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Model_BULAC_Uruguay\"/>
    </mc:Choice>
  </mc:AlternateContent>
  <xr:revisionPtr revIDLastSave="0" documentId="13_ncr:1_{ACA9DF6E-FFD3-425D-B672-AC668345E5B7}" xr6:coauthVersionLast="47" xr6:coauthVersionMax="47" xr10:uidLastSave="{00000000-0000-0000-0000-000000000000}"/>
  <bookViews>
    <workbookView xWindow="28680" yWindow="-120" windowWidth="29040" windowHeight="15720" tabRatio="837" activeTab="1" xr2:uid="{00000000-000D-0000-FFFF-FFFF00000000}"/>
  </bookViews>
  <sheets>
    <sheet name="README" sheetId="59" r:id="rId1"/>
    <sheet name="2_general" sheetId="10" r:id="rId2"/>
    <sheet name="3_FUEQ" sheetId="57" r:id="rId3"/>
    <sheet name="4_EB" sheetId="88" r:id="rId4"/>
    <sheet name="5_InsCap" sheetId="89" r:id="rId5"/>
    <sheet name="6_scen_sets" sheetId="90" r:id="rId6"/>
    <sheet name="7_set2pp" sheetId="91" r:id="rId7"/>
    <sheet name="8_trans_sets" sheetId="92" r:id="rId8"/>
    <sheet name="9_trans_sets_eq" sheetId="93" r:id="rId9"/>
    <sheet name="12_scen" sheetId="94" r:id="rId10"/>
    <sheet name="13_scen_dems" sheetId="95" r:id="rId11"/>
    <sheet name="14_trans_data" sheetId="106" r:id="rId12"/>
    <sheet name="20_cfs" sheetId="97" r:id="rId13"/>
    <sheet name="21_emissions" sheetId="98" r:id="rId14"/>
    <sheet name="23_job_fac" sheetId="99" r:id="rId15"/>
    <sheet name="24_t&amp;d" sheetId="100" r:id="rId16"/>
    <sheet name="25_cap_rest" sheetId="101" r:id="rId17"/>
    <sheet name="26_ext" sheetId="102" r:id="rId18"/>
    <sheet name="28_power_cost" sheetId="103" r:id="rId19"/>
    <sheet name="29_trans_cost" sheetId="104" r:id="rId20"/>
    <sheet name="32_tax" sheetId="105" r:id="rId21"/>
    <sheet name="99_exp" sheetId="60" r:id="rId22"/>
  </sheets>
  <externalReferences>
    <externalReference r:id="rId23"/>
  </externalReferences>
  <definedNames>
    <definedName name="_xlnm._FilterDatabase" localSheetId="9" hidden="1">'12_scen'!$A$1:$AW$319</definedName>
    <definedName name="_xlnm._FilterDatabase" localSheetId="10" hidden="1">'13_scen_dems'!$A$1:$AP$561</definedName>
    <definedName name="_xlnm._FilterDatabase" localSheetId="11" hidden="1">'14_trans_data'!$A$1:$CA$1003</definedName>
    <definedName name="_xlnm._FilterDatabase" localSheetId="12" hidden="1">'20_cfs'!$A$1:$I$79</definedName>
    <definedName name="_xlnm._FilterDatabase" localSheetId="17" hidden="1">'26_ext'!$A$1:$K$6</definedName>
    <definedName name="_xlnm._FilterDatabase" localSheetId="18" hidden="1">'28_power_cost'!$A$1:$AO$145</definedName>
    <definedName name="_xlnm._FilterDatabase" localSheetId="19" hidden="1">'29_trans_cost'!$A$1:$AP$445</definedName>
    <definedName name="_xlnm._FilterDatabase" localSheetId="20" hidden="1">'32_tax'!$A$1:$AR$829</definedName>
    <definedName name="_xlnm._FilterDatabase" localSheetId="3" hidden="1">'4_EB'!$A$1:$G$755</definedName>
    <definedName name="_xlnm._FilterDatabase" localSheetId="4" hidden="1">'5_InsCap'!$A$1:$E$14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5" i="106" l="1"/>
  <c r="N266" i="106"/>
  <c r="N267" i="106"/>
  <c r="N268" i="106"/>
  <c r="N269" i="106"/>
  <c r="N270" i="106"/>
  <c r="N271" i="106"/>
  <c r="N272" i="106"/>
  <c r="N273" i="106"/>
  <c r="N274" i="106"/>
  <c r="N275" i="106"/>
  <c r="N276" i="106"/>
  <c r="N277" i="106"/>
  <c r="N278" i="106"/>
  <c r="N279" i="106"/>
  <c r="N280" i="106"/>
  <c r="N288" i="106"/>
  <c r="N289" i="106"/>
  <c r="N290" i="106"/>
  <c r="N291" i="106"/>
  <c r="N292" i="106"/>
  <c r="M265" i="106"/>
  <c r="AP1003" i="106"/>
  <c r="AO1003" i="106"/>
  <c r="AN1003" i="106"/>
  <c r="AM1003" i="106"/>
  <c r="AM1001" i="106" s="1"/>
  <c r="AL1003" i="106"/>
  <c r="AL1001" i="106" s="1"/>
  <c r="AK1003" i="106"/>
  <c r="AK1001" i="106" s="1"/>
  <c r="AJ1003" i="106"/>
  <c r="AJ1001" i="106" s="1"/>
  <c r="AI1003" i="106"/>
  <c r="AI1001" i="106" s="1"/>
  <c r="AH1003" i="106"/>
  <c r="AH1001" i="106" s="1"/>
  <c r="AG1003" i="106"/>
  <c r="AG1001" i="106" s="1"/>
  <c r="AF1003" i="106"/>
  <c r="AF1001" i="106" s="1"/>
  <c r="AE1003" i="106"/>
  <c r="AE1001" i="106" s="1"/>
  <c r="AD1003" i="106"/>
  <c r="AD1001" i="106" s="1"/>
  <c r="AC1003" i="106"/>
  <c r="AC1001" i="106" s="1"/>
  <c r="AB1003" i="106"/>
  <c r="AB1001" i="106" s="1"/>
  <c r="AA1003" i="106"/>
  <c r="AA1001" i="106" s="1"/>
  <c r="Z1003" i="106"/>
  <c r="Z1001" i="106" s="1"/>
  <c r="Y1003" i="106"/>
  <c r="Y1001" i="106" s="1"/>
  <c r="X1003" i="106"/>
  <c r="X1001" i="106" s="1"/>
  <c r="W1003" i="106"/>
  <c r="W1001" i="106" s="1"/>
  <c r="V1003" i="106"/>
  <c r="U1003" i="106"/>
  <c r="T1003" i="106"/>
  <c r="S1003" i="106"/>
  <c r="S1001" i="106" s="1"/>
  <c r="R1003" i="106"/>
  <c r="R1001" i="106" s="1"/>
  <c r="Q1003" i="106"/>
  <c r="Q1001" i="106" s="1"/>
  <c r="P1003" i="106"/>
  <c r="P1001" i="106" s="1"/>
  <c r="O1003" i="106"/>
  <c r="O1001" i="106" s="1"/>
  <c r="N1003" i="106"/>
  <c r="N1001" i="106" s="1"/>
  <c r="M1003" i="106"/>
  <c r="AQ1002" i="106"/>
  <c r="AR1002" i="106" s="1"/>
  <c r="AP1001" i="106"/>
  <c r="AO1001" i="106"/>
  <c r="AN1001" i="106"/>
  <c r="V1001" i="106"/>
  <c r="U1001" i="106"/>
  <c r="T1001" i="106"/>
  <c r="AO1000" i="106"/>
  <c r="AL1000" i="106"/>
  <c r="AK1000" i="106"/>
  <c r="AJ1000" i="106"/>
  <c r="AI1000" i="106"/>
  <c r="AH1000" i="106"/>
  <c r="AG1000" i="106"/>
  <c r="AF1000" i="106"/>
  <c r="AE1000" i="106"/>
  <c r="AD1000" i="106"/>
  <c r="AC1000" i="106"/>
  <c r="AB1000" i="106"/>
  <c r="AA1000" i="106"/>
  <c r="Z1000" i="106"/>
  <c r="Y1000" i="106"/>
  <c r="X1000" i="106"/>
  <c r="W1000" i="106"/>
  <c r="V1000" i="106"/>
  <c r="U1000" i="106"/>
  <c r="T1000" i="106"/>
  <c r="S1000" i="106"/>
  <c r="R1000" i="106"/>
  <c r="Q1000" i="106"/>
  <c r="AP1000" i="106" s="1"/>
  <c r="P1000" i="106"/>
  <c r="O1000" i="106"/>
  <c r="AN1000" i="106" s="1"/>
  <c r="N1000" i="106"/>
  <c r="AM1000" i="106" s="1"/>
  <c r="AP890" i="106"/>
  <c r="AO890" i="106"/>
  <c r="AN890" i="106"/>
  <c r="AM890" i="106"/>
  <c r="AL890" i="106"/>
  <c r="AK890" i="106"/>
  <c r="AJ890" i="106"/>
  <c r="AI890" i="106"/>
  <c r="AH890" i="106"/>
  <c r="AG890" i="106"/>
  <c r="AF890" i="106"/>
  <c r="AE890" i="106"/>
  <c r="AD890" i="106"/>
  <c r="AC890" i="106"/>
  <c r="AB890" i="106"/>
  <c r="AA890" i="106"/>
  <c r="Z890" i="106"/>
  <c r="Y890" i="106"/>
  <c r="X890" i="106"/>
  <c r="W890" i="106"/>
  <c r="V890" i="106"/>
  <c r="U890" i="106"/>
  <c r="T890" i="106"/>
  <c r="S890" i="106"/>
  <c r="R890" i="106"/>
  <c r="Q890" i="106"/>
  <c r="P890" i="106"/>
  <c r="O890" i="106"/>
  <c r="N890" i="106"/>
  <c r="M890" i="106"/>
  <c r="AP889" i="106"/>
  <c r="AO889" i="106"/>
  <c r="AN889" i="106"/>
  <c r="AM889" i="106"/>
  <c r="AL889" i="106"/>
  <c r="AK889" i="106"/>
  <c r="AJ889" i="106"/>
  <c r="AI889" i="106"/>
  <c r="AH889" i="106"/>
  <c r="AG889" i="106"/>
  <c r="AF889" i="106"/>
  <c r="AE889" i="106"/>
  <c r="AD889" i="106"/>
  <c r="AC889" i="106"/>
  <c r="AB889" i="106"/>
  <c r="AA889" i="106"/>
  <c r="Z889" i="106"/>
  <c r="Y889" i="106"/>
  <c r="X889" i="106"/>
  <c r="W889" i="106"/>
  <c r="V889" i="106"/>
  <c r="U889" i="106"/>
  <c r="T889" i="106"/>
  <c r="S889" i="106"/>
  <c r="R889" i="106"/>
  <c r="Q889" i="106"/>
  <c r="P889" i="106"/>
  <c r="O889" i="106"/>
  <c r="N889" i="106"/>
  <c r="M889" i="106"/>
  <c r="AP888" i="106"/>
  <c r="AO888" i="106"/>
  <c r="AN888" i="106"/>
  <c r="AM888" i="106"/>
  <c r="AL888" i="106"/>
  <c r="AK888" i="106"/>
  <c r="AJ888" i="106"/>
  <c r="AI888" i="106"/>
  <c r="AH888" i="106"/>
  <c r="AG888" i="106"/>
  <c r="AF888" i="106"/>
  <c r="AE888" i="106"/>
  <c r="AD888" i="106"/>
  <c r="AC888" i="106"/>
  <c r="AB888" i="106"/>
  <c r="AA888" i="106"/>
  <c r="Z888" i="106"/>
  <c r="Y888" i="106"/>
  <c r="X888" i="106"/>
  <c r="W888" i="106"/>
  <c r="V888" i="106"/>
  <c r="U888" i="106"/>
  <c r="T888" i="106"/>
  <c r="S888" i="106"/>
  <c r="R888" i="106"/>
  <c r="Q888" i="106"/>
  <c r="P888" i="106"/>
  <c r="O888" i="106"/>
  <c r="N888" i="106"/>
  <c r="M888" i="106"/>
  <c r="AP884" i="106"/>
  <c r="AO884" i="106"/>
  <c r="AN884" i="106"/>
  <c r="AM884" i="106"/>
  <c r="AL884" i="106"/>
  <c r="AK884" i="106"/>
  <c r="AJ884" i="106"/>
  <c r="AI884" i="106"/>
  <c r="AH884" i="106"/>
  <c r="AG884" i="106"/>
  <c r="AF884" i="106"/>
  <c r="AE884" i="106"/>
  <c r="AD884" i="106"/>
  <c r="AC884" i="106"/>
  <c r="AB884" i="106"/>
  <c r="AA884" i="106"/>
  <c r="Z884" i="106"/>
  <c r="Y884" i="106"/>
  <c r="X884" i="106"/>
  <c r="W884" i="106"/>
  <c r="V884" i="106"/>
  <c r="U884" i="106"/>
  <c r="T884" i="106"/>
  <c r="S884" i="106"/>
  <c r="R884" i="106"/>
  <c r="Q884" i="106"/>
  <c r="P884" i="106"/>
  <c r="O884" i="106"/>
  <c r="N884" i="106"/>
  <c r="M884" i="106"/>
  <c r="AP883" i="106"/>
  <c r="AO883" i="106"/>
  <c r="AN883" i="106"/>
  <c r="AM883" i="106"/>
  <c r="AL883" i="106"/>
  <c r="AK883" i="106"/>
  <c r="AJ883" i="106"/>
  <c r="AI883" i="106"/>
  <c r="AH883" i="106"/>
  <c r="AG883" i="106"/>
  <c r="AF883" i="106"/>
  <c r="AE883" i="106"/>
  <c r="AD883" i="106"/>
  <c r="AC883" i="106"/>
  <c r="AB883" i="106"/>
  <c r="AA883" i="106"/>
  <c r="Z883" i="106"/>
  <c r="Y883" i="106"/>
  <c r="X883" i="106"/>
  <c r="W883" i="106"/>
  <c r="V883" i="106"/>
  <c r="U883" i="106"/>
  <c r="T883" i="106"/>
  <c r="S883" i="106"/>
  <c r="R883" i="106"/>
  <c r="Q883" i="106"/>
  <c r="P883" i="106"/>
  <c r="O883" i="106"/>
  <c r="N883" i="106"/>
  <c r="M883" i="106"/>
  <c r="AP882" i="106"/>
  <c r="AO882" i="106"/>
  <c r="AN882" i="106"/>
  <c r="AM882" i="106"/>
  <c r="AL882" i="106"/>
  <c r="AK882" i="106"/>
  <c r="AJ882" i="106"/>
  <c r="AI882" i="106"/>
  <c r="AH882" i="106"/>
  <c r="AG882" i="106"/>
  <c r="AF882" i="106"/>
  <c r="AE882" i="106"/>
  <c r="AD882" i="106"/>
  <c r="AC882" i="106"/>
  <c r="AB882" i="106"/>
  <c r="AA882" i="106"/>
  <c r="Z882" i="106"/>
  <c r="Y882" i="106"/>
  <c r="X882" i="106"/>
  <c r="W882" i="106"/>
  <c r="V882" i="106"/>
  <c r="U882" i="106"/>
  <c r="T882" i="106"/>
  <c r="S882" i="106"/>
  <c r="R882" i="106"/>
  <c r="Q882" i="106"/>
  <c r="P882" i="106"/>
  <c r="O882" i="106"/>
  <c r="N882" i="106"/>
  <c r="M882" i="106"/>
  <c r="AP881" i="106"/>
  <c r="AO881" i="106"/>
  <c r="AN881" i="106"/>
  <c r="AM881" i="106"/>
  <c r="AL881" i="106"/>
  <c r="AK881" i="106"/>
  <c r="AJ881" i="106"/>
  <c r="AI881" i="106"/>
  <c r="AH881" i="106"/>
  <c r="AG881" i="106"/>
  <c r="AF881" i="106"/>
  <c r="AE881" i="106"/>
  <c r="AD881" i="106"/>
  <c r="AC881" i="106"/>
  <c r="AB881" i="106"/>
  <c r="AA881" i="106"/>
  <c r="Z881" i="106"/>
  <c r="Y881" i="106"/>
  <c r="X881" i="106"/>
  <c r="W881" i="106"/>
  <c r="V881" i="106"/>
  <c r="U881" i="106"/>
  <c r="T881" i="106"/>
  <c r="S881" i="106"/>
  <c r="R881" i="106"/>
  <c r="Q881" i="106"/>
  <c r="P881" i="106"/>
  <c r="O881" i="106"/>
  <c r="N881" i="106"/>
  <c r="M881" i="106"/>
  <c r="AP880" i="106"/>
  <c r="AO880" i="106"/>
  <c r="AN880" i="106"/>
  <c r="AM880" i="106"/>
  <c r="AL880" i="106"/>
  <c r="AK880" i="106"/>
  <c r="AJ880" i="106"/>
  <c r="AI880" i="106"/>
  <c r="AH880" i="106"/>
  <c r="AG880" i="106"/>
  <c r="AF880" i="106"/>
  <c r="AE880" i="106"/>
  <c r="AD880" i="106"/>
  <c r="AC880" i="106"/>
  <c r="AB880" i="106"/>
  <c r="AA880" i="106"/>
  <c r="Z880" i="106"/>
  <c r="Y880" i="106"/>
  <c r="X880" i="106"/>
  <c r="W880" i="106"/>
  <c r="V880" i="106"/>
  <c r="U880" i="106"/>
  <c r="T880" i="106"/>
  <c r="S880" i="106"/>
  <c r="R880" i="106"/>
  <c r="Q880" i="106"/>
  <c r="P880" i="106"/>
  <c r="O880" i="106"/>
  <c r="N880" i="106"/>
  <c r="M880" i="106"/>
  <c r="AP872" i="106"/>
  <c r="AO872" i="106"/>
  <c r="AN872" i="106"/>
  <c r="AM872" i="106"/>
  <c r="AL872" i="106"/>
  <c r="AK872" i="106"/>
  <c r="AJ872" i="106"/>
  <c r="AI872" i="106"/>
  <c r="AH872" i="106"/>
  <c r="AG872" i="106"/>
  <c r="AF872" i="106"/>
  <c r="AE872" i="106"/>
  <c r="AD872" i="106"/>
  <c r="AC872" i="106"/>
  <c r="AB872" i="106"/>
  <c r="AA872" i="106"/>
  <c r="Z872" i="106"/>
  <c r="Y872" i="106"/>
  <c r="X872" i="106"/>
  <c r="W872" i="106"/>
  <c r="V872" i="106"/>
  <c r="U872" i="106"/>
  <c r="T872" i="106"/>
  <c r="S872" i="106"/>
  <c r="R872" i="106"/>
  <c r="Q872" i="106"/>
  <c r="P872" i="106"/>
  <c r="O872" i="106"/>
  <c r="N872" i="106"/>
  <c r="M872" i="106"/>
  <c r="AP871" i="106"/>
  <c r="AO871" i="106"/>
  <c r="AN871" i="106"/>
  <c r="AM871" i="106"/>
  <c r="AL871" i="106"/>
  <c r="AK871" i="106"/>
  <c r="AJ871" i="106"/>
  <c r="AI871" i="106"/>
  <c r="AH871" i="106"/>
  <c r="AG871" i="106"/>
  <c r="AF871" i="106"/>
  <c r="AE871" i="106"/>
  <c r="AD871" i="106"/>
  <c r="AC871" i="106"/>
  <c r="AB871" i="106"/>
  <c r="AA871" i="106"/>
  <c r="Z871" i="106"/>
  <c r="Y871" i="106"/>
  <c r="X871" i="106"/>
  <c r="W871" i="106"/>
  <c r="V871" i="106"/>
  <c r="U871" i="106"/>
  <c r="T871" i="106"/>
  <c r="S871" i="106"/>
  <c r="R871" i="106"/>
  <c r="Q871" i="106"/>
  <c r="P871" i="106"/>
  <c r="O871" i="106"/>
  <c r="N871" i="106"/>
  <c r="M871" i="106"/>
  <c r="AP870" i="106"/>
  <c r="AO870" i="106"/>
  <c r="AN870" i="106"/>
  <c r="AM870" i="106"/>
  <c r="AL870" i="106"/>
  <c r="AK870" i="106"/>
  <c r="AJ870" i="106"/>
  <c r="AI870" i="106"/>
  <c r="AH870" i="106"/>
  <c r="AG870" i="106"/>
  <c r="AF870" i="106"/>
  <c r="AE870" i="106"/>
  <c r="AD870" i="106"/>
  <c r="AC870" i="106"/>
  <c r="AB870" i="106"/>
  <c r="AA870" i="106"/>
  <c r="Z870" i="106"/>
  <c r="Y870" i="106"/>
  <c r="X870" i="106"/>
  <c r="W870" i="106"/>
  <c r="V870" i="106"/>
  <c r="U870" i="106"/>
  <c r="T870" i="106"/>
  <c r="S870" i="106"/>
  <c r="R870" i="106"/>
  <c r="Q870" i="106"/>
  <c r="P870" i="106"/>
  <c r="O870" i="106"/>
  <c r="N870" i="106"/>
  <c r="M870" i="106"/>
  <c r="AP869" i="106"/>
  <c r="AO869" i="106"/>
  <c r="AN869" i="106"/>
  <c r="AM869" i="106"/>
  <c r="AL869" i="106"/>
  <c r="AK869" i="106"/>
  <c r="AJ869" i="106"/>
  <c r="AI869" i="106"/>
  <c r="AH869" i="106"/>
  <c r="AG869" i="106"/>
  <c r="AF869" i="106"/>
  <c r="AE869" i="106"/>
  <c r="AD869" i="106"/>
  <c r="AC869" i="106"/>
  <c r="AB869" i="106"/>
  <c r="AA869" i="106"/>
  <c r="Z869" i="106"/>
  <c r="Y869" i="106"/>
  <c r="X869" i="106"/>
  <c r="W869" i="106"/>
  <c r="V869" i="106"/>
  <c r="U869" i="106"/>
  <c r="T869" i="106"/>
  <c r="S869" i="106"/>
  <c r="R869" i="106"/>
  <c r="Q869" i="106"/>
  <c r="P869" i="106"/>
  <c r="O869" i="106"/>
  <c r="N869" i="106"/>
  <c r="M869" i="106"/>
  <c r="AP868" i="106"/>
  <c r="AO868" i="106"/>
  <c r="AN868" i="106"/>
  <c r="AM868" i="106"/>
  <c r="AL868" i="106"/>
  <c r="AK868" i="106"/>
  <c r="AJ868" i="106"/>
  <c r="AI868" i="106"/>
  <c r="AH868" i="106"/>
  <c r="AG868" i="106"/>
  <c r="AF868" i="106"/>
  <c r="AE868" i="106"/>
  <c r="AD868" i="106"/>
  <c r="AC868" i="106"/>
  <c r="AB868" i="106"/>
  <c r="AA868" i="106"/>
  <c r="Z868" i="106"/>
  <c r="Y868" i="106"/>
  <c r="X868" i="106"/>
  <c r="W868" i="106"/>
  <c r="V868" i="106"/>
  <c r="U868" i="106"/>
  <c r="T868" i="106"/>
  <c r="S868" i="106"/>
  <c r="R868" i="106"/>
  <c r="Q868" i="106"/>
  <c r="P868" i="106"/>
  <c r="O868" i="106"/>
  <c r="N868" i="106"/>
  <c r="M868" i="106"/>
  <c r="AP867" i="106"/>
  <c r="AO867" i="106"/>
  <c r="AN867" i="106"/>
  <c r="AM867" i="106"/>
  <c r="AL867" i="106"/>
  <c r="AK867" i="106"/>
  <c r="AJ867" i="106"/>
  <c r="AI867" i="106"/>
  <c r="AH867" i="106"/>
  <c r="AG867" i="106"/>
  <c r="AF867" i="106"/>
  <c r="AE867" i="106"/>
  <c r="AD867" i="106"/>
  <c r="AC867" i="106"/>
  <c r="AB867" i="106"/>
  <c r="AA867" i="106"/>
  <c r="Z867" i="106"/>
  <c r="Y867" i="106"/>
  <c r="X867" i="106"/>
  <c r="W867" i="106"/>
  <c r="V867" i="106"/>
  <c r="U867" i="106"/>
  <c r="T867" i="106"/>
  <c r="S867" i="106"/>
  <c r="R867" i="106"/>
  <c r="Q867" i="106"/>
  <c r="P867" i="106"/>
  <c r="O867" i="106"/>
  <c r="N867" i="106"/>
  <c r="M867" i="106"/>
  <c r="AP866" i="106"/>
  <c r="AO866" i="106"/>
  <c r="AN866" i="106"/>
  <c r="AM866" i="106"/>
  <c r="AL866" i="106"/>
  <c r="AK866" i="106"/>
  <c r="AJ866" i="106"/>
  <c r="AI866" i="106"/>
  <c r="AH866" i="106"/>
  <c r="AG866" i="106"/>
  <c r="AF866" i="106"/>
  <c r="AE866" i="106"/>
  <c r="AD866" i="106"/>
  <c r="AC866" i="106"/>
  <c r="AB866" i="106"/>
  <c r="AA866" i="106"/>
  <c r="Z866" i="106"/>
  <c r="Y866" i="106"/>
  <c r="X866" i="106"/>
  <c r="W866" i="106"/>
  <c r="V866" i="106"/>
  <c r="U866" i="106"/>
  <c r="T866" i="106"/>
  <c r="S866" i="106"/>
  <c r="R866" i="106"/>
  <c r="Q866" i="106"/>
  <c r="P866" i="106"/>
  <c r="O866" i="106"/>
  <c r="N866" i="106"/>
  <c r="M866" i="106"/>
  <c r="AP865" i="106"/>
  <c r="AO865" i="106"/>
  <c r="AN865" i="106"/>
  <c r="AM865" i="106"/>
  <c r="AL865" i="106"/>
  <c r="AK865" i="106"/>
  <c r="AJ865" i="106"/>
  <c r="AI865" i="106"/>
  <c r="AH865" i="106"/>
  <c r="AG865" i="106"/>
  <c r="AF865" i="106"/>
  <c r="AE865" i="106"/>
  <c r="AD865" i="106"/>
  <c r="AC865" i="106"/>
  <c r="AB865" i="106"/>
  <c r="AA865" i="106"/>
  <c r="Z865" i="106"/>
  <c r="Y865" i="106"/>
  <c r="X865" i="106"/>
  <c r="W865" i="106"/>
  <c r="V865" i="106"/>
  <c r="U865" i="106"/>
  <c r="T865" i="106"/>
  <c r="S865" i="106"/>
  <c r="R865" i="106"/>
  <c r="Q865" i="106"/>
  <c r="P865" i="106"/>
  <c r="O865" i="106"/>
  <c r="N865" i="106"/>
  <c r="M865" i="106"/>
  <c r="AP864" i="106"/>
  <c r="AO864" i="106"/>
  <c r="AN864" i="106"/>
  <c r="AM864" i="106"/>
  <c r="AL864" i="106"/>
  <c r="AK864" i="106"/>
  <c r="AJ864" i="106"/>
  <c r="AI864" i="106"/>
  <c r="AH864" i="106"/>
  <c r="AG864" i="106"/>
  <c r="AF864" i="106"/>
  <c r="AE864" i="106"/>
  <c r="AD864" i="106"/>
  <c r="AC864" i="106"/>
  <c r="AB864" i="106"/>
  <c r="AA864" i="106"/>
  <c r="Z864" i="106"/>
  <c r="Y864" i="106"/>
  <c r="X864" i="106"/>
  <c r="W864" i="106"/>
  <c r="V864" i="106"/>
  <c r="U864" i="106"/>
  <c r="T864" i="106"/>
  <c r="S864" i="106"/>
  <c r="R864" i="106"/>
  <c r="Q864" i="106"/>
  <c r="P864" i="106"/>
  <c r="O864" i="106"/>
  <c r="N864" i="106"/>
  <c r="M864" i="106"/>
  <c r="AP863" i="106"/>
  <c r="AO863" i="106"/>
  <c r="AN863" i="106"/>
  <c r="AM863" i="106"/>
  <c r="AL863" i="106"/>
  <c r="AK863" i="106"/>
  <c r="AJ863" i="106"/>
  <c r="AI863" i="106"/>
  <c r="AH863" i="106"/>
  <c r="AG863" i="106"/>
  <c r="AF863" i="106"/>
  <c r="AE863" i="106"/>
  <c r="AD863" i="106"/>
  <c r="AC863" i="106"/>
  <c r="AB863" i="106"/>
  <c r="AA863" i="106"/>
  <c r="Z863" i="106"/>
  <c r="Y863" i="106"/>
  <c r="X863" i="106"/>
  <c r="W863" i="106"/>
  <c r="V863" i="106"/>
  <c r="U863" i="106"/>
  <c r="T863" i="106"/>
  <c r="S863" i="106"/>
  <c r="R863" i="106"/>
  <c r="Q863" i="106"/>
  <c r="P863" i="106"/>
  <c r="O863" i="106"/>
  <c r="N863" i="106"/>
  <c r="M863" i="106"/>
  <c r="AP862" i="106"/>
  <c r="AO862" i="106"/>
  <c r="AN862" i="106"/>
  <c r="AM862" i="106"/>
  <c r="AL862" i="106"/>
  <c r="AK862" i="106"/>
  <c r="AJ862" i="106"/>
  <c r="AI862" i="106"/>
  <c r="AH862" i="106"/>
  <c r="AG862" i="106"/>
  <c r="AF862" i="106"/>
  <c r="AE862" i="106"/>
  <c r="AD862" i="106"/>
  <c r="AC862" i="106"/>
  <c r="AB862" i="106"/>
  <c r="AA862" i="106"/>
  <c r="Z862" i="106"/>
  <c r="Y862" i="106"/>
  <c r="X862" i="106"/>
  <c r="W862" i="106"/>
  <c r="V862" i="106"/>
  <c r="U862" i="106"/>
  <c r="T862" i="106"/>
  <c r="S862" i="106"/>
  <c r="R862" i="106"/>
  <c r="Q862" i="106"/>
  <c r="P862" i="106"/>
  <c r="O862" i="106"/>
  <c r="N862" i="106"/>
  <c r="M862" i="106"/>
  <c r="AP861" i="106"/>
  <c r="AO861" i="106"/>
  <c r="AN861" i="106"/>
  <c r="AM861" i="106"/>
  <c r="AL861" i="106"/>
  <c r="AK861" i="106"/>
  <c r="AJ861" i="106"/>
  <c r="AI861" i="106"/>
  <c r="AH861" i="106"/>
  <c r="AG861" i="106"/>
  <c r="AF861" i="106"/>
  <c r="AE861" i="106"/>
  <c r="AD861" i="106"/>
  <c r="AC861" i="106"/>
  <c r="AB861" i="106"/>
  <c r="AA861" i="106"/>
  <c r="Z861" i="106"/>
  <c r="Y861" i="106"/>
  <c r="X861" i="106"/>
  <c r="W861" i="106"/>
  <c r="V861" i="106"/>
  <c r="U861" i="106"/>
  <c r="T861" i="106"/>
  <c r="S861" i="106"/>
  <c r="R861" i="106"/>
  <c r="Q861" i="106"/>
  <c r="P861" i="106"/>
  <c r="O861" i="106"/>
  <c r="N861" i="106"/>
  <c r="M861" i="106"/>
  <c r="AP860" i="106"/>
  <c r="AO860" i="106"/>
  <c r="AN860" i="106"/>
  <c r="AM860" i="106"/>
  <c r="AL860" i="106"/>
  <c r="AK860" i="106"/>
  <c r="AJ860" i="106"/>
  <c r="AI860" i="106"/>
  <c r="AH860" i="106"/>
  <c r="AG860" i="106"/>
  <c r="AF860" i="106"/>
  <c r="AE860" i="106"/>
  <c r="AD860" i="106"/>
  <c r="AC860" i="106"/>
  <c r="AB860" i="106"/>
  <c r="AA860" i="106"/>
  <c r="Z860" i="106"/>
  <c r="Y860" i="106"/>
  <c r="X860" i="106"/>
  <c r="W860" i="106"/>
  <c r="V860" i="106"/>
  <c r="U860" i="106"/>
  <c r="T860" i="106"/>
  <c r="S860" i="106"/>
  <c r="R860" i="106"/>
  <c r="Q860" i="106"/>
  <c r="P860" i="106"/>
  <c r="O860" i="106"/>
  <c r="N860" i="106"/>
  <c r="M860" i="106"/>
  <c r="AP859" i="106"/>
  <c r="AO859" i="106"/>
  <c r="AN859" i="106"/>
  <c r="AM859" i="106"/>
  <c r="AL859" i="106"/>
  <c r="AK859" i="106"/>
  <c r="AJ859" i="106"/>
  <c r="AI859" i="106"/>
  <c r="AH859" i="106"/>
  <c r="AG859" i="106"/>
  <c r="AF859" i="106"/>
  <c r="AE859" i="106"/>
  <c r="AD859" i="106"/>
  <c r="AC859" i="106"/>
  <c r="AB859" i="106"/>
  <c r="AA859" i="106"/>
  <c r="Z859" i="106"/>
  <c r="Y859" i="106"/>
  <c r="X859" i="106"/>
  <c r="W859" i="106"/>
  <c r="V859" i="106"/>
  <c r="U859" i="106"/>
  <c r="T859" i="106"/>
  <c r="S859" i="106"/>
  <c r="R859" i="106"/>
  <c r="Q859" i="106"/>
  <c r="P859" i="106"/>
  <c r="O859" i="106"/>
  <c r="N859" i="106"/>
  <c r="M859" i="106"/>
  <c r="AP858" i="106"/>
  <c r="AO858" i="106"/>
  <c r="AN858" i="106"/>
  <c r="AM858" i="106"/>
  <c r="AL858" i="106"/>
  <c r="AK858" i="106"/>
  <c r="AJ858" i="106"/>
  <c r="AI858" i="106"/>
  <c r="AH858" i="106"/>
  <c r="AG858" i="106"/>
  <c r="AF858" i="106"/>
  <c r="AE858" i="106"/>
  <c r="AD858" i="106"/>
  <c r="AC858" i="106"/>
  <c r="AB858" i="106"/>
  <c r="AA858" i="106"/>
  <c r="Z858" i="106"/>
  <c r="Y858" i="106"/>
  <c r="X858" i="106"/>
  <c r="W858" i="106"/>
  <c r="V858" i="106"/>
  <c r="U858" i="106"/>
  <c r="T858" i="106"/>
  <c r="S858" i="106"/>
  <c r="R858" i="106"/>
  <c r="Q858" i="106"/>
  <c r="P858" i="106"/>
  <c r="O858" i="106"/>
  <c r="N858" i="106"/>
  <c r="M858" i="106"/>
  <c r="AP857" i="106"/>
  <c r="AO857" i="106"/>
  <c r="AN857" i="106"/>
  <c r="AM857" i="106"/>
  <c r="AL857" i="106"/>
  <c r="AK857" i="106"/>
  <c r="AJ857" i="106"/>
  <c r="AI857" i="106"/>
  <c r="AH857" i="106"/>
  <c r="AG857" i="106"/>
  <c r="AF857" i="106"/>
  <c r="AE857" i="106"/>
  <c r="AD857" i="106"/>
  <c r="AC857" i="106"/>
  <c r="AB857" i="106"/>
  <c r="AA857" i="106"/>
  <c r="Z857" i="106"/>
  <c r="Y857" i="106"/>
  <c r="X857" i="106"/>
  <c r="W857" i="106"/>
  <c r="V857" i="106"/>
  <c r="U857" i="106"/>
  <c r="T857" i="106"/>
  <c r="S857" i="106"/>
  <c r="R857" i="106"/>
  <c r="Q857" i="106"/>
  <c r="P857" i="106"/>
  <c r="O857" i="106"/>
  <c r="N857" i="106"/>
  <c r="M857" i="106"/>
  <c r="AP856" i="106"/>
  <c r="AO856" i="106"/>
  <c r="AN856" i="106"/>
  <c r="AM856" i="106"/>
  <c r="AL856" i="106"/>
  <c r="AK856" i="106"/>
  <c r="AJ856" i="106"/>
  <c r="AI856" i="106"/>
  <c r="AH856" i="106"/>
  <c r="AG856" i="106"/>
  <c r="AF856" i="106"/>
  <c r="AE856" i="106"/>
  <c r="AD856" i="106"/>
  <c r="AC856" i="106"/>
  <c r="AB856" i="106"/>
  <c r="AA856" i="106"/>
  <c r="Z856" i="106"/>
  <c r="Y856" i="106"/>
  <c r="X856" i="106"/>
  <c r="W856" i="106"/>
  <c r="V856" i="106"/>
  <c r="U856" i="106"/>
  <c r="T856" i="106"/>
  <c r="S856" i="106"/>
  <c r="R856" i="106"/>
  <c r="Q856" i="106"/>
  <c r="P856" i="106"/>
  <c r="O856" i="106"/>
  <c r="N856" i="106"/>
  <c r="M856" i="106"/>
  <c r="P759" i="106"/>
  <c r="P723" i="106" s="1"/>
  <c r="AP742" i="106"/>
  <c r="AO742" i="106"/>
  <c r="AN742" i="106"/>
  <c r="AM742" i="106"/>
  <c r="AL742" i="106"/>
  <c r="AK742" i="106"/>
  <c r="AJ742" i="106"/>
  <c r="AI742" i="106"/>
  <c r="AH742" i="106"/>
  <c r="AG742" i="106"/>
  <c r="AF742" i="106"/>
  <c r="AE742" i="106"/>
  <c r="AD742" i="106"/>
  <c r="AC742" i="106"/>
  <c r="AB742" i="106"/>
  <c r="AA742" i="106"/>
  <c r="Z742" i="106"/>
  <c r="Y742" i="106"/>
  <c r="X742" i="106"/>
  <c r="W742" i="106"/>
  <c r="V742" i="106"/>
  <c r="U742" i="106"/>
  <c r="T742" i="106"/>
  <c r="S742" i="106"/>
  <c r="R742" i="106"/>
  <c r="Q742" i="106"/>
  <c r="P742" i="106"/>
  <c r="O742" i="106"/>
  <c r="N742" i="106"/>
  <c r="M742" i="106"/>
  <c r="AP741" i="106"/>
  <c r="O741" i="106"/>
  <c r="N741" i="106"/>
  <c r="M741" i="106"/>
  <c r="AP740" i="106"/>
  <c r="AO740" i="106"/>
  <c r="AN740" i="106"/>
  <c r="AM740" i="106"/>
  <c r="AL740" i="106"/>
  <c r="AK740" i="106"/>
  <c r="AJ740" i="106"/>
  <c r="AI740" i="106"/>
  <c r="AH740" i="106"/>
  <c r="AG740" i="106"/>
  <c r="AF740" i="106"/>
  <c r="AE740" i="106"/>
  <c r="AD740" i="106"/>
  <c r="AC740" i="106"/>
  <c r="AB740" i="106"/>
  <c r="AA740" i="106"/>
  <c r="Z740" i="106"/>
  <c r="Y740" i="106"/>
  <c r="X740" i="106"/>
  <c r="W740" i="106"/>
  <c r="V740" i="106"/>
  <c r="U740" i="106"/>
  <c r="T740" i="106"/>
  <c r="S740" i="106"/>
  <c r="R740" i="106"/>
  <c r="Q740" i="106"/>
  <c r="P740" i="106"/>
  <c r="O740" i="106"/>
  <c r="N740" i="106"/>
  <c r="M740" i="106"/>
  <c r="AP736" i="106"/>
  <c r="AO736" i="106"/>
  <c r="AN736" i="106"/>
  <c r="AM736" i="106"/>
  <c r="AL736" i="106"/>
  <c r="AK736" i="106"/>
  <c r="AJ736" i="106"/>
  <c r="AI736" i="106"/>
  <c r="AH736" i="106"/>
  <c r="AG736" i="106"/>
  <c r="AF736" i="106"/>
  <c r="AE736" i="106"/>
  <c r="AD736" i="106"/>
  <c r="AC736" i="106"/>
  <c r="AB736" i="106"/>
  <c r="AA736" i="106"/>
  <c r="Z736" i="106"/>
  <c r="Y736" i="106"/>
  <c r="X736" i="106"/>
  <c r="W736" i="106"/>
  <c r="V736" i="106"/>
  <c r="U736" i="106"/>
  <c r="T736" i="106"/>
  <c r="S736" i="106"/>
  <c r="R736" i="106"/>
  <c r="Q736" i="106"/>
  <c r="P736" i="106"/>
  <c r="O736" i="106"/>
  <c r="N736" i="106"/>
  <c r="M736" i="106"/>
  <c r="AP735" i="106"/>
  <c r="AO735" i="106"/>
  <c r="AN735" i="106"/>
  <c r="AM735" i="106"/>
  <c r="AL735" i="106"/>
  <c r="AK735" i="106"/>
  <c r="AJ735" i="106"/>
  <c r="AI735" i="106"/>
  <c r="AH735" i="106"/>
  <c r="AG735" i="106"/>
  <c r="AF735" i="106"/>
  <c r="AE735" i="106"/>
  <c r="AD735" i="106"/>
  <c r="AC735" i="106"/>
  <c r="AB735" i="106"/>
  <c r="AA735" i="106"/>
  <c r="Z735" i="106"/>
  <c r="Y735" i="106"/>
  <c r="X735" i="106"/>
  <c r="W735" i="106"/>
  <c r="V735" i="106"/>
  <c r="U735" i="106"/>
  <c r="T735" i="106"/>
  <c r="S735" i="106"/>
  <c r="R735" i="106"/>
  <c r="Q735" i="106"/>
  <c r="P735" i="106"/>
  <c r="O735" i="106"/>
  <c r="N735" i="106"/>
  <c r="M735" i="106"/>
  <c r="AP733" i="106"/>
  <c r="AO733" i="106"/>
  <c r="AN733" i="106"/>
  <c r="AM733" i="106"/>
  <c r="AL733" i="106"/>
  <c r="AK733" i="106"/>
  <c r="AJ733" i="106"/>
  <c r="AI733" i="106"/>
  <c r="AH733" i="106"/>
  <c r="AG733" i="106"/>
  <c r="AF733" i="106"/>
  <c r="AE733" i="106"/>
  <c r="AD733" i="106"/>
  <c r="AC733" i="106"/>
  <c r="AB733" i="106"/>
  <c r="AA733" i="106"/>
  <c r="Z733" i="106"/>
  <c r="Y733" i="106"/>
  <c r="X733" i="106"/>
  <c r="W733" i="106"/>
  <c r="V733" i="106"/>
  <c r="U733" i="106"/>
  <c r="T733" i="106"/>
  <c r="S733" i="106"/>
  <c r="R733" i="106"/>
  <c r="Q733" i="106"/>
  <c r="P733" i="106"/>
  <c r="O733" i="106"/>
  <c r="N733" i="106"/>
  <c r="M733" i="106"/>
  <c r="AP732" i="106"/>
  <c r="AO732" i="106"/>
  <c r="AN732" i="106"/>
  <c r="AM732" i="106"/>
  <c r="AL732" i="106"/>
  <c r="AK732" i="106"/>
  <c r="AJ732" i="106"/>
  <c r="AI732" i="106"/>
  <c r="AH732" i="106"/>
  <c r="AG732" i="106"/>
  <c r="AF732" i="106"/>
  <c r="AE732" i="106"/>
  <c r="AD732" i="106"/>
  <c r="AC732" i="106"/>
  <c r="AB732" i="106"/>
  <c r="AA732" i="106"/>
  <c r="Z732" i="106"/>
  <c r="Y732" i="106"/>
  <c r="X732" i="106"/>
  <c r="W732" i="106"/>
  <c r="V732" i="106"/>
  <c r="U732" i="106"/>
  <c r="T732" i="106"/>
  <c r="S732" i="106"/>
  <c r="R732" i="106"/>
  <c r="Q732" i="106"/>
  <c r="P732" i="106"/>
  <c r="O732" i="106"/>
  <c r="N732" i="106"/>
  <c r="M732" i="106"/>
  <c r="AP724" i="106"/>
  <c r="AO724" i="106"/>
  <c r="AN724" i="106"/>
  <c r="AM724" i="106"/>
  <c r="AL724" i="106"/>
  <c r="AK724" i="106"/>
  <c r="AJ724" i="106"/>
  <c r="AI724" i="106"/>
  <c r="AH724" i="106"/>
  <c r="AG724" i="106"/>
  <c r="AF724" i="106"/>
  <c r="AE724" i="106"/>
  <c r="AD724" i="106"/>
  <c r="AC724" i="106"/>
  <c r="AB724" i="106"/>
  <c r="AA724" i="106"/>
  <c r="Z724" i="106"/>
  <c r="Y724" i="106"/>
  <c r="X724" i="106"/>
  <c r="W724" i="106"/>
  <c r="V724" i="106"/>
  <c r="U724" i="106"/>
  <c r="T724" i="106"/>
  <c r="S724" i="106"/>
  <c r="R724" i="106"/>
  <c r="Q724" i="106"/>
  <c r="P724" i="106"/>
  <c r="O724" i="106"/>
  <c r="N724" i="106"/>
  <c r="M724" i="106"/>
  <c r="AP723" i="106"/>
  <c r="O723" i="106"/>
  <c r="N723" i="106"/>
  <c r="M723" i="106"/>
  <c r="AP722" i="106"/>
  <c r="AO722" i="106"/>
  <c r="AN722" i="106"/>
  <c r="AM722" i="106"/>
  <c r="AL722" i="106"/>
  <c r="AK722" i="106"/>
  <c r="AJ722" i="106"/>
  <c r="AI722" i="106"/>
  <c r="AH722" i="106"/>
  <c r="AG722" i="106"/>
  <c r="AF722" i="106"/>
  <c r="AE722" i="106"/>
  <c r="AD722" i="106"/>
  <c r="AC722" i="106"/>
  <c r="AB722" i="106"/>
  <c r="AA722" i="106"/>
  <c r="Z722" i="106"/>
  <c r="Y722" i="106"/>
  <c r="X722" i="106"/>
  <c r="W722" i="106"/>
  <c r="V722" i="106"/>
  <c r="U722" i="106"/>
  <c r="T722" i="106"/>
  <c r="S722" i="106"/>
  <c r="R722" i="106"/>
  <c r="Q722" i="106"/>
  <c r="P722" i="106"/>
  <c r="O722" i="106"/>
  <c r="N722" i="106"/>
  <c r="M722" i="106"/>
  <c r="AP721" i="106"/>
  <c r="AO721" i="106"/>
  <c r="AN721" i="106"/>
  <c r="AM721" i="106"/>
  <c r="AL721" i="106"/>
  <c r="AK721" i="106"/>
  <c r="AJ721" i="106"/>
  <c r="AI721" i="106"/>
  <c r="AH721" i="106"/>
  <c r="AG721" i="106"/>
  <c r="AF721" i="106"/>
  <c r="AE721" i="106"/>
  <c r="AD721" i="106"/>
  <c r="AC721" i="106"/>
  <c r="AB721" i="106"/>
  <c r="AA721" i="106"/>
  <c r="Z721" i="106"/>
  <c r="Y721" i="106"/>
  <c r="X721" i="106"/>
  <c r="W721" i="106"/>
  <c r="V721" i="106"/>
  <c r="U721" i="106"/>
  <c r="T721" i="106"/>
  <c r="S721" i="106"/>
  <c r="R721" i="106"/>
  <c r="Q721" i="106"/>
  <c r="P721" i="106"/>
  <c r="O721" i="106"/>
  <c r="N721" i="106"/>
  <c r="M721" i="106"/>
  <c r="AP720" i="106"/>
  <c r="AO720" i="106"/>
  <c r="AN720" i="106"/>
  <c r="AM720" i="106"/>
  <c r="AL720" i="106"/>
  <c r="AK720" i="106"/>
  <c r="AJ720" i="106"/>
  <c r="AI720" i="106"/>
  <c r="AH720" i="106"/>
  <c r="AG720" i="106"/>
  <c r="AF720" i="106"/>
  <c r="AE720" i="106"/>
  <c r="AD720" i="106"/>
  <c r="AC720" i="106"/>
  <c r="AB720" i="106"/>
  <c r="AA720" i="106"/>
  <c r="Z720" i="106"/>
  <c r="Y720" i="106"/>
  <c r="X720" i="106"/>
  <c r="W720" i="106"/>
  <c r="V720" i="106"/>
  <c r="U720" i="106"/>
  <c r="T720" i="106"/>
  <c r="S720" i="106"/>
  <c r="R720" i="106"/>
  <c r="Q720" i="106"/>
  <c r="P720" i="106"/>
  <c r="O720" i="106"/>
  <c r="N720" i="106"/>
  <c r="M720" i="106"/>
  <c r="AP718" i="106"/>
  <c r="AO718" i="106"/>
  <c r="AN718" i="106"/>
  <c r="AM718" i="106"/>
  <c r="AL718" i="106"/>
  <c r="AK718" i="106"/>
  <c r="AJ718" i="106"/>
  <c r="AI718" i="106"/>
  <c r="AH718" i="106"/>
  <c r="AG718" i="106"/>
  <c r="AF718" i="106"/>
  <c r="AE718" i="106"/>
  <c r="AD718" i="106"/>
  <c r="AC718" i="106"/>
  <c r="AB718" i="106"/>
  <c r="AA718" i="106"/>
  <c r="Z718" i="106"/>
  <c r="Y718" i="106"/>
  <c r="X718" i="106"/>
  <c r="W718" i="106"/>
  <c r="V718" i="106"/>
  <c r="U718" i="106"/>
  <c r="T718" i="106"/>
  <c r="S718" i="106"/>
  <c r="R718" i="106"/>
  <c r="Q718" i="106"/>
  <c r="P718" i="106"/>
  <c r="O718" i="106"/>
  <c r="N718" i="106"/>
  <c r="M718" i="106"/>
  <c r="AP717" i="106"/>
  <c r="AO717" i="106"/>
  <c r="AN717" i="106"/>
  <c r="AM717" i="106"/>
  <c r="AL717" i="106"/>
  <c r="AK717" i="106"/>
  <c r="AJ717" i="106"/>
  <c r="AI717" i="106"/>
  <c r="AH717" i="106"/>
  <c r="AG717" i="106"/>
  <c r="AF717" i="106"/>
  <c r="AE717" i="106"/>
  <c r="AD717" i="106"/>
  <c r="AC717" i="106"/>
  <c r="AB717" i="106"/>
  <c r="AA717" i="106"/>
  <c r="Z717" i="106"/>
  <c r="Y717" i="106"/>
  <c r="X717" i="106"/>
  <c r="W717" i="106"/>
  <c r="V717" i="106"/>
  <c r="U717" i="106"/>
  <c r="T717" i="106"/>
  <c r="S717" i="106"/>
  <c r="R717" i="106"/>
  <c r="Q717" i="106"/>
  <c r="P717" i="106"/>
  <c r="O717" i="106"/>
  <c r="N717" i="106"/>
  <c r="M717" i="106"/>
  <c r="AP716" i="106"/>
  <c r="AO716" i="106"/>
  <c r="AN716" i="106"/>
  <c r="AM716" i="106"/>
  <c r="AL716" i="106"/>
  <c r="AK716" i="106"/>
  <c r="AJ716" i="106"/>
  <c r="AI716" i="106"/>
  <c r="AH716" i="106"/>
  <c r="AG716" i="106"/>
  <c r="AF716" i="106"/>
  <c r="AE716" i="106"/>
  <c r="AD716" i="106"/>
  <c r="AC716" i="106"/>
  <c r="AB716" i="106"/>
  <c r="AA716" i="106"/>
  <c r="Z716" i="106"/>
  <c r="Y716" i="106"/>
  <c r="X716" i="106"/>
  <c r="W716" i="106"/>
  <c r="V716" i="106"/>
  <c r="U716" i="106"/>
  <c r="T716" i="106"/>
  <c r="S716" i="106"/>
  <c r="R716" i="106"/>
  <c r="Q716" i="106"/>
  <c r="P716" i="106"/>
  <c r="O716" i="106"/>
  <c r="N716" i="106"/>
  <c r="M716" i="106"/>
  <c r="AP715" i="106"/>
  <c r="AO715" i="106"/>
  <c r="AN715" i="106"/>
  <c r="AM715" i="106"/>
  <c r="AL715" i="106"/>
  <c r="AK715" i="106"/>
  <c r="AJ715" i="106"/>
  <c r="AI715" i="106"/>
  <c r="AH715" i="106"/>
  <c r="AG715" i="106"/>
  <c r="AF715" i="106"/>
  <c r="AE715" i="106"/>
  <c r="AD715" i="106"/>
  <c r="AC715" i="106"/>
  <c r="AB715" i="106"/>
  <c r="AA715" i="106"/>
  <c r="Z715" i="106"/>
  <c r="Y715" i="106"/>
  <c r="X715" i="106"/>
  <c r="W715" i="106"/>
  <c r="V715" i="106"/>
  <c r="U715" i="106"/>
  <c r="T715" i="106"/>
  <c r="S715" i="106"/>
  <c r="R715" i="106"/>
  <c r="Q715" i="106"/>
  <c r="P715" i="106"/>
  <c r="O715" i="106"/>
  <c r="N715" i="106"/>
  <c r="M715" i="106"/>
  <c r="AP714" i="106"/>
  <c r="AO714" i="106"/>
  <c r="AN714" i="106"/>
  <c r="AM714" i="106"/>
  <c r="AL714" i="106"/>
  <c r="AK714" i="106"/>
  <c r="AJ714" i="106"/>
  <c r="AI714" i="106"/>
  <c r="AH714" i="106"/>
  <c r="AG714" i="106"/>
  <c r="AF714" i="106"/>
  <c r="AE714" i="106"/>
  <c r="AD714" i="106"/>
  <c r="AC714" i="106"/>
  <c r="AB714" i="106"/>
  <c r="AA714" i="106"/>
  <c r="Z714" i="106"/>
  <c r="Y714" i="106"/>
  <c r="X714" i="106"/>
  <c r="W714" i="106"/>
  <c r="V714" i="106"/>
  <c r="U714" i="106"/>
  <c r="T714" i="106"/>
  <c r="S714" i="106"/>
  <c r="R714" i="106"/>
  <c r="Q714" i="106"/>
  <c r="P714" i="106"/>
  <c r="O714" i="106"/>
  <c r="N714" i="106"/>
  <c r="M714" i="106"/>
  <c r="AP713" i="106"/>
  <c r="AO713" i="106"/>
  <c r="AN713" i="106"/>
  <c r="AM713" i="106"/>
  <c r="AL713" i="106"/>
  <c r="AK713" i="106"/>
  <c r="AJ713" i="106"/>
  <c r="AI713" i="106"/>
  <c r="AH713" i="106"/>
  <c r="AG713" i="106"/>
  <c r="AF713" i="106"/>
  <c r="AE713" i="106"/>
  <c r="AD713" i="106"/>
  <c r="AC713" i="106"/>
  <c r="AB713" i="106"/>
  <c r="AA713" i="106"/>
  <c r="Z713" i="106"/>
  <c r="Y713" i="106"/>
  <c r="X713" i="106"/>
  <c r="W713" i="106"/>
  <c r="V713" i="106"/>
  <c r="U713" i="106"/>
  <c r="T713" i="106"/>
  <c r="S713" i="106"/>
  <c r="R713" i="106"/>
  <c r="Q713" i="106"/>
  <c r="P713" i="106"/>
  <c r="O713" i="106"/>
  <c r="N713" i="106"/>
  <c r="M713" i="106"/>
  <c r="AP712" i="106"/>
  <c r="AO712" i="106"/>
  <c r="AN712" i="106"/>
  <c r="AM712" i="106"/>
  <c r="AL712" i="106"/>
  <c r="AK712" i="106"/>
  <c r="AJ712" i="106"/>
  <c r="AI712" i="106"/>
  <c r="AH712" i="106"/>
  <c r="AG712" i="106"/>
  <c r="AF712" i="106"/>
  <c r="AE712" i="106"/>
  <c r="AD712" i="106"/>
  <c r="AC712" i="106"/>
  <c r="AB712" i="106"/>
  <c r="AA712" i="106"/>
  <c r="Z712" i="106"/>
  <c r="Y712" i="106"/>
  <c r="X712" i="106"/>
  <c r="W712" i="106"/>
  <c r="V712" i="106"/>
  <c r="U712" i="106"/>
  <c r="T712" i="106"/>
  <c r="S712" i="106"/>
  <c r="R712" i="106"/>
  <c r="Q712" i="106"/>
  <c r="P712" i="106"/>
  <c r="O712" i="106"/>
  <c r="N712" i="106"/>
  <c r="M712" i="106"/>
  <c r="AP711" i="106"/>
  <c r="AO711" i="106"/>
  <c r="AN711" i="106"/>
  <c r="AM711" i="106"/>
  <c r="AL711" i="106"/>
  <c r="AK711" i="106"/>
  <c r="AJ711" i="106"/>
  <c r="AI711" i="106"/>
  <c r="AH711" i="106"/>
  <c r="AG711" i="106"/>
  <c r="AF711" i="106"/>
  <c r="AE711" i="106"/>
  <c r="AD711" i="106"/>
  <c r="AC711" i="106"/>
  <c r="AB711" i="106"/>
  <c r="AA711" i="106"/>
  <c r="Z711" i="106"/>
  <c r="Y711" i="106"/>
  <c r="X711" i="106"/>
  <c r="W711" i="106"/>
  <c r="V711" i="106"/>
  <c r="U711" i="106"/>
  <c r="T711" i="106"/>
  <c r="S711" i="106"/>
  <c r="R711" i="106"/>
  <c r="Q711" i="106"/>
  <c r="P711" i="106"/>
  <c r="O711" i="106"/>
  <c r="N711" i="106"/>
  <c r="M711" i="106"/>
  <c r="AP710" i="106"/>
  <c r="AO710" i="106"/>
  <c r="AN710" i="106"/>
  <c r="AM710" i="106"/>
  <c r="AL710" i="106"/>
  <c r="AK710" i="106"/>
  <c r="AJ710" i="106"/>
  <c r="AI710" i="106"/>
  <c r="AH710" i="106"/>
  <c r="AG710" i="106"/>
  <c r="AF710" i="106"/>
  <c r="AE710" i="106"/>
  <c r="AD710" i="106"/>
  <c r="AC710" i="106"/>
  <c r="AB710" i="106"/>
  <c r="AA710" i="106"/>
  <c r="Z710" i="106"/>
  <c r="Y710" i="106"/>
  <c r="X710" i="106"/>
  <c r="W710" i="106"/>
  <c r="V710" i="106"/>
  <c r="U710" i="106"/>
  <c r="T710" i="106"/>
  <c r="S710" i="106"/>
  <c r="R710" i="106"/>
  <c r="Q710" i="106"/>
  <c r="P710" i="106"/>
  <c r="O710" i="106"/>
  <c r="N710" i="106"/>
  <c r="M710" i="106"/>
  <c r="AP709" i="106"/>
  <c r="AO709" i="106"/>
  <c r="AN709" i="106"/>
  <c r="AM709" i="106"/>
  <c r="AL709" i="106"/>
  <c r="AK709" i="106"/>
  <c r="AJ709" i="106"/>
  <c r="AI709" i="106"/>
  <c r="AH709" i="106"/>
  <c r="AG709" i="106"/>
  <c r="AF709" i="106"/>
  <c r="AE709" i="106"/>
  <c r="AD709" i="106"/>
  <c r="AC709" i="106"/>
  <c r="AB709" i="106"/>
  <c r="AA709" i="106"/>
  <c r="Z709" i="106"/>
  <c r="Y709" i="106"/>
  <c r="X709" i="106"/>
  <c r="W709" i="106"/>
  <c r="V709" i="106"/>
  <c r="U709" i="106"/>
  <c r="T709" i="106"/>
  <c r="S709" i="106"/>
  <c r="R709" i="106"/>
  <c r="Q709" i="106"/>
  <c r="P709" i="106"/>
  <c r="O709" i="106"/>
  <c r="N709" i="106"/>
  <c r="M709" i="106"/>
  <c r="AP594" i="106"/>
  <c r="AO594" i="106"/>
  <c r="AN594" i="106"/>
  <c r="AM594" i="106"/>
  <c r="AL594" i="106"/>
  <c r="AK594" i="106"/>
  <c r="AJ594" i="106"/>
  <c r="AI594" i="106"/>
  <c r="AH594" i="106"/>
  <c r="AG594" i="106"/>
  <c r="AF594" i="106"/>
  <c r="AE594" i="106"/>
  <c r="AD594" i="106"/>
  <c r="AC594" i="106"/>
  <c r="AB594" i="106"/>
  <c r="AA594" i="106"/>
  <c r="Z594" i="106"/>
  <c r="Y594" i="106"/>
  <c r="X594" i="106"/>
  <c r="W594" i="106"/>
  <c r="V594" i="106"/>
  <c r="U594" i="106"/>
  <c r="T594" i="106"/>
  <c r="S594" i="106"/>
  <c r="R594" i="106"/>
  <c r="Q594" i="106"/>
  <c r="P594" i="106"/>
  <c r="O594" i="106"/>
  <c r="N594" i="106"/>
  <c r="M594" i="106"/>
  <c r="AP593" i="106"/>
  <c r="AO593" i="106"/>
  <c r="AN593" i="106"/>
  <c r="AM593" i="106"/>
  <c r="AL593" i="106"/>
  <c r="AK593" i="106"/>
  <c r="AJ593" i="106"/>
  <c r="AI593" i="106"/>
  <c r="AH593" i="106"/>
  <c r="AG593" i="106"/>
  <c r="AF593" i="106"/>
  <c r="AE593" i="106"/>
  <c r="AD593" i="106"/>
  <c r="AC593" i="106"/>
  <c r="AB593" i="106"/>
  <c r="AA593" i="106"/>
  <c r="Z593" i="106"/>
  <c r="Y593" i="106"/>
  <c r="X593" i="106"/>
  <c r="W593" i="106"/>
  <c r="V593" i="106"/>
  <c r="U593" i="106"/>
  <c r="T593" i="106"/>
  <c r="S593" i="106"/>
  <c r="R593" i="106"/>
  <c r="Q593" i="106"/>
  <c r="P593" i="106"/>
  <c r="O593" i="106"/>
  <c r="N593" i="106"/>
  <c r="M593" i="106"/>
  <c r="AP592" i="106"/>
  <c r="AO592" i="106"/>
  <c r="AN592" i="106"/>
  <c r="AM592" i="106"/>
  <c r="AL592" i="106"/>
  <c r="AK592" i="106"/>
  <c r="AJ592" i="106"/>
  <c r="AI592" i="106"/>
  <c r="AH592" i="106"/>
  <c r="AG592" i="106"/>
  <c r="AF592" i="106"/>
  <c r="AE592" i="106"/>
  <c r="AD592" i="106"/>
  <c r="AC592" i="106"/>
  <c r="AB592" i="106"/>
  <c r="AA592" i="106"/>
  <c r="Z592" i="106"/>
  <c r="Y592" i="106"/>
  <c r="X592" i="106"/>
  <c r="W592" i="106"/>
  <c r="V592" i="106"/>
  <c r="U592" i="106"/>
  <c r="T592" i="106"/>
  <c r="S592" i="106"/>
  <c r="R592" i="106"/>
  <c r="Q592" i="106"/>
  <c r="P592" i="106"/>
  <c r="O592" i="106"/>
  <c r="N592" i="106"/>
  <c r="M592" i="106"/>
  <c r="AP588" i="106"/>
  <c r="AO588" i="106"/>
  <c r="AN588" i="106"/>
  <c r="AM588" i="106"/>
  <c r="AL588" i="106"/>
  <c r="AK588" i="106"/>
  <c r="AJ588" i="106"/>
  <c r="AI588" i="106"/>
  <c r="AH588" i="106"/>
  <c r="AG588" i="106"/>
  <c r="AF588" i="106"/>
  <c r="AE588" i="106"/>
  <c r="AD588" i="106"/>
  <c r="AC588" i="106"/>
  <c r="AB588" i="106"/>
  <c r="AA588" i="106"/>
  <c r="Z588" i="106"/>
  <c r="Y588" i="106"/>
  <c r="X588" i="106"/>
  <c r="W588" i="106"/>
  <c r="V588" i="106"/>
  <c r="U588" i="106"/>
  <c r="T588" i="106"/>
  <c r="S588" i="106"/>
  <c r="R588" i="106"/>
  <c r="Q588" i="106"/>
  <c r="P588" i="106"/>
  <c r="O588" i="106"/>
  <c r="N588" i="106"/>
  <c r="M588" i="106"/>
  <c r="AP587" i="106"/>
  <c r="AO587" i="106"/>
  <c r="AN587" i="106"/>
  <c r="AM587" i="106"/>
  <c r="AL587" i="106"/>
  <c r="AK587" i="106"/>
  <c r="AJ587" i="106"/>
  <c r="AI587" i="106"/>
  <c r="AH587" i="106"/>
  <c r="AG587" i="106"/>
  <c r="AF587" i="106"/>
  <c r="AE587" i="106"/>
  <c r="AD587" i="106"/>
  <c r="AC587" i="106"/>
  <c r="AB587" i="106"/>
  <c r="AA587" i="106"/>
  <c r="Z587" i="106"/>
  <c r="Y587" i="106"/>
  <c r="X587" i="106"/>
  <c r="W587" i="106"/>
  <c r="V587" i="106"/>
  <c r="U587" i="106"/>
  <c r="T587" i="106"/>
  <c r="S587" i="106"/>
  <c r="R587" i="106"/>
  <c r="Q587" i="106"/>
  <c r="P587" i="106"/>
  <c r="O587" i="106"/>
  <c r="N587" i="106"/>
  <c r="M587" i="106"/>
  <c r="AP586" i="106"/>
  <c r="AO586" i="106"/>
  <c r="AN586" i="106"/>
  <c r="AM586" i="106"/>
  <c r="AL586" i="106"/>
  <c r="AK586" i="106"/>
  <c r="AJ586" i="106"/>
  <c r="AI586" i="106"/>
  <c r="AH586" i="106"/>
  <c r="AG586" i="106"/>
  <c r="AF586" i="106"/>
  <c r="AE586" i="106"/>
  <c r="AD586" i="106"/>
  <c r="AC586" i="106"/>
  <c r="AB586" i="106"/>
  <c r="AA586" i="106"/>
  <c r="Z586" i="106"/>
  <c r="Y586" i="106"/>
  <c r="X586" i="106"/>
  <c r="W586" i="106"/>
  <c r="V586" i="106"/>
  <c r="U586" i="106"/>
  <c r="T586" i="106"/>
  <c r="S586" i="106"/>
  <c r="R586" i="106"/>
  <c r="Q586" i="106"/>
  <c r="P586" i="106"/>
  <c r="O586" i="106"/>
  <c r="N586" i="106"/>
  <c r="M586" i="106"/>
  <c r="AP585" i="106"/>
  <c r="AO585" i="106"/>
  <c r="AN585" i="106"/>
  <c r="AM585" i="106"/>
  <c r="AL585" i="106"/>
  <c r="AK585" i="106"/>
  <c r="AJ585" i="106"/>
  <c r="AI585" i="106"/>
  <c r="AH585" i="106"/>
  <c r="AG585" i="106"/>
  <c r="AF585" i="106"/>
  <c r="AE585" i="106"/>
  <c r="AD585" i="106"/>
  <c r="AC585" i="106"/>
  <c r="AB585" i="106"/>
  <c r="AA585" i="106"/>
  <c r="Z585" i="106"/>
  <c r="Y585" i="106"/>
  <c r="X585" i="106"/>
  <c r="W585" i="106"/>
  <c r="V585" i="106"/>
  <c r="U585" i="106"/>
  <c r="T585" i="106"/>
  <c r="S585" i="106"/>
  <c r="R585" i="106"/>
  <c r="Q585" i="106"/>
  <c r="P585" i="106"/>
  <c r="O585" i="106"/>
  <c r="N585" i="106"/>
  <c r="M585" i="106"/>
  <c r="AP584" i="106"/>
  <c r="AO584" i="106"/>
  <c r="AN584" i="106"/>
  <c r="AM584" i="106"/>
  <c r="AL584" i="106"/>
  <c r="AK584" i="106"/>
  <c r="AJ584" i="106"/>
  <c r="AI584" i="106"/>
  <c r="AH584" i="106"/>
  <c r="AG584" i="106"/>
  <c r="AF584" i="106"/>
  <c r="AE584" i="106"/>
  <c r="AD584" i="106"/>
  <c r="AC584" i="106"/>
  <c r="AB584" i="106"/>
  <c r="AA584" i="106"/>
  <c r="Z584" i="106"/>
  <c r="Y584" i="106"/>
  <c r="X584" i="106"/>
  <c r="W584" i="106"/>
  <c r="V584" i="106"/>
  <c r="U584" i="106"/>
  <c r="T584" i="106"/>
  <c r="S584" i="106"/>
  <c r="R584" i="106"/>
  <c r="Q584" i="106"/>
  <c r="P584" i="106"/>
  <c r="O584" i="106"/>
  <c r="N584" i="106"/>
  <c r="M584" i="106"/>
  <c r="AP576" i="106"/>
  <c r="AO576" i="106"/>
  <c r="AN576" i="106"/>
  <c r="AM576" i="106"/>
  <c r="AL576" i="106"/>
  <c r="AK576" i="106"/>
  <c r="AJ576" i="106"/>
  <c r="AI576" i="106"/>
  <c r="AH576" i="106"/>
  <c r="AG576" i="106"/>
  <c r="AF576" i="106"/>
  <c r="AE576" i="106"/>
  <c r="AD576" i="106"/>
  <c r="AC576" i="106"/>
  <c r="AB576" i="106"/>
  <c r="AA576" i="106"/>
  <c r="Z576" i="106"/>
  <c r="Y576" i="106"/>
  <c r="X576" i="106"/>
  <c r="W576" i="106"/>
  <c r="V576" i="106"/>
  <c r="U576" i="106"/>
  <c r="T576" i="106"/>
  <c r="S576" i="106"/>
  <c r="R576" i="106"/>
  <c r="Q576" i="106"/>
  <c r="P576" i="106"/>
  <c r="O576" i="106"/>
  <c r="N576" i="106"/>
  <c r="M576" i="106"/>
  <c r="AP575" i="106"/>
  <c r="AO575" i="106"/>
  <c r="AN575" i="106"/>
  <c r="AM575" i="106"/>
  <c r="AL575" i="106"/>
  <c r="AK575" i="106"/>
  <c r="AJ575" i="106"/>
  <c r="AI575" i="106"/>
  <c r="AH575" i="106"/>
  <c r="AG575" i="106"/>
  <c r="AF575" i="106"/>
  <c r="AE575" i="106"/>
  <c r="AD575" i="106"/>
  <c r="AC575" i="106"/>
  <c r="AB575" i="106"/>
  <c r="AA575" i="106"/>
  <c r="Z575" i="106"/>
  <c r="Y575" i="106"/>
  <c r="X575" i="106"/>
  <c r="W575" i="106"/>
  <c r="V575" i="106"/>
  <c r="U575" i="106"/>
  <c r="T575" i="106"/>
  <c r="S575" i="106"/>
  <c r="R575" i="106"/>
  <c r="Q575" i="106"/>
  <c r="P575" i="106"/>
  <c r="O575" i="106"/>
  <c r="N575" i="106"/>
  <c r="M575" i="106"/>
  <c r="AP574" i="106"/>
  <c r="AO574" i="106"/>
  <c r="AN574" i="106"/>
  <c r="AM574" i="106"/>
  <c r="AL574" i="106"/>
  <c r="AK574" i="106"/>
  <c r="AJ574" i="106"/>
  <c r="AI574" i="106"/>
  <c r="AH574" i="106"/>
  <c r="AG574" i="106"/>
  <c r="AF574" i="106"/>
  <c r="AE574" i="106"/>
  <c r="AD574" i="106"/>
  <c r="AC574" i="106"/>
  <c r="AB574" i="106"/>
  <c r="AA574" i="106"/>
  <c r="Z574" i="106"/>
  <c r="Y574" i="106"/>
  <c r="X574" i="106"/>
  <c r="W574" i="106"/>
  <c r="V574" i="106"/>
  <c r="U574" i="106"/>
  <c r="T574" i="106"/>
  <c r="S574" i="106"/>
  <c r="R574" i="106"/>
  <c r="Q574" i="106"/>
  <c r="P574" i="106"/>
  <c r="O574" i="106"/>
  <c r="N574" i="106"/>
  <c r="M574" i="106"/>
  <c r="AP573" i="106"/>
  <c r="AO573" i="106"/>
  <c r="AN573" i="106"/>
  <c r="AM573" i="106"/>
  <c r="AL573" i="106"/>
  <c r="AK573" i="106"/>
  <c r="AJ573" i="106"/>
  <c r="AI573" i="106"/>
  <c r="AH573" i="106"/>
  <c r="AG573" i="106"/>
  <c r="AF573" i="106"/>
  <c r="AE573" i="106"/>
  <c r="AD573" i="106"/>
  <c r="AC573" i="106"/>
  <c r="AB573" i="106"/>
  <c r="AA573" i="106"/>
  <c r="Z573" i="106"/>
  <c r="Y573" i="106"/>
  <c r="X573" i="106"/>
  <c r="W573" i="106"/>
  <c r="V573" i="106"/>
  <c r="U573" i="106"/>
  <c r="T573" i="106"/>
  <c r="S573" i="106"/>
  <c r="R573" i="106"/>
  <c r="Q573" i="106"/>
  <c r="P573" i="106"/>
  <c r="O573" i="106"/>
  <c r="N573" i="106"/>
  <c r="M573" i="106"/>
  <c r="AP572" i="106"/>
  <c r="AO572" i="106"/>
  <c r="AN572" i="106"/>
  <c r="AM572" i="106"/>
  <c r="AL572" i="106"/>
  <c r="AK572" i="106"/>
  <c r="AJ572" i="106"/>
  <c r="AI572" i="106"/>
  <c r="AH572" i="106"/>
  <c r="AG572" i="106"/>
  <c r="AF572" i="106"/>
  <c r="AE572" i="106"/>
  <c r="AD572" i="106"/>
  <c r="AC572" i="106"/>
  <c r="AB572" i="106"/>
  <c r="AA572" i="106"/>
  <c r="Z572" i="106"/>
  <c r="Y572" i="106"/>
  <c r="X572" i="106"/>
  <c r="W572" i="106"/>
  <c r="V572" i="106"/>
  <c r="U572" i="106"/>
  <c r="T572" i="106"/>
  <c r="S572" i="106"/>
  <c r="R572" i="106"/>
  <c r="Q572" i="106"/>
  <c r="P572" i="106"/>
  <c r="O572" i="106"/>
  <c r="N572" i="106"/>
  <c r="M572" i="106"/>
  <c r="AP571" i="106"/>
  <c r="AO571" i="106"/>
  <c r="AN571" i="106"/>
  <c r="AM571" i="106"/>
  <c r="AL571" i="106"/>
  <c r="AK571" i="106"/>
  <c r="AJ571" i="106"/>
  <c r="AI571" i="106"/>
  <c r="AH571" i="106"/>
  <c r="AG571" i="106"/>
  <c r="AF571" i="106"/>
  <c r="AE571" i="106"/>
  <c r="AD571" i="106"/>
  <c r="AC571" i="106"/>
  <c r="AB571" i="106"/>
  <c r="AA571" i="106"/>
  <c r="Z571" i="106"/>
  <c r="Y571" i="106"/>
  <c r="X571" i="106"/>
  <c r="W571" i="106"/>
  <c r="V571" i="106"/>
  <c r="U571" i="106"/>
  <c r="T571" i="106"/>
  <c r="S571" i="106"/>
  <c r="R571" i="106"/>
  <c r="Q571" i="106"/>
  <c r="P571" i="106"/>
  <c r="O571" i="106"/>
  <c r="N571" i="106"/>
  <c r="M571" i="106"/>
  <c r="AP570" i="106"/>
  <c r="AO570" i="106"/>
  <c r="AN570" i="106"/>
  <c r="AM570" i="106"/>
  <c r="AL570" i="106"/>
  <c r="AK570" i="106"/>
  <c r="AJ570" i="106"/>
  <c r="AI570" i="106"/>
  <c r="AH570" i="106"/>
  <c r="AG570" i="106"/>
  <c r="AF570" i="106"/>
  <c r="AE570" i="106"/>
  <c r="AD570" i="106"/>
  <c r="AC570" i="106"/>
  <c r="AB570" i="106"/>
  <c r="AA570" i="106"/>
  <c r="Z570" i="106"/>
  <c r="Y570" i="106"/>
  <c r="X570" i="106"/>
  <c r="W570" i="106"/>
  <c r="V570" i="106"/>
  <c r="U570" i="106"/>
  <c r="T570" i="106"/>
  <c r="S570" i="106"/>
  <c r="R570" i="106"/>
  <c r="Q570" i="106"/>
  <c r="P570" i="106"/>
  <c r="O570" i="106"/>
  <c r="N570" i="106"/>
  <c r="M570" i="106"/>
  <c r="AP569" i="106"/>
  <c r="AO569" i="106"/>
  <c r="AN569" i="106"/>
  <c r="AM569" i="106"/>
  <c r="AL569" i="106"/>
  <c r="AK569" i="106"/>
  <c r="AJ569" i="106"/>
  <c r="AI569" i="106"/>
  <c r="AH569" i="106"/>
  <c r="AG569" i="106"/>
  <c r="AF569" i="106"/>
  <c r="AE569" i="106"/>
  <c r="AD569" i="106"/>
  <c r="AC569" i="106"/>
  <c r="AB569" i="106"/>
  <c r="AA569" i="106"/>
  <c r="Z569" i="106"/>
  <c r="Y569" i="106"/>
  <c r="X569" i="106"/>
  <c r="W569" i="106"/>
  <c r="V569" i="106"/>
  <c r="U569" i="106"/>
  <c r="T569" i="106"/>
  <c r="S569" i="106"/>
  <c r="R569" i="106"/>
  <c r="Q569" i="106"/>
  <c r="P569" i="106"/>
  <c r="O569" i="106"/>
  <c r="N569" i="106"/>
  <c r="M569" i="106"/>
  <c r="AP568" i="106"/>
  <c r="AO568" i="106"/>
  <c r="AN568" i="106"/>
  <c r="AM568" i="106"/>
  <c r="AL568" i="106"/>
  <c r="AK568" i="106"/>
  <c r="AJ568" i="106"/>
  <c r="AI568" i="106"/>
  <c r="AH568" i="106"/>
  <c r="AG568" i="106"/>
  <c r="AF568" i="106"/>
  <c r="AE568" i="106"/>
  <c r="AD568" i="106"/>
  <c r="AC568" i="106"/>
  <c r="AB568" i="106"/>
  <c r="AA568" i="106"/>
  <c r="Z568" i="106"/>
  <c r="Y568" i="106"/>
  <c r="X568" i="106"/>
  <c r="W568" i="106"/>
  <c r="V568" i="106"/>
  <c r="U568" i="106"/>
  <c r="T568" i="106"/>
  <c r="S568" i="106"/>
  <c r="R568" i="106"/>
  <c r="Q568" i="106"/>
  <c r="P568" i="106"/>
  <c r="O568" i="106"/>
  <c r="N568" i="106"/>
  <c r="M568" i="106"/>
  <c r="AP567" i="106"/>
  <c r="AO567" i="106"/>
  <c r="AN567" i="106"/>
  <c r="AM567" i="106"/>
  <c r="AL567" i="106"/>
  <c r="AK567" i="106"/>
  <c r="AJ567" i="106"/>
  <c r="AI567" i="106"/>
  <c r="AH567" i="106"/>
  <c r="AG567" i="106"/>
  <c r="AF567" i="106"/>
  <c r="AE567" i="106"/>
  <c r="AD567" i="106"/>
  <c r="AC567" i="106"/>
  <c r="AB567" i="106"/>
  <c r="AA567" i="106"/>
  <c r="Z567" i="106"/>
  <c r="Y567" i="106"/>
  <c r="X567" i="106"/>
  <c r="W567" i="106"/>
  <c r="V567" i="106"/>
  <c r="U567" i="106"/>
  <c r="T567" i="106"/>
  <c r="S567" i="106"/>
  <c r="R567" i="106"/>
  <c r="Q567" i="106"/>
  <c r="P567" i="106"/>
  <c r="O567" i="106"/>
  <c r="N567" i="106"/>
  <c r="M567" i="106"/>
  <c r="AP566" i="106"/>
  <c r="AO566" i="106"/>
  <c r="AN566" i="106"/>
  <c r="AM566" i="106"/>
  <c r="AL566" i="106"/>
  <c r="AK566" i="106"/>
  <c r="AJ566" i="106"/>
  <c r="AI566" i="106"/>
  <c r="AH566" i="106"/>
  <c r="AG566" i="106"/>
  <c r="AF566" i="106"/>
  <c r="AE566" i="106"/>
  <c r="AD566" i="106"/>
  <c r="AC566" i="106"/>
  <c r="AB566" i="106"/>
  <c r="AA566" i="106"/>
  <c r="Z566" i="106"/>
  <c r="Y566" i="106"/>
  <c r="X566" i="106"/>
  <c r="W566" i="106"/>
  <c r="V566" i="106"/>
  <c r="U566" i="106"/>
  <c r="T566" i="106"/>
  <c r="S566" i="106"/>
  <c r="R566" i="106"/>
  <c r="Q566" i="106"/>
  <c r="P566" i="106"/>
  <c r="O566" i="106"/>
  <c r="N566" i="106"/>
  <c r="M566" i="106"/>
  <c r="AP565" i="106"/>
  <c r="AO565" i="106"/>
  <c r="AN565" i="106"/>
  <c r="AM565" i="106"/>
  <c r="AL565" i="106"/>
  <c r="AK565" i="106"/>
  <c r="AJ565" i="106"/>
  <c r="AI565" i="106"/>
  <c r="AH565" i="106"/>
  <c r="AG565" i="106"/>
  <c r="AF565" i="106"/>
  <c r="AE565" i="106"/>
  <c r="AD565" i="106"/>
  <c r="AC565" i="106"/>
  <c r="AB565" i="106"/>
  <c r="AA565" i="106"/>
  <c r="Z565" i="106"/>
  <c r="Y565" i="106"/>
  <c r="X565" i="106"/>
  <c r="W565" i="106"/>
  <c r="V565" i="106"/>
  <c r="U565" i="106"/>
  <c r="T565" i="106"/>
  <c r="S565" i="106"/>
  <c r="R565" i="106"/>
  <c r="Q565" i="106"/>
  <c r="P565" i="106"/>
  <c r="O565" i="106"/>
  <c r="N565" i="106"/>
  <c r="M565" i="106"/>
  <c r="AP564" i="106"/>
  <c r="AO564" i="106"/>
  <c r="AN564" i="106"/>
  <c r="AM564" i="106"/>
  <c r="AL564" i="106"/>
  <c r="AK564" i="106"/>
  <c r="AJ564" i="106"/>
  <c r="AI564" i="106"/>
  <c r="AH564" i="106"/>
  <c r="AG564" i="106"/>
  <c r="AF564" i="106"/>
  <c r="AE564" i="106"/>
  <c r="AD564" i="106"/>
  <c r="AC564" i="106"/>
  <c r="AB564" i="106"/>
  <c r="AA564" i="106"/>
  <c r="Z564" i="106"/>
  <c r="Y564" i="106"/>
  <c r="X564" i="106"/>
  <c r="W564" i="106"/>
  <c r="V564" i="106"/>
  <c r="U564" i="106"/>
  <c r="T564" i="106"/>
  <c r="S564" i="106"/>
  <c r="R564" i="106"/>
  <c r="Q564" i="106"/>
  <c r="P564" i="106"/>
  <c r="O564" i="106"/>
  <c r="N564" i="106"/>
  <c r="M564" i="106"/>
  <c r="AP563" i="106"/>
  <c r="AO563" i="106"/>
  <c r="AN563" i="106"/>
  <c r="AM563" i="106"/>
  <c r="AL563" i="106"/>
  <c r="AK563" i="106"/>
  <c r="AJ563" i="106"/>
  <c r="AI563" i="106"/>
  <c r="AH563" i="106"/>
  <c r="AG563" i="106"/>
  <c r="AF563" i="106"/>
  <c r="AE563" i="106"/>
  <c r="AD563" i="106"/>
  <c r="AC563" i="106"/>
  <c r="AB563" i="106"/>
  <c r="AA563" i="106"/>
  <c r="Z563" i="106"/>
  <c r="Y563" i="106"/>
  <c r="X563" i="106"/>
  <c r="W563" i="106"/>
  <c r="V563" i="106"/>
  <c r="U563" i="106"/>
  <c r="T563" i="106"/>
  <c r="S563" i="106"/>
  <c r="R563" i="106"/>
  <c r="Q563" i="106"/>
  <c r="P563" i="106"/>
  <c r="O563" i="106"/>
  <c r="N563" i="106"/>
  <c r="M563" i="106"/>
  <c r="AP562" i="106"/>
  <c r="AO562" i="106"/>
  <c r="AN562" i="106"/>
  <c r="AM562" i="106"/>
  <c r="AL562" i="106"/>
  <c r="AK562" i="106"/>
  <c r="AJ562" i="106"/>
  <c r="AI562" i="106"/>
  <c r="AH562" i="106"/>
  <c r="AG562" i="106"/>
  <c r="AF562" i="106"/>
  <c r="AE562" i="106"/>
  <c r="AD562" i="106"/>
  <c r="AC562" i="106"/>
  <c r="AB562" i="106"/>
  <c r="AA562" i="106"/>
  <c r="Z562" i="106"/>
  <c r="Y562" i="106"/>
  <c r="X562" i="106"/>
  <c r="W562" i="106"/>
  <c r="V562" i="106"/>
  <c r="U562" i="106"/>
  <c r="T562" i="106"/>
  <c r="S562" i="106"/>
  <c r="R562" i="106"/>
  <c r="Q562" i="106"/>
  <c r="P562" i="106"/>
  <c r="O562" i="106"/>
  <c r="N562" i="106"/>
  <c r="M562" i="106"/>
  <c r="AP561" i="106"/>
  <c r="AO561" i="106"/>
  <c r="AN561" i="106"/>
  <c r="AM561" i="106"/>
  <c r="AL561" i="106"/>
  <c r="AK561" i="106"/>
  <c r="AJ561" i="106"/>
  <c r="AI561" i="106"/>
  <c r="AH561" i="106"/>
  <c r="AG561" i="106"/>
  <c r="AF561" i="106"/>
  <c r="AE561" i="106"/>
  <c r="AD561" i="106"/>
  <c r="AC561" i="106"/>
  <c r="AB561" i="106"/>
  <c r="AA561" i="106"/>
  <c r="Z561" i="106"/>
  <c r="Y561" i="106"/>
  <c r="X561" i="106"/>
  <c r="W561" i="106"/>
  <c r="V561" i="106"/>
  <c r="U561" i="106"/>
  <c r="T561" i="106"/>
  <c r="S561" i="106"/>
  <c r="R561" i="106"/>
  <c r="Q561" i="106"/>
  <c r="P561" i="106"/>
  <c r="O561" i="106"/>
  <c r="N561" i="106"/>
  <c r="M561" i="106"/>
  <c r="AP560" i="106"/>
  <c r="AO560" i="106"/>
  <c r="AN560" i="106"/>
  <c r="AM560" i="106"/>
  <c r="AL560" i="106"/>
  <c r="AK560" i="106"/>
  <c r="AJ560" i="106"/>
  <c r="AI560" i="106"/>
  <c r="AH560" i="106"/>
  <c r="AG560" i="106"/>
  <c r="AF560" i="106"/>
  <c r="AE560" i="106"/>
  <c r="AD560" i="106"/>
  <c r="AC560" i="106"/>
  <c r="AB560" i="106"/>
  <c r="AA560" i="106"/>
  <c r="Z560" i="106"/>
  <c r="Y560" i="106"/>
  <c r="X560" i="106"/>
  <c r="W560" i="106"/>
  <c r="V560" i="106"/>
  <c r="U560" i="106"/>
  <c r="T560" i="106"/>
  <c r="S560" i="106"/>
  <c r="R560" i="106"/>
  <c r="Q560" i="106"/>
  <c r="P560" i="106"/>
  <c r="O560" i="106"/>
  <c r="N560" i="106"/>
  <c r="M560" i="106"/>
  <c r="AS490" i="106"/>
  <c r="P463" i="106"/>
  <c r="P445" i="106" s="1"/>
  <c r="AP446" i="106"/>
  <c r="AO446" i="106"/>
  <c r="AN446" i="106"/>
  <c r="AM446" i="106"/>
  <c r="AL446" i="106"/>
  <c r="AK446" i="106"/>
  <c r="AJ446" i="106"/>
  <c r="AI446" i="106"/>
  <c r="AH446" i="106"/>
  <c r="AG446" i="106"/>
  <c r="AF446" i="106"/>
  <c r="AE446" i="106"/>
  <c r="AD446" i="106"/>
  <c r="AC446" i="106"/>
  <c r="AB446" i="106"/>
  <c r="AA446" i="106"/>
  <c r="Z446" i="106"/>
  <c r="Y446" i="106"/>
  <c r="X446" i="106"/>
  <c r="W446" i="106"/>
  <c r="V446" i="106"/>
  <c r="U446" i="106"/>
  <c r="T446" i="106"/>
  <c r="S446" i="106"/>
  <c r="R446" i="106"/>
  <c r="Q446" i="106"/>
  <c r="P446" i="106"/>
  <c r="O446" i="106"/>
  <c r="N446" i="106"/>
  <c r="M446" i="106"/>
  <c r="AP445" i="106"/>
  <c r="O445" i="106"/>
  <c r="N445" i="106"/>
  <c r="M445" i="106"/>
  <c r="AP444" i="106"/>
  <c r="AO444" i="106"/>
  <c r="AN444" i="106"/>
  <c r="AM444" i="106"/>
  <c r="AL444" i="106"/>
  <c r="AK444" i="106"/>
  <c r="AJ444" i="106"/>
  <c r="AI444" i="106"/>
  <c r="AH444" i="106"/>
  <c r="AG444" i="106"/>
  <c r="AF444" i="106"/>
  <c r="AE444" i="106"/>
  <c r="AD444" i="106"/>
  <c r="AC444" i="106"/>
  <c r="AB444" i="106"/>
  <c r="AA444" i="106"/>
  <c r="Z444" i="106"/>
  <c r="Y444" i="106"/>
  <c r="X444" i="106"/>
  <c r="W444" i="106"/>
  <c r="V444" i="106"/>
  <c r="U444" i="106"/>
  <c r="T444" i="106"/>
  <c r="S444" i="106"/>
  <c r="R444" i="106"/>
  <c r="Q444" i="106"/>
  <c r="P444" i="106"/>
  <c r="O444" i="106"/>
  <c r="N444" i="106"/>
  <c r="M444" i="106"/>
  <c r="AP440" i="106"/>
  <c r="AO440" i="106"/>
  <c r="AN440" i="106"/>
  <c r="AM440" i="106"/>
  <c r="AL440" i="106"/>
  <c r="AK440" i="106"/>
  <c r="AJ440" i="106"/>
  <c r="AI440" i="106"/>
  <c r="AH440" i="106"/>
  <c r="AG440" i="106"/>
  <c r="AF440" i="106"/>
  <c r="AE440" i="106"/>
  <c r="AD440" i="106"/>
  <c r="AC440" i="106"/>
  <c r="AB440" i="106"/>
  <c r="AA440" i="106"/>
  <c r="Z440" i="106"/>
  <c r="Y440" i="106"/>
  <c r="X440" i="106"/>
  <c r="W440" i="106"/>
  <c r="V440" i="106"/>
  <c r="U440" i="106"/>
  <c r="T440" i="106"/>
  <c r="S440" i="106"/>
  <c r="R440" i="106"/>
  <c r="Q440" i="106"/>
  <c r="P440" i="106"/>
  <c r="O440" i="106"/>
  <c r="N440" i="106"/>
  <c r="M440" i="106"/>
  <c r="AP439" i="106"/>
  <c r="AO439" i="106"/>
  <c r="AN439" i="106"/>
  <c r="AM439" i="106"/>
  <c r="AL439" i="106"/>
  <c r="AK439" i="106"/>
  <c r="AJ439" i="106"/>
  <c r="AI439" i="106"/>
  <c r="AH439" i="106"/>
  <c r="AG439" i="106"/>
  <c r="AF439" i="106"/>
  <c r="AE439" i="106"/>
  <c r="AD439" i="106"/>
  <c r="AC439" i="106"/>
  <c r="AB439" i="106"/>
  <c r="AA439" i="106"/>
  <c r="Z439" i="106"/>
  <c r="Y439" i="106"/>
  <c r="X439" i="106"/>
  <c r="W439" i="106"/>
  <c r="V439" i="106"/>
  <c r="U439" i="106"/>
  <c r="T439" i="106"/>
  <c r="S439" i="106"/>
  <c r="R439" i="106"/>
  <c r="Q439" i="106"/>
  <c r="P439" i="106"/>
  <c r="O439" i="106"/>
  <c r="N439" i="106"/>
  <c r="M439" i="106"/>
  <c r="AP438" i="106"/>
  <c r="AO438" i="106"/>
  <c r="AN438" i="106"/>
  <c r="AM438" i="106"/>
  <c r="AL438" i="106"/>
  <c r="AK438" i="106"/>
  <c r="AJ438" i="106"/>
  <c r="AI438" i="106"/>
  <c r="AH438" i="106"/>
  <c r="AG438" i="106"/>
  <c r="AF438" i="106"/>
  <c r="AE438" i="106"/>
  <c r="AD438" i="106"/>
  <c r="AC438" i="106"/>
  <c r="AB438" i="106"/>
  <c r="AA438" i="106"/>
  <c r="Z438" i="106"/>
  <c r="Y438" i="106"/>
  <c r="X438" i="106"/>
  <c r="W438" i="106"/>
  <c r="V438" i="106"/>
  <c r="U438" i="106"/>
  <c r="T438" i="106"/>
  <c r="S438" i="106"/>
  <c r="R438" i="106"/>
  <c r="Q438" i="106"/>
  <c r="P438" i="106"/>
  <c r="O438" i="106"/>
  <c r="N438" i="106"/>
  <c r="M438" i="106"/>
  <c r="AP437" i="106"/>
  <c r="AO437" i="106"/>
  <c r="AN437" i="106"/>
  <c r="AM437" i="106"/>
  <c r="AL437" i="106"/>
  <c r="AK437" i="106"/>
  <c r="AJ437" i="106"/>
  <c r="AI437" i="106"/>
  <c r="AH437" i="106"/>
  <c r="AG437" i="106"/>
  <c r="AF437" i="106"/>
  <c r="AE437" i="106"/>
  <c r="AD437" i="106"/>
  <c r="AC437" i="106"/>
  <c r="AB437" i="106"/>
  <c r="AA437" i="106"/>
  <c r="Z437" i="106"/>
  <c r="Y437" i="106"/>
  <c r="X437" i="106"/>
  <c r="W437" i="106"/>
  <c r="V437" i="106"/>
  <c r="U437" i="106"/>
  <c r="T437" i="106"/>
  <c r="S437" i="106"/>
  <c r="R437" i="106"/>
  <c r="Q437" i="106"/>
  <c r="P437" i="106"/>
  <c r="O437" i="106"/>
  <c r="N437" i="106"/>
  <c r="M437" i="106"/>
  <c r="AP436" i="106"/>
  <c r="AO436" i="106"/>
  <c r="AN436" i="106"/>
  <c r="AM436" i="106"/>
  <c r="AL436" i="106"/>
  <c r="AK436" i="106"/>
  <c r="AJ436" i="106"/>
  <c r="AI436" i="106"/>
  <c r="AH436" i="106"/>
  <c r="AG436" i="106"/>
  <c r="AF436" i="106"/>
  <c r="AE436" i="106"/>
  <c r="AD436" i="106"/>
  <c r="AC436" i="106"/>
  <c r="AB436" i="106"/>
  <c r="AA436" i="106"/>
  <c r="Z436" i="106"/>
  <c r="Y436" i="106"/>
  <c r="X436" i="106"/>
  <c r="W436" i="106"/>
  <c r="V436" i="106"/>
  <c r="U436" i="106"/>
  <c r="T436" i="106"/>
  <c r="S436" i="106"/>
  <c r="R436" i="106"/>
  <c r="Q436" i="106"/>
  <c r="P436" i="106"/>
  <c r="O436" i="106"/>
  <c r="N436" i="106"/>
  <c r="M436" i="106"/>
  <c r="AP428" i="106"/>
  <c r="AO428" i="106"/>
  <c r="AN428" i="106"/>
  <c r="AM428" i="106"/>
  <c r="AL428" i="106"/>
  <c r="AK428" i="106"/>
  <c r="AJ428" i="106"/>
  <c r="AI428" i="106"/>
  <c r="AH428" i="106"/>
  <c r="AG428" i="106"/>
  <c r="AF428" i="106"/>
  <c r="AE428" i="106"/>
  <c r="AD428" i="106"/>
  <c r="AC428" i="106"/>
  <c r="AB428" i="106"/>
  <c r="AA428" i="106"/>
  <c r="Z428" i="106"/>
  <c r="Y428" i="106"/>
  <c r="X428" i="106"/>
  <c r="W428" i="106"/>
  <c r="V428" i="106"/>
  <c r="U428" i="106"/>
  <c r="T428" i="106"/>
  <c r="S428" i="106"/>
  <c r="R428" i="106"/>
  <c r="Q428" i="106"/>
  <c r="P428" i="106"/>
  <c r="O428" i="106"/>
  <c r="N428" i="106"/>
  <c r="M428" i="106"/>
  <c r="AP427" i="106"/>
  <c r="O427" i="106"/>
  <c r="N427" i="106"/>
  <c r="M427" i="106"/>
  <c r="AP426" i="106"/>
  <c r="AO426" i="106"/>
  <c r="AN426" i="106"/>
  <c r="AM426" i="106"/>
  <c r="AL426" i="106"/>
  <c r="AK426" i="106"/>
  <c r="AJ426" i="106"/>
  <c r="AI426" i="106"/>
  <c r="AH426" i="106"/>
  <c r="AG426" i="106"/>
  <c r="AF426" i="106"/>
  <c r="AE426" i="106"/>
  <c r="AD426" i="106"/>
  <c r="AC426" i="106"/>
  <c r="AB426" i="106"/>
  <c r="AA426" i="106"/>
  <c r="Z426" i="106"/>
  <c r="Y426" i="106"/>
  <c r="X426" i="106"/>
  <c r="W426" i="106"/>
  <c r="V426" i="106"/>
  <c r="U426" i="106"/>
  <c r="T426" i="106"/>
  <c r="S426" i="106"/>
  <c r="R426" i="106"/>
  <c r="Q426" i="106"/>
  <c r="P426" i="106"/>
  <c r="O426" i="106"/>
  <c r="N426" i="106"/>
  <c r="M426" i="106"/>
  <c r="AP425" i="106"/>
  <c r="AO425" i="106"/>
  <c r="AN425" i="106"/>
  <c r="AM425" i="106"/>
  <c r="AL425" i="106"/>
  <c r="AK425" i="106"/>
  <c r="AJ425" i="106"/>
  <c r="AI425" i="106"/>
  <c r="AH425" i="106"/>
  <c r="AG425" i="106"/>
  <c r="AF425" i="106"/>
  <c r="AE425" i="106"/>
  <c r="AD425" i="106"/>
  <c r="AC425" i="106"/>
  <c r="AB425" i="106"/>
  <c r="AA425" i="106"/>
  <c r="Z425" i="106"/>
  <c r="Y425" i="106"/>
  <c r="X425" i="106"/>
  <c r="W425" i="106"/>
  <c r="V425" i="106"/>
  <c r="U425" i="106"/>
  <c r="T425" i="106"/>
  <c r="S425" i="106"/>
  <c r="R425" i="106"/>
  <c r="Q425" i="106"/>
  <c r="P425" i="106"/>
  <c r="O425" i="106"/>
  <c r="N425" i="106"/>
  <c r="M425" i="106"/>
  <c r="AP424" i="106"/>
  <c r="AO424" i="106"/>
  <c r="AN424" i="106"/>
  <c r="AM424" i="106"/>
  <c r="AL424" i="106"/>
  <c r="AK424" i="106"/>
  <c r="AJ424" i="106"/>
  <c r="AI424" i="106"/>
  <c r="AH424" i="106"/>
  <c r="AG424" i="106"/>
  <c r="AF424" i="106"/>
  <c r="AE424" i="106"/>
  <c r="AD424" i="106"/>
  <c r="AC424" i="106"/>
  <c r="AB424" i="106"/>
  <c r="AA424" i="106"/>
  <c r="Z424" i="106"/>
  <c r="Y424" i="106"/>
  <c r="X424" i="106"/>
  <c r="W424" i="106"/>
  <c r="V424" i="106"/>
  <c r="U424" i="106"/>
  <c r="T424" i="106"/>
  <c r="S424" i="106"/>
  <c r="R424" i="106"/>
  <c r="Q424" i="106"/>
  <c r="P424" i="106"/>
  <c r="O424" i="106"/>
  <c r="N424" i="106"/>
  <c r="M424" i="106"/>
  <c r="AP423" i="106"/>
  <c r="AO423" i="106"/>
  <c r="AN423" i="106"/>
  <c r="AM423" i="106"/>
  <c r="AL423" i="106"/>
  <c r="AK423" i="106"/>
  <c r="AJ423" i="106"/>
  <c r="AI423" i="106"/>
  <c r="AH423" i="106"/>
  <c r="AG423" i="106"/>
  <c r="AF423" i="106"/>
  <c r="AE423" i="106"/>
  <c r="AD423" i="106"/>
  <c r="AC423" i="106"/>
  <c r="AB423" i="106"/>
  <c r="AA423" i="106"/>
  <c r="Z423" i="106"/>
  <c r="Y423" i="106"/>
  <c r="X423" i="106"/>
  <c r="W423" i="106"/>
  <c r="V423" i="106"/>
  <c r="U423" i="106"/>
  <c r="T423" i="106"/>
  <c r="S423" i="106"/>
  <c r="R423" i="106"/>
  <c r="Q423" i="106"/>
  <c r="P423" i="106"/>
  <c r="O423" i="106"/>
  <c r="N423" i="106"/>
  <c r="M423" i="106"/>
  <c r="AP422" i="106"/>
  <c r="AO422" i="106"/>
  <c r="AN422" i="106"/>
  <c r="AM422" i="106"/>
  <c r="AL422" i="106"/>
  <c r="AK422" i="106"/>
  <c r="AJ422" i="106"/>
  <c r="AI422" i="106"/>
  <c r="AH422" i="106"/>
  <c r="AG422" i="106"/>
  <c r="AF422" i="106"/>
  <c r="AE422" i="106"/>
  <c r="AD422" i="106"/>
  <c r="AC422" i="106"/>
  <c r="AB422" i="106"/>
  <c r="AA422" i="106"/>
  <c r="Z422" i="106"/>
  <c r="Y422" i="106"/>
  <c r="X422" i="106"/>
  <c r="W422" i="106"/>
  <c r="V422" i="106"/>
  <c r="U422" i="106"/>
  <c r="T422" i="106"/>
  <c r="S422" i="106"/>
  <c r="R422" i="106"/>
  <c r="Q422" i="106"/>
  <c r="P422" i="106"/>
  <c r="O422" i="106"/>
  <c r="N422" i="106"/>
  <c r="M422" i="106"/>
  <c r="AP421" i="106"/>
  <c r="AO421" i="106"/>
  <c r="AN421" i="106"/>
  <c r="AM421" i="106"/>
  <c r="AL421" i="106"/>
  <c r="AK421" i="106"/>
  <c r="AJ421" i="106"/>
  <c r="AI421" i="106"/>
  <c r="AH421" i="106"/>
  <c r="AG421" i="106"/>
  <c r="AF421" i="106"/>
  <c r="AE421" i="106"/>
  <c r="AD421" i="106"/>
  <c r="AC421" i="106"/>
  <c r="AB421" i="106"/>
  <c r="AA421" i="106"/>
  <c r="Z421" i="106"/>
  <c r="Y421" i="106"/>
  <c r="X421" i="106"/>
  <c r="W421" i="106"/>
  <c r="V421" i="106"/>
  <c r="U421" i="106"/>
  <c r="T421" i="106"/>
  <c r="S421" i="106"/>
  <c r="R421" i="106"/>
  <c r="Q421" i="106"/>
  <c r="P421" i="106"/>
  <c r="O421" i="106"/>
  <c r="N421" i="106"/>
  <c r="M421" i="106"/>
  <c r="AP420" i="106"/>
  <c r="AO420" i="106"/>
  <c r="AN420" i="106"/>
  <c r="AM420" i="106"/>
  <c r="AL420" i="106"/>
  <c r="AK420" i="106"/>
  <c r="AJ420" i="106"/>
  <c r="AI420" i="106"/>
  <c r="AH420" i="106"/>
  <c r="AG420" i="106"/>
  <c r="AF420" i="106"/>
  <c r="AE420" i="106"/>
  <c r="AD420" i="106"/>
  <c r="AC420" i="106"/>
  <c r="AB420" i="106"/>
  <c r="AA420" i="106"/>
  <c r="Z420" i="106"/>
  <c r="Y420" i="106"/>
  <c r="X420" i="106"/>
  <c r="W420" i="106"/>
  <c r="V420" i="106"/>
  <c r="U420" i="106"/>
  <c r="T420" i="106"/>
  <c r="S420" i="106"/>
  <c r="R420" i="106"/>
  <c r="Q420" i="106"/>
  <c r="P420" i="106"/>
  <c r="O420" i="106"/>
  <c r="N420" i="106"/>
  <c r="M420" i="106"/>
  <c r="AP419" i="106"/>
  <c r="AO419" i="106"/>
  <c r="AN419" i="106"/>
  <c r="AM419" i="106"/>
  <c r="AL419" i="106"/>
  <c r="AK419" i="106"/>
  <c r="AJ419" i="106"/>
  <c r="AI419" i="106"/>
  <c r="AH419" i="106"/>
  <c r="AG419" i="106"/>
  <c r="AF419" i="106"/>
  <c r="AE419" i="106"/>
  <c r="AD419" i="106"/>
  <c r="AC419" i="106"/>
  <c r="AB419" i="106"/>
  <c r="AA419" i="106"/>
  <c r="Z419" i="106"/>
  <c r="Y419" i="106"/>
  <c r="X419" i="106"/>
  <c r="W419" i="106"/>
  <c r="V419" i="106"/>
  <c r="U419" i="106"/>
  <c r="T419" i="106"/>
  <c r="S419" i="106"/>
  <c r="R419" i="106"/>
  <c r="Q419" i="106"/>
  <c r="P419" i="106"/>
  <c r="O419" i="106"/>
  <c r="N419" i="106"/>
  <c r="M419" i="106"/>
  <c r="AP418" i="106"/>
  <c r="AO418" i="106"/>
  <c r="AN418" i="106"/>
  <c r="AM418" i="106"/>
  <c r="AL418" i="106"/>
  <c r="AK418" i="106"/>
  <c r="AJ418" i="106"/>
  <c r="AI418" i="106"/>
  <c r="AH418" i="106"/>
  <c r="AH288" i="106" s="1"/>
  <c r="AG418" i="106"/>
  <c r="AF418" i="106"/>
  <c r="AE418" i="106"/>
  <c r="AD418" i="106"/>
  <c r="AD288" i="106" s="1"/>
  <c r="AC418" i="106"/>
  <c r="AB418" i="106"/>
  <c r="AA418" i="106"/>
  <c r="Z418" i="106"/>
  <c r="Y418" i="106"/>
  <c r="X418" i="106"/>
  <c r="W418" i="106"/>
  <c r="V418" i="106"/>
  <c r="U418" i="106"/>
  <c r="T418" i="106"/>
  <c r="S418" i="106"/>
  <c r="R418" i="106"/>
  <c r="Q418" i="106"/>
  <c r="P418" i="106"/>
  <c r="O418" i="106"/>
  <c r="N418" i="106"/>
  <c r="M418" i="106"/>
  <c r="AP417" i="106"/>
  <c r="AO417" i="106"/>
  <c r="AN417" i="106"/>
  <c r="AM417" i="106"/>
  <c r="AL417" i="106"/>
  <c r="AK417" i="106"/>
  <c r="AJ417" i="106"/>
  <c r="AI417" i="106"/>
  <c r="AH417" i="106"/>
  <c r="AG417" i="106"/>
  <c r="AF417" i="106"/>
  <c r="AE417" i="106"/>
  <c r="AD417" i="106"/>
  <c r="AC417" i="106"/>
  <c r="AB417" i="106"/>
  <c r="AA417" i="106"/>
  <c r="Z417" i="106"/>
  <c r="Y417" i="106"/>
  <c r="X417" i="106"/>
  <c r="W417" i="106"/>
  <c r="V417" i="106"/>
  <c r="U417" i="106"/>
  <c r="T417" i="106"/>
  <c r="S417" i="106"/>
  <c r="R417" i="106"/>
  <c r="Q417" i="106"/>
  <c r="P417" i="106"/>
  <c r="O417" i="106"/>
  <c r="N417" i="106"/>
  <c r="M417" i="106"/>
  <c r="AP416" i="106"/>
  <c r="AO416" i="106"/>
  <c r="AN416" i="106"/>
  <c r="AM416" i="106"/>
  <c r="AL416" i="106"/>
  <c r="AK416" i="106"/>
  <c r="AJ416" i="106"/>
  <c r="AI416" i="106"/>
  <c r="AH416" i="106"/>
  <c r="AG416" i="106"/>
  <c r="AF416" i="106"/>
  <c r="AE416" i="106"/>
  <c r="AD416" i="106"/>
  <c r="AC416" i="106"/>
  <c r="AB416" i="106"/>
  <c r="AA416" i="106"/>
  <c r="Z416" i="106"/>
  <c r="Y416" i="106"/>
  <c r="X416" i="106"/>
  <c r="W416" i="106"/>
  <c r="V416" i="106"/>
  <c r="U416" i="106"/>
  <c r="T416" i="106"/>
  <c r="S416" i="106"/>
  <c r="R416" i="106"/>
  <c r="Q416" i="106"/>
  <c r="P416" i="106"/>
  <c r="O416" i="106"/>
  <c r="N416" i="106"/>
  <c r="M416" i="106"/>
  <c r="AP415" i="106"/>
  <c r="AO415" i="106"/>
  <c r="AN415" i="106"/>
  <c r="AM415" i="106"/>
  <c r="AL415" i="106"/>
  <c r="AK415" i="106"/>
  <c r="AJ415" i="106"/>
  <c r="AI415" i="106"/>
  <c r="AH415" i="106"/>
  <c r="AG415" i="106"/>
  <c r="AF415" i="106"/>
  <c r="AE415" i="106"/>
  <c r="AD415" i="106"/>
  <c r="AC415" i="106"/>
  <c r="AB415" i="106"/>
  <c r="AA415" i="106"/>
  <c r="Z415" i="106"/>
  <c r="Y415" i="106"/>
  <c r="X415" i="106"/>
  <c r="W415" i="106"/>
  <c r="V415" i="106"/>
  <c r="U415" i="106"/>
  <c r="T415" i="106"/>
  <c r="S415" i="106"/>
  <c r="R415" i="106"/>
  <c r="Q415" i="106"/>
  <c r="P415" i="106"/>
  <c r="O415" i="106"/>
  <c r="N415" i="106"/>
  <c r="M415" i="106"/>
  <c r="AP414" i="106"/>
  <c r="AO414" i="106"/>
  <c r="AN414" i="106"/>
  <c r="AM414" i="106"/>
  <c r="AL414" i="106"/>
  <c r="AK414" i="106"/>
  <c r="AJ414" i="106"/>
  <c r="AI414" i="106"/>
  <c r="AH414" i="106"/>
  <c r="AG414" i="106"/>
  <c r="AF414" i="106"/>
  <c r="AE414" i="106"/>
  <c r="AD414" i="106"/>
  <c r="AC414" i="106"/>
  <c r="AB414" i="106"/>
  <c r="AA414" i="106"/>
  <c r="Z414" i="106"/>
  <c r="Y414" i="106"/>
  <c r="X414" i="106"/>
  <c r="W414" i="106"/>
  <c r="V414" i="106"/>
  <c r="U414" i="106"/>
  <c r="T414" i="106"/>
  <c r="S414" i="106"/>
  <c r="R414" i="106"/>
  <c r="Q414" i="106"/>
  <c r="P414" i="106"/>
  <c r="O414" i="106"/>
  <c r="N414" i="106"/>
  <c r="M414" i="106"/>
  <c r="AP413" i="106"/>
  <c r="AO413" i="106"/>
  <c r="AN413" i="106"/>
  <c r="AM413" i="106"/>
  <c r="AL413" i="106"/>
  <c r="AK413" i="106"/>
  <c r="AJ413" i="106"/>
  <c r="AI413" i="106"/>
  <c r="AH413" i="106"/>
  <c r="AG413" i="106"/>
  <c r="AF413" i="106"/>
  <c r="AE413" i="106"/>
  <c r="AD413" i="106"/>
  <c r="AC413" i="106"/>
  <c r="AB413" i="106"/>
  <c r="AA413" i="106"/>
  <c r="Z413" i="106"/>
  <c r="Y413" i="106"/>
  <c r="X413" i="106"/>
  <c r="W413" i="106"/>
  <c r="V413" i="106"/>
  <c r="U413" i="106"/>
  <c r="T413" i="106"/>
  <c r="S413" i="106"/>
  <c r="R413" i="106"/>
  <c r="Q413" i="106"/>
  <c r="P413" i="106"/>
  <c r="O413" i="106"/>
  <c r="N413" i="106"/>
  <c r="M413" i="106"/>
  <c r="AP412" i="106"/>
  <c r="AO412" i="106"/>
  <c r="AN412" i="106"/>
  <c r="AM412" i="106"/>
  <c r="AL412" i="106"/>
  <c r="AK412" i="106"/>
  <c r="AJ412" i="106"/>
  <c r="AI412" i="106"/>
  <c r="AH412" i="106"/>
  <c r="AG412" i="106"/>
  <c r="AF412" i="106"/>
  <c r="AE412" i="106"/>
  <c r="AD412" i="106"/>
  <c r="AC412" i="106"/>
  <c r="AB412" i="106"/>
  <c r="AA412" i="106"/>
  <c r="Z412" i="106"/>
  <c r="Y412" i="106"/>
  <c r="X412" i="106"/>
  <c r="W412" i="106"/>
  <c r="V412" i="106"/>
  <c r="U412" i="106"/>
  <c r="T412" i="106"/>
  <c r="S412" i="106"/>
  <c r="R412" i="106"/>
  <c r="Q412" i="106"/>
  <c r="P412" i="106"/>
  <c r="O412" i="106"/>
  <c r="N412" i="106"/>
  <c r="M412" i="106"/>
  <c r="AR398" i="106"/>
  <c r="AR397" i="106"/>
  <c r="AP391" i="106"/>
  <c r="AO391" i="106"/>
  <c r="AO288" i="106" s="1"/>
  <c r="AN391" i="106"/>
  <c r="AN270" i="106" s="1"/>
  <c r="AM391" i="106"/>
  <c r="AM270" i="106" s="1"/>
  <c r="AL391" i="106"/>
  <c r="AL288" i="106" s="1"/>
  <c r="AK391" i="106"/>
  <c r="AJ391" i="106"/>
  <c r="AI391" i="106"/>
  <c r="AH391" i="106"/>
  <c r="AH270" i="106" s="1"/>
  <c r="AG391" i="106"/>
  <c r="AF391" i="106"/>
  <c r="AF270" i="106" s="1"/>
  <c r="AE391" i="106"/>
  <c r="AD391" i="106"/>
  <c r="AD270" i="106" s="1"/>
  <c r="AC391" i="106"/>
  <c r="AC270" i="106" s="1"/>
  <c r="AB391" i="106"/>
  <c r="AB270" i="106" s="1"/>
  <c r="AA391" i="106"/>
  <c r="AA270" i="106" s="1"/>
  <c r="Z391" i="106"/>
  <c r="Z270" i="106" s="1"/>
  <c r="Y391" i="106"/>
  <c r="Y270" i="106" s="1"/>
  <c r="X391" i="106"/>
  <c r="X288" i="106" s="1"/>
  <c r="W391" i="106"/>
  <c r="V391" i="106"/>
  <c r="V270" i="106" s="1"/>
  <c r="U391" i="106"/>
  <c r="T391" i="106"/>
  <c r="T270" i="106" s="1"/>
  <c r="S391" i="106"/>
  <c r="S270" i="106" s="1"/>
  <c r="R391" i="106"/>
  <c r="R270" i="106" s="1"/>
  <c r="Q391" i="106"/>
  <c r="Q270" i="106" s="1"/>
  <c r="P391" i="106"/>
  <c r="P270" i="106" s="1"/>
  <c r="O391" i="106"/>
  <c r="O270" i="106" s="1"/>
  <c r="N391" i="106"/>
  <c r="M391" i="106"/>
  <c r="AP338" i="106"/>
  <c r="AP268" i="106" s="1"/>
  <c r="AO338" i="106"/>
  <c r="AO268" i="106" s="1"/>
  <c r="AN338" i="106"/>
  <c r="AN268" i="106" s="1"/>
  <c r="AM338" i="106"/>
  <c r="AM268" i="106" s="1"/>
  <c r="AL338" i="106"/>
  <c r="AL268" i="106" s="1"/>
  <c r="AK338" i="106"/>
  <c r="AK268" i="106" s="1"/>
  <c r="AJ338" i="106"/>
  <c r="AJ268" i="106" s="1"/>
  <c r="AI338" i="106"/>
  <c r="AI268" i="106" s="1"/>
  <c r="AH338" i="106"/>
  <c r="AH268" i="106" s="1"/>
  <c r="AG338" i="106"/>
  <c r="AG268" i="106" s="1"/>
  <c r="AF338" i="106"/>
  <c r="AF268" i="106" s="1"/>
  <c r="AE338" i="106"/>
  <c r="AE268" i="106" s="1"/>
  <c r="AD338" i="106"/>
  <c r="AD268" i="106" s="1"/>
  <c r="AC338" i="106"/>
  <c r="AC268" i="106" s="1"/>
  <c r="AB338" i="106"/>
  <c r="AB268" i="106" s="1"/>
  <c r="AA338" i="106"/>
  <c r="Z338" i="106"/>
  <c r="Z268" i="106" s="1"/>
  <c r="Y338" i="106"/>
  <c r="Y268" i="106" s="1"/>
  <c r="X338" i="106"/>
  <c r="X268" i="106" s="1"/>
  <c r="W338" i="106"/>
  <c r="V338" i="106"/>
  <c r="V268" i="106" s="1"/>
  <c r="U338" i="106"/>
  <c r="U268" i="106" s="1"/>
  <c r="T338" i="106"/>
  <c r="T268" i="106" s="1"/>
  <c r="S338" i="106"/>
  <c r="S268" i="106" s="1"/>
  <c r="R338" i="106"/>
  <c r="R268" i="106" s="1"/>
  <c r="Q338" i="106"/>
  <c r="Q268" i="106" s="1"/>
  <c r="P338" i="106"/>
  <c r="P268" i="106" s="1"/>
  <c r="O338" i="106"/>
  <c r="O268" i="106" s="1"/>
  <c r="N338" i="106"/>
  <c r="M326" i="106"/>
  <c r="M291" i="106" s="1"/>
  <c r="N320" i="106"/>
  <c r="O320" i="106" s="1"/>
  <c r="O267" i="106" s="1"/>
  <c r="P315" i="106"/>
  <c r="AP298" i="106"/>
  <c r="AO298" i="106"/>
  <c r="AN298" i="106"/>
  <c r="AM298" i="106"/>
  <c r="AL298" i="106"/>
  <c r="AK298" i="106"/>
  <c r="AJ298" i="106"/>
  <c r="AI298" i="106"/>
  <c r="AH298" i="106"/>
  <c r="AG298" i="106"/>
  <c r="AF298" i="106"/>
  <c r="AE298" i="106"/>
  <c r="AD298" i="106"/>
  <c r="AC298" i="106"/>
  <c r="AB298" i="106"/>
  <c r="AA298" i="106"/>
  <c r="Z298" i="106"/>
  <c r="Y298" i="106"/>
  <c r="X298" i="106"/>
  <c r="W298" i="106"/>
  <c r="V298" i="106"/>
  <c r="U298" i="106"/>
  <c r="T298" i="106"/>
  <c r="S298" i="106"/>
  <c r="R298" i="106"/>
  <c r="Q298" i="106"/>
  <c r="P298" i="106"/>
  <c r="O298" i="106"/>
  <c r="N298" i="106"/>
  <c r="M298" i="106"/>
  <c r="AP297" i="106"/>
  <c r="O297" i="106"/>
  <c r="N297" i="106"/>
  <c r="M297" i="106"/>
  <c r="AP296" i="106"/>
  <c r="AO296" i="106"/>
  <c r="AN296" i="106"/>
  <c r="AM296" i="106"/>
  <c r="AL296" i="106"/>
  <c r="AK296" i="106"/>
  <c r="AJ296" i="106"/>
  <c r="AI296" i="106"/>
  <c r="AH296" i="106"/>
  <c r="AG296" i="106"/>
  <c r="AF296" i="106"/>
  <c r="AE296" i="106"/>
  <c r="AD296" i="106"/>
  <c r="AC296" i="106"/>
  <c r="AB296" i="106"/>
  <c r="AA296" i="106"/>
  <c r="Z296" i="106"/>
  <c r="Y296" i="106"/>
  <c r="X296" i="106"/>
  <c r="W296" i="106"/>
  <c r="V296" i="106"/>
  <c r="U296" i="106"/>
  <c r="T296" i="106"/>
  <c r="S296" i="106"/>
  <c r="R296" i="106"/>
  <c r="Q296" i="106"/>
  <c r="P296" i="106"/>
  <c r="O296" i="106"/>
  <c r="N296" i="106"/>
  <c r="M296" i="106"/>
  <c r="AP292" i="106"/>
  <c r="AO292" i="106"/>
  <c r="AN292" i="106"/>
  <c r="AM292" i="106"/>
  <c r="AL292" i="106"/>
  <c r="AK292" i="106"/>
  <c r="AJ292" i="106"/>
  <c r="AI292" i="106"/>
  <c r="AH292" i="106"/>
  <c r="AG292" i="106"/>
  <c r="AF292" i="106"/>
  <c r="AE292" i="106"/>
  <c r="AD292" i="106"/>
  <c r="AC292" i="106"/>
  <c r="AB292" i="106"/>
  <c r="AA292" i="106"/>
  <c r="Z292" i="106"/>
  <c r="Y292" i="106"/>
  <c r="X292" i="106"/>
  <c r="W292" i="106"/>
  <c r="V292" i="106"/>
  <c r="U292" i="106"/>
  <c r="T292" i="106"/>
  <c r="S292" i="106"/>
  <c r="R292" i="106"/>
  <c r="Q292" i="106"/>
  <c r="P292" i="106"/>
  <c r="O292" i="106"/>
  <c r="M292" i="106"/>
  <c r="AP291" i="106"/>
  <c r="AO291" i="106"/>
  <c r="AN291" i="106"/>
  <c r="AM291" i="106"/>
  <c r="AL291" i="106"/>
  <c r="AK291" i="106"/>
  <c r="AJ291" i="106"/>
  <c r="AI291" i="106"/>
  <c r="AH291" i="106"/>
  <c r="AG291" i="106"/>
  <c r="AF291" i="106"/>
  <c r="AE291" i="106"/>
  <c r="AD291" i="106"/>
  <c r="AC291" i="106"/>
  <c r="AB291" i="106"/>
  <c r="AA291" i="106"/>
  <c r="Z291" i="106"/>
  <c r="Y291" i="106"/>
  <c r="X291" i="106"/>
  <c r="W291" i="106"/>
  <c r="V291" i="106"/>
  <c r="U291" i="106"/>
  <c r="T291" i="106"/>
  <c r="S291" i="106"/>
  <c r="R291" i="106"/>
  <c r="Q291" i="106"/>
  <c r="P291" i="106"/>
  <c r="O291" i="106"/>
  <c r="AP290" i="106"/>
  <c r="AO290" i="106"/>
  <c r="AN290" i="106"/>
  <c r="AM290" i="106"/>
  <c r="AL290" i="106"/>
  <c r="AK290" i="106"/>
  <c r="AJ290" i="106"/>
  <c r="AI290" i="106"/>
  <c r="AH290" i="106"/>
  <c r="AG290" i="106"/>
  <c r="AF290" i="106"/>
  <c r="AE290" i="106"/>
  <c r="AD290" i="106"/>
  <c r="AC290" i="106"/>
  <c r="AB290" i="106"/>
  <c r="AA290" i="106"/>
  <c r="Z290" i="106"/>
  <c r="Y290" i="106"/>
  <c r="X290" i="106"/>
  <c r="W290" i="106"/>
  <c r="V290" i="106"/>
  <c r="U290" i="106"/>
  <c r="T290" i="106"/>
  <c r="S290" i="106"/>
  <c r="R290" i="106"/>
  <c r="Q290" i="106"/>
  <c r="P290" i="106"/>
  <c r="O290" i="106"/>
  <c r="M290" i="106"/>
  <c r="AP289" i="106"/>
  <c r="AO289" i="106"/>
  <c r="AN289" i="106"/>
  <c r="AM289" i="106"/>
  <c r="AL289" i="106"/>
  <c r="AK289" i="106"/>
  <c r="AJ289" i="106"/>
  <c r="AI289" i="106"/>
  <c r="AH289" i="106"/>
  <c r="AG289" i="106"/>
  <c r="AF289" i="106"/>
  <c r="AE289" i="106"/>
  <c r="AD289" i="106"/>
  <c r="AC289" i="106"/>
  <c r="AB289" i="106"/>
  <c r="AA289" i="106"/>
  <c r="Z289" i="106"/>
  <c r="Y289" i="106"/>
  <c r="X289" i="106"/>
  <c r="W289" i="106"/>
  <c r="V289" i="106"/>
  <c r="U289" i="106"/>
  <c r="T289" i="106"/>
  <c r="S289" i="106"/>
  <c r="R289" i="106"/>
  <c r="Q289" i="106"/>
  <c r="P289" i="106"/>
  <c r="O289" i="106"/>
  <c r="M289" i="106"/>
  <c r="AP280" i="106"/>
  <c r="AO280" i="106"/>
  <c r="AN280" i="106"/>
  <c r="AM280" i="106"/>
  <c r="AL280" i="106"/>
  <c r="AK280" i="106"/>
  <c r="AJ280" i="106"/>
  <c r="AI280" i="106"/>
  <c r="AH280" i="106"/>
  <c r="AG280" i="106"/>
  <c r="AF280" i="106"/>
  <c r="AE280" i="106"/>
  <c r="AD280" i="106"/>
  <c r="AC280" i="106"/>
  <c r="AB280" i="106"/>
  <c r="AA280" i="106"/>
  <c r="Z280" i="106"/>
  <c r="Y280" i="106"/>
  <c r="X280" i="106"/>
  <c r="W280" i="106"/>
  <c r="V280" i="106"/>
  <c r="U280" i="106"/>
  <c r="T280" i="106"/>
  <c r="S280" i="106"/>
  <c r="R280" i="106"/>
  <c r="Q280" i="106"/>
  <c r="P280" i="106"/>
  <c r="O280" i="106"/>
  <c r="M280" i="106"/>
  <c r="AP279" i="106"/>
  <c r="O279" i="106"/>
  <c r="M279" i="106"/>
  <c r="AP278" i="106"/>
  <c r="AO278" i="106"/>
  <c r="AN278" i="106"/>
  <c r="AM278" i="106"/>
  <c r="AL278" i="106"/>
  <c r="AK278" i="106"/>
  <c r="AJ278" i="106"/>
  <c r="AI278" i="106"/>
  <c r="AH278" i="106"/>
  <c r="AG278" i="106"/>
  <c r="AF278" i="106"/>
  <c r="AE278" i="106"/>
  <c r="AD278" i="106"/>
  <c r="AC278" i="106"/>
  <c r="AB278" i="106"/>
  <c r="AA278" i="106"/>
  <c r="Z278" i="106"/>
  <c r="Y278" i="106"/>
  <c r="X278" i="106"/>
  <c r="W278" i="106"/>
  <c r="V278" i="106"/>
  <c r="U278" i="106"/>
  <c r="T278" i="106"/>
  <c r="S278" i="106"/>
  <c r="R278" i="106"/>
  <c r="Q278" i="106"/>
  <c r="P278" i="106"/>
  <c r="O278" i="106"/>
  <c r="M278" i="106"/>
  <c r="AP277" i="106"/>
  <c r="AO277" i="106"/>
  <c r="AN277" i="106"/>
  <c r="AM277" i="106"/>
  <c r="AL277" i="106"/>
  <c r="AK277" i="106"/>
  <c r="AJ277" i="106"/>
  <c r="AI277" i="106"/>
  <c r="AH277" i="106"/>
  <c r="AG277" i="106"/>
  <c r="AF277" i="106"/>
  <c r="AE277" i="106"/>
  <c r="AD277" i="106"/>
  <c r="AC277" i="106"/>
  <c r="AB277" i="106"/>
  <c r="AA277" i="106"/>
  <c r="Z277" i="106"/>
  <c r="Y277" i="106"/>
  <c r="X277" i="106"/>
  <c r="W277" i="106"/>
  <c r="V277" i="106"/>
  <c r="U277" i="106"/>
  <c r="T277" i="106"/>
  <c r="S277" i="106"/>
  <c r="R277" i="106"/>
  <c r="Q277" i="106"/>
  <c r="P277" i="106"/>
  <c r="O277" i="106"/>
  <c r="M277" i="106"/>
  <c r="AP276" i="106"/>
  <c r="AO276" i="106"/>
  <c r="AN276" i="106"/>
  <c r="AM276" i="106"/>
  <c r="AL276" i="106"/>
  <c r="AK276" i="106"/>
  <c r="AJ276" i="106"/>
  <c r="AI276" i="106"/>
  <c r="AH276" i="106"/>
  <c r="AG276" i="106"/>
  <c r="AF276" i="106"/>
  <c r="AE276" i="106"/>
  <c r="AD276" i="106"/>
  <c r="AC276" i="106"/>
  <c r="AB276" i="106"/>
  <c r="AA276" i="106"/>
  <c r="Z276" i="106"/>
  <c r="Y276" i="106"/>
  <c r="X276" i="106"/>
  <c r="W276" i="106"/>
  <c r="V276" i="106"/>
  <c r="U276" i="106"/>
  <c r="T276" i="106"/>
  <c r="S276" i="106"/>
  <c r="R276" i="106"/>
  <c r="Q276" i="106"/>
  <c r="P276" i="106"/>
  <c r="O276" i="106"/>
  <c r="M276" i="106"/>
  <c r="AP275" i="106"/>
  <c r="AO275" i="106"/>
  <c r="AN275" i="106"/>
  <c r="AM275" i="106"/>
  <c r="AL275" i="106"/>
  <c r="AK275" i="106"/>
  <c r="AJ275" i="106"/>
  <c r="AI275" i="106"/>
  <c r="AH275" i="106"/>
  <c r="AG275" i="106"/>
  <c r="AF275" i="106"/>
  <c r="AE275" i="106"/>
  <c r="AD275" i="106"/>
  <c r="AC275" i="106"/>
  <c r="AB275" i="106"/>
  <c r="AA275" i="106"/>
  <c r="Z275" i="106"/>
  <c r="Y275" i="106"/>
  <c r="X275" i="106"/>
  <c r="W275" i="106"/>
  <c r="V275" i="106"/>
  <c r="U275" i="106"/>
  <c r="T275" i="106"/>
  <c r="S275" i="106"/>
  <c r="R275" i="106"/>
  <c r="Q275" i="106"/>
  <c r="P275" i="106"/>
  <c r="O275" i="106"/>
  <c r="M275" i="106"/>
  <c r="AP274" i="106"/>
  <c r="AO274" i="106"/>
  <c r="AN274" i="106"/>
  <c r="AM274" i="106"/>
  <c r="AL274" i="106"/>
  <c r="AK274" i="106"/>
  <c r="AJ274" i="106"/>
  <c r="AI274" i="106"/>
  <c r="AH274" i="106"/>
  <c r="AG274" i="106"/>
  <c r="AF274" i="106"/>
  <c r="AE274" i="106"/>
  <c r="AD274" i="106"/>
  <c r="AC274" i="106"/>
  <c r="AB274" i="106"/>
  <c r="AA274" i="106"/>
  <c r="Z274" i="106"/>
  <c r="Y274" i="106"/>
  <c r="X274" i="106"/>
  <c r="W274" i="106"/>
  <c r="V274" i="106"/>
  <c r="U274" i="106"/>
  <c r="T274" i="106"/>
  <c r="S274" i="106"/>
  <c r="R274" i="106"/>
  <c r="Q274" i="106"/>
  <c r="P274" i="106"/>
  <c r="O274" i="106"/>
  <c r="M274" i="106"/>
  <c r="AP273" i="106"/>
  <c r="AO273" i="106"/>
  <c r="AN273" i="106"/>
  <c r="AM273" i="106"/>
  <c r="AL273" i="106"/>
  <c r="AK273" i="106"/>
  <c r="AJ273" i="106"/>
  <c r="AI273" i="106"/>
  <c r="AH273" i="106"/>
  <c r="AG273" i="106"/>
  <c r="AF273" i="106"/>
  <c r="AE273" i="106"/>
  <c r="AD273" i="106"/>
  <c r="AC273" i="106"/>
  <c r="AB273" i="106"/>
  <c r="AA273" i="106"/>
  <c r="Z273" i="106"/>
  <c r="Y273" i="106"/>
  <c r="X273" i="106"/>
  <c r="W273" i="106"/>
  <c r="V273" i="106"/>
  <c r="U273" i="106"/>
  <c r="T273" i="106"/>
  <c r="S273" i="106"/>
  <c r="R273" i="106"/>
  <c r="Q273" i="106"/>
  <c r="P273" i="106"/>
  <c r="O273" i="106"/>
  <c r="AP272" i="106"/>
  <c r="AO272" i="106"/>
  <c r="AN272" i="106"/>
  <c r="AM272" i="106"/>
  <c r="AL272" i="106"/>
  <c r="AK272" i="106"/>
  <c r="AJ272" i="106"/>
  <c r="AI272" i="106"/>
  <c r="AH272" i="106"/>
  <c r="AG272" i="106"/>
  <c r="AF272" i="106"/>
  <c r="AE272" i="106"/>
  <c r="AD272" i="106"/>
  <c r="AC272" i="106"/>
  <c r="AB272" i="106"/>
  <c r="AA272" i="106"/>
  <c r="Z272" i="106"/>
  <c r="Y272" i="106"/>
  <c r="X272" i="106"/>
  <c r="W272" i="106"/>
  <c r="V272" i="106"/>
  <c r="U272" i="106"/>
  <c r="T272" i="106"/>
  <c r="S272" i="106"/>
  <c r="R272" i="106"/>
  <c r="Q272" i="106"/>
  <c r="P272" i="106"/>
  <c r="O272" i="106"/>
  <c r="M272" i="106"/>
  <c r="AP271" i="106"/>
  <c r="AO271" i="106"/>
  <c r="AN271" i="106"/>
  <c r="AM271" i="106"/>
  <c r="AL271" i="106"/>
  <c r="AK271" i="106"/>
  <c r="AJ271" i="106"/>
  <c r="AI271" i="106"/>
  <c r="AH271" i="106"/>
  <c r="AG271" i="106"/>
  <c r="AF271" i="106"/>
  <c r="AE271" i="106"/>
  <c r="AD271" i="106"/>
  <c r="AC271" i="106"/>
  <c r="AB271" i="106"/>
  <c r="AA271" i="106"/>
  <c r="Z271" i="106"/>
  <c r="Y271" i="106"/>
  <c r="X271" i="106"/>
  <c r="W271" i="106"/>
  <c r="V271" i="106"/>
  <c r="U271" i="106"/>
  <c r="T271" i="106"/>
  <c r="S271" i="106"/>
  <c r="R271" i="106"/>
  <c r="Q271" i="106"/>
  <c r="P271" i="106"/>
  <c r="O271" i="106"/>
  <c r="M271" i="106"/>
  <c r="AK270" i="106"/>
  <c r="AJ270" i="106"/>
  <c r="AI270" i="106"/>
  <c r="AP269" i="106"/>
  <c r="AO269" i="106"/>
  <c r="AN269" i="106"/>
  <c r="AM269" i="106"/>
  <c r="AL269" i="106"/>
  <c r="AK269" i="106"/>
  <c r="AJ269" i="106"/>
  <c r="AI269" i="106"/>
  <c r="AH269" i="106"/>
  <c r="AG269" i="106"/>
  <c r="AF269" i="106"/>
  <c r="AE269" i="106"/>
  <c r="AD269" i="106"/>
  <c r="AC269" i="106"/>
  <c r="AB269" i="106"/>
  <c r="AA269" i="106"/>
  <c r="Z269" i="106"/>
  <c r="Y269" i="106"/>
  <c r="X269" i="106"/>
  <c r="W269" i="106"/>
  <c r="V269" i="106"/>
  <c r="U269" i="106"/>
  <c r="T269" i="106"/>
  <c r="S269" i="106"/>
  <c r="R269" i="106"/>
  <c r="Q269" i="106"/>
  <c r="P269" i="106"/>
  <c r="O269" i="106"/>
  <c r="M269" i="106"/>
  <c r="AA268" i="106"/>
  <c r="W268" i="106"/>
  <c r="M268" i="106"/>
  <c r="AP267" i="106"/>
  <c r="AO267" i="106"/>
  <c r="AN267" i="106"/>
  <c r="AM267" i="106"/>
  <c r="AL267" i="106"/>
  <c r="AK267" i="106"/>
  <c r="M267" i="106"/>
  <c r="AP266" i="106"/>
  <c r="AO266" i="106"/>
  <c r="AN266" i="106"/>
  <c r="AM266" i="106"/>
  <c r="AL266" i="106"/>
  <c r="AK266" i="106"/>
  <c r="AJ266" i="106"/>
  <c r="AI266" i="106"/>
  <c r="AH266" i="106"/>
  <c r="AG266" i="106"/>
  <c r="AF266" i="106"/>
  <c r="AE266" i="106"/>
  <c r="AD266" i="106"/>
  <c r="AC266" i="106"/>
  <c r="AB266" i="106"/>
  <c r="AA266" i="106"/>
  <c r="Z266" i="106"/>
  <c r="Y266" i="106"/>
  <c r="X266" i="106"/>
  <c r="W266" i="106"/>
  <c r="V266" i="106"/>
  <c r="U266" i="106"/>
  <c r="T266" i="106"/>
  <c r="S266" i="106"/>
  <c r="R266" i="106"/>
  <c r="Q266" i="106"/>
  <c r="P266" i="106"/>
  <c r="O266" i="106"/>
  <c r="M266" i="106"/>
  <c r="AP265" i="106"/>
  <c r="AO265" i="106"/>
  <c r="AN265" i="106"/>
  <c r="AM265" i="106"/>
  <c r="AL265" i="106"/>
  <c r="AK265" i="106"/>
  <c r="AJ265" i="106"/>
  <c r="AI265" i="106"/>
  <c r="AH265" i="106"/>
  <c r="AG265" i="106"/>
  <c r="AF265" i="106"/>
  <c r="AE265" i="106"/>
  <c r="AD265" i="106"/>
  <c r="AC265" i="106"/>
  <c r="AB265" i="106"/>
  <c r="AA265" i="106"/>
  <c r="Z265" i="106"/>
  <c r="Y265" i="106"/>
  <c r="X265" i="106"/>
  <c r="W265" i="106"/>
  <c r="V265" i="106"/>
  <c r="U265" i="106"/>
  <c r="T265" i="106"/>
  <c r="S265" i="106"/>
  <c r="R265" i="106"/>
  <c r="Q265" i="106"/>
  <c r="P265" i="106"/>
  <c r="O265" i="106"/>
  <c r="J251" i="106"/>
  <c r="J250" i="106"/>
  <c r="J249" i="106"/>
  <c r="J248" i="106"/>
  <c r="J247" i="106"/>
  <c r="J246" i="106"/>
  <c r="J245" i="106"/>
  <c r="J244" i="106"/>
  <c r="J243" i="106"/>
  <c r="J242" i="106"/>
  <c r="J241" i="106"/>
  <c r="J240" i="106"/>
  <c r="J239" i="106"/>
  <c r="J238" i="106"/>
  <c r="J237" i="106"/>
  <c r="J236" i="106"/>
  <c r="N229" i="106"/>
  <c r="O229" i="106" s="1"/>
  <c r="P229" i="106" s="1"/>
  <c r="Q229" i="106" s="1"/>
  <c r="R229" i="106" s="1"/>
  <c r="S229" i="106" s="1"/>
  <c r="T229" i="106" s="1"/>
  <c r="U229" i="106" s="1"/>
  <c r="V229" i="106" s="1"/>
  <c r="W229" i="106" s="1"/>
  <c r="X229" i="106" s="1"/>
  <c r="Y229" i="106" s="1"/>
  <c r="Z229" i="106" s="1"/>
  <c r="AA229" i="106" s="1"/>
  <c r="AB229" i="106" s="1"/>
  <c r="AC229" i="106" s="1"/>
  <c r="AD229" i="106" s="1"/>
  <c r="AE229" i="106" s="1"/>
  <c r="AF229" i="106" s="1"/>
  <c r="AG229" i="106" s="1"/>
  <c r="AH229" i="106" s="1"/>
  <c r="AI229" i="106" s="1"/>
  <c r="AJ229" i="106" s="1"/>
  <c r="AK229" i="106" s="1"/>
  <c r="AL229" i="106" s="1"/>
  <c r="AM229" i="106" s="1"/>
  <c r="AN229" i="106" s="1"/>
  <c r="AO229" i="106" s="1"/>
  <c r="AP229" i="106" s="1"/>
  <c r="N228" i="106"/>
  <c r="O228" i="106" s="1"/>
  <c r="P228" i="106" s="1"/>
  <c r="Q228" i="106" s="1"/>
  <c r="R228" i="106" s="1"/>
  <c r="S228" i="106" s="1"/>
  <c r="T228" i="106" s="1"/>
  <c r="U228" i="106" s="1"/>
  <c r="V228" i="106" s="1"/>
  <c r="W228" i="106" s="1"/>
  <c r="X228" i="106" s="1"/>
  <c r="Y228" i="106" s="1"/>
  <c r="Z228" i="106" s="1"/>
  <c r="AA228" i="106" s="1"/>
  <c r="AB228" i="106" s="1"/>
  <c r="AC228" i="106" s="1"/>
  <c r="AD228" i="106" s="1"/>
  <c r="AE228" i="106" s="1"/>
  <c r="AF228" i="106" s="1"/>
  <c r="AG228" i="106" s="1"/>
  <c r="AH228" i="106" s="1"/>
  <c r="AI228" i="106" s="1"/>
  <c r="AJ228" i="106" s="1"/>
  <c r="AK228" i="106" s="1"/>
  <c r="AL228" i="106" s="1"/>
  <c r="AM228" i="106" s="1"/>
  <c r="AN228" i="106" s="1"/>
  <c r="AO228" i="106" s="1"/>
  <c r="AP228" i="106" s="1"/>
  <c r="N227" i="106"/>
  <c r="O227" i="106" s="1"/>
  <c r="P227" i="106" s="1"/>
  <c r="Q227" i="106" s="1"/>
  <c r="R227" i="106" s="1"/>
  <c r="S227" i="106" s="1"/>
  <c r="T227" i="106" s="1"/>
  <c r="U227" i="106" s="1"/>
  <c r="V227" i="106" s="1"/>
  <c r="W227" i="106" s="1"/>
  <c r="X227" i="106" s="1"/>
  <c r="Y227" i="106" s="1"/>
  <c r="Z227" i="106" s="1"/>
  <c r="AA227" i="106" s="1"/>
  <c r="AB227" i="106" s="1"/>
  <c r="AC227" i="106" s="1"/>
  <c r="AD227" i="106" s="1"/>
  <c r="AE227" i="106" s="1"/>
  <c r="AF227" i="106" s="1"/>
  <c r="AG227" i="106" s="1"/>
  <c r="AH227" i="106" s="1"/>
  <c r="AI227" i="106" s="1"/>
  <c r="AJ227" i="106" s="1"/>
  <c r="AK227" i="106" s="1"/>
  <c r="AL227" i="106" s="1"/>
  <c r="AM227" i="106" s="1"/>
  <c r="AN227" i="106" s="1"/>
  <c r="AO227" i="106" s="1"/>
  <c r="AP227" i="106" s="1"/>
  <c r="N226" i="106"/>
  <c r="O226" i="106" s="1"/>
  <c r="P226" i="106" s="1"/>
  <c r="Q226" i="106" s="1"/>
  <c r="R226" i="106" s="1"/>
  <c r="S226" i="106" s="1"/>
  <c r="T226" i="106" s="1"/>
  <c r="U226" i="106" s="1"/>
  <c r="V226" i="106" s="1"/>
  <c r="W226" i="106" s="1"/>
  <c r="X226" i="106" s="1"/>
  <c r="Y226" i="106" s="1"/>
  <c r="Z226" i="106" s="1"/>
  <c r="AA226" i="106" s="1"/>
  <c r="AB226" i="106" s="1"/>
  <c r="AC226" i="106" s="1"/>
  <c r="AD226" i="106" s="1"/>
  <c r="AE226" i="106" s="1"/>
  <c r="AF226" i="106" s="1"/>
  <c r="AG226" i="106" s="1"/>
  <c r="AH226" i="106" s="1"/>
  <c r="AI226" i="106" s="1"/>
  <c r="AJ226" i="106" s="1"/>
  <c r="AK226" i="106" s="1"/>
  <c r="AL226" i="106" s="1"/>
  <c r="AM226" i="106" s="1"/>
  <c r="AN226" i="106" s="1"/>
  <c r="AO226" i="106" s="1"/>
  <c r="AP226" i="106" s="1"/>
  <c r="N225" i="106"/>
  <c r="O225" i="106" s="1"/>
  <c r="P225" i="106" s="1"/>
  <c r="Q225" i="106" s="1"/>
  <c r="R225" i="106" s="1"/>
  <c r="S225" i="106" s="1"/>
  <c r="T225" i="106" s="1"/>
  <c r="U225" i="106" s="1"/>
  <c r="V225" i="106" s="1"/>
  <c r="W225" i="106" s="1"/>
  <c r="X225" i="106" s="1"/>
  <c r="Y225" i="106" s="1"/>
  <c r="Z225" i="106" s="1"/>
  <c r="AA225" i="106" s="1"/>
  <c r="AB225" i="106" s="1"/>
  <c r="AC225" i="106" s="1"/>
  <c r="AD225" i="106" s="1"/>
  <c r="AE225" i="106" s="1"/>
  <c r="AF225" i="106" s="1"/>
  <c r="AG225" i="106" s="1"/>
  <c r="AH225" i="106" s="1"/>
  <c r="AI225" i="106" s="1"/>
  <c r="AJ225" i="106" s="1"/>
  <c r="AK225" i="106" s="1"/>
  <c r="AL225" i="106" s="1"/>
  <c r="AM225" i="106" s="1"/>
  <c r="AN225" i="106" s="1"/>
  <c r="AO225" i="106" s="1"/>
  <c r="AP225" i="106" s="1"/>
  <c r="N224" i="106"/>
  <c r="O224" i="106" s="1"/>
  <c r="P224" i="106" s="1"/>
  <c r="Q224" i="106" s="1"/>
  <c r="R224" i="106" s="1"/>
  <c r="S224" i="106" s="1"/>
  <c r="T224" i="106" s="1"/>
  <c r="U224" i="106" s="1"/>
  <c r="V224" i="106" s="1"/>
  <c r="W224" i="106" s="1"/>
  <c r="X224" i="106" s="1"/>
  <c r="Y224" i="106" s="1"/>
  <c r="Z224" i="106" s="1"/>
  <c r="AA224" i="106" s="1"/>
  <c r="AB224" i="106" s="1"/>
  <c r="AC224" i="106" s="1"/>
  <c r="AD224" i="106" s="1"/>
  <c r="AE224" i="106" s="1"/>
  <c r="AF224" i="106" s="1"/>
  <c r="AG224" i="106" s="1"/>
  <c r="AH224" i="106" s="1"/>
  <c r="AI224" i="106" s="1"/>
  <c r="AJ224" i="106" s="1"/>
  <c r="AK224" i="106" s="1"/>
  <c r="AL224" i="106" s="1"/>
  <c r="AM224" i="106" s="1"/>
  <c r="AN224" i="106" s="1"/>
  <c r="AO224" i="106" s="1"/>
  <c r="AP224" i="106" s="1"/>
  <c r="N223" i="106"/>
  <c r="O223" i="106" s="1"/>
  <c r="P223" i="106" s="1"/>
  <c r="Q223" i="106" s="1"/>
  <c r="R223" i="106" s="1"/>
  <c r="S223" i="106" s="1"/>
  <c r="T223" i="106" s="1"/>
  <c r="U223" i="106" s="1"/>
  <c r="V223" i="106" s="1"/>
  <c r="W223" i="106" s="1"/>
  <c r="X223" i="106" s="1"/>
  <c r="Y223" i="106" s="1"/>
  <c r="Z223" i="106" s="1"/>
  <c r="AA223" i="106" s="1"/>
  <c r="AB223" i="106" s="1"/>
  <c r="AC223" i="106" s="1"/>
  <c r="AD223" i="106" s="1"/>
  <c r="AE223" i="106" s="1"/>
  <c r="AF223" i="106" s="1"/>
  <c r="AG223" i="106" s="1"/>
  <c r="AH223" i="106" s="1"/>
  <c r="AI223" i="106" s="1"/>
  <c r="AJ223" i="106" s="1"/>
  <c r="AK223" i="106" s="1"/>
  <c r="AL223" i="106" s="1"/>
  <c r="AM223" i="106" s="1"/>
  <c r="AN223" i="106" s="1"/>
  <c r="AO223" i="106" s="1"/>
  <c r="AP223" i="106" s="1"/>
  <c r="N222" i="106"/>
  <c r="O222" i="106" s="1"/>
  <c r="P222" i="106" s="1"/>
  <c r="Q222" i="106" s="1"/>
  <c r="R222" i="106" s="1"/>
  <c r="S222" i="106" s="1"/>
  <c r="T222" i="106" s="1"/>
  <c r="U222" i="106" s="1"/>
  <c r="V222" i="106" s="1"/>
  <c r="W222" i="106" s="1"/>
  <c r="X222" i="106" s="1"/>
  <c r="Y222" i="106" s="1"/>
  <c r="Z222" i="106" s="1"/>
  <c r="AA222" i="106" s="1"/>
  <c r="AB222" i="106" s="1"/>
  <c r="AC222" i="106" s="1"/>
  <c r="AD222" i="106" s="1"/>
  <c r="AE222" i="106" s="1"/>
  <c r="AF222" i="106" s="1"/>
  <c r="AG222" i="106" s="1"/>
  <c r="AH222" i="106" s="1"/>
  <c r="AI222" i="106" s="1"/>
  <c r="AJ222" i="106" s="1"/>
  <c r="AK222" i="106" s="1"/>
  <c r="AL222" i="106" s="1"/>
  <c r="AM222" i="106" s="1"/>
  <c r="AN222" i="106" s="1"/>
  <c r="AO222" i="106" s="1"/>
  <c r="AP222" i="106" s="1"/>
  <c r="N221" i="106"/>
  <c r="O221" i="106" s="1"/>
  <c r="P221" i="106" s="1"/>
  <c r="Q221" i="106" s="1"/>
  <c r="R221" i="106" s="1"/>
  <c r="S221" i="106" s="1"/>
  <c r="T221" i="106" s="1"/>
  <c r="U221" i="106" s="1"/>
  <c r="V221" i="106" s="1"/>
  <c r="W221" i="106" s="1"/>
  <c r="X221" i="106" s="1"/>
  <c r="Y221" i="106" s="1"/>
  <c r="Z221" i="106" s="1"/>
  <c r="AA221" i="106" s="1"/>
  <c r="AB221" i="106" s="1"/>
  <c r="AC221" i="106" s="1"/>
  <c r="AD221" i="106" s="1"/>
  <c r="AE221" i="106" s="1"/>
  <c r="AF221" i="106" s="1"/>
  <c r="AG221" i="106" s="1"/>
  <c r="AH221" i="106" s="1"/>
  <c r="AI221" i="106" s="1"/>
  <c r="AJ221" i="106" s="1"/>
  <c r="AK221" i="106" s="1"/>
  <c r="AL221" i="106" s="1"/>
  <c r="AM221" i="106" s="1"/>
  <c r="AN221" i="106" s="1"/>
  <c r="AO221" i="106" s="1"/>
  <c r="AP221" i="106" s="1"/>
  <c r="N220" i="106"/>
  <c r="O220" i="106" s="1"/>
  <c r="P220" i="106" s="1"/>
  <c r="Q220" i="106" s="1"/>
  <c r="R220" i="106" s="1"/>
  <c r="S220" i="106" s="1"/>
  <c r="T220" i="106" s="1"/>
  <c r="U220" i="106" s="1"/>
  <c r="V220" i="106" s="1"/>
  <c r="W220" i="106" s="1"/>
  <c r="X220" i="106" s="1"/>
  <c r="Y220" i="106" s="1"/>
  <c r="Z220" i="106" s="1"/>
  <c r="AA220" i="106" s="1"/>
  <c r="AB220" i="106" s="1"/>
  <c r="AC220" i="106" s="1"/>
  <c r="AD220" i="106" s="1"/>
  <c r="AE220" i="106" s="1"/>
  <c r="AF220" i="106" s="1"/>
  <c r="AG220" i="106" s="1"/>
  <c r="AH220" i="106" s="1"/>
  <c r="AI220" i="106" s="1"/>
  <c r="AJ220" i="106" s="1"/>
  <c r="AK220" i="106" s="1"/>
  <c r="AL220" i="106" s="1"/>
  <c r="AM220" i="106" s="1"/>
  <c r="AN220" i="106" s="1"/>
  <c r="AO220" i="106" s="1"/>
  <c r="AP220" i="106" s="1"/>
  <c r="N219" i="106"/>
  <c r="O219" i="106" s="1"/>
  <c r="P219" i="106" s="1"/>
  <c r="Q219" i="106" s="1"/>
  <c r="R219" i="106" s="1"/>
  <c r="S219" i="106" s="1"/>
  <c r="T219" i="106" s="1"/>
  <c r="U219" i="106" s="1"/>
  <c r="V219" i="106" s="1"/>
  <c r="W219" i="106" s="1"/>
  <c r="X219" i="106" s="1"/>
  <c r="Y219" i="106" s="1"/>
  <c r="Z219" i="106" s="1"/>
  <c r="AA219" i="106" s="1"/>
  <c r="AB219" i="106" s="1"/>
  <c r="AC219" i="106" s="1"/>
  <c r="AD219" i="106" s="1"/>
  <c r="AE219" i="106" s="1"/>
  <c r="AF219" i="106" s="1"/>
  <c r="AG219" i="106" s="1"/>
  <c r="AH219" i="106" s="1"/>
  <c r="AI219" i="106" s="1"/>
  <c r="AJ219" i="106" s="1"/>
  <c r="AK219" i="106" s="1"/>
  <c r="AL219" i="106" s="1"/>
  <c r="AM219" i="106" s="1"/>
  <c r="AN219" i="106" s="1"/>
  <c r="AO219" i="106" s="1"/>
  <c r="AP219" i="106" s="1"/>
  <c r="N218" i="106"/>
  <c r="O218" i="106" s="1"/>
  <c r="P218" i="106" s="1"/>
  <c r="Q218" i="106" s="1"/>
  <c r="R218" i="106" s="1"/>
  <c r="S218" i="106" s="1"/>
  <c r="T218" i="106" s="1"/>
  <c r="U218" i="106" s="1"/>
  <c r="V218" i="106" s="1"/>
  <c r="W218" i="106" s="1"/>
  <c r="X218" i="106" s="1"/>
  <c r="Y218" i="106" s="1"/>
  <c r="Z218" i="106" s="1"/>
  <c r="AA218" i="106" s="1"/>
  <c r="AB218" i="106" s="1"/>
  <c r="AC218" i="106" s="1"/>
  <c r="AD218" i="106" s="1"/>
  <c r="AE218" i="106" s="1"/>
  <c r="AF218" i="106" s="1"/>
  <c r="AG218" i="106" s="1"/>
  <c r="AH218" i="106" s="1"/>
  <c r="AI218" i="106" s="1"/>
  <c r="AJ218" i="106" s="1"/>
  <c r="AK218" i="106" s="1"/>
  <c r="AL218" i="106" s="1"/>
  <c r="AM218" i="106" s="1"/>
  <c r="AN218" i="106" s="1"/>
  <c r="AO218" i="106" s="1"/>
  <c r="AP218" i="106" s="1"/>
  <c r="N217" i="106"/>
  <c r="O217" i="106" s="1"/>
  <c r="P217" i="106" s="1"/>
  <c r="Q217" i="106" s="1"/>
  <c r="R217" i="106" s="1"/>
  <c r="S217" i="106" s="1"/>
  <c r="T217" i="106" s="1"/>
  <c r="U217" i="106" s="1"/>
  <c r="V217" i="106" s="1"/>
  <c r="W217" i="106" s="1"/>
  <c r="X217" i="106" s="1"/>
  <c r="Y217" i="106" s="1"/>
  <c r="Z217" i="106" s="1"/>
  <c r="AA217" i="106" s="1"/>
  <c r="AB217" i="106" s="1"/>
  <c r="AC217" i="106" s="1"/>
  <c r="AD217" i="106" s="1"/>
  <c r="AE217" i="106" s="1"/>
  <c r="AF217" i="106" s="1"/>
  <c r="AG217" i="106" s="1"/>
  <c r="AH217" i="106" s="1"/>
  <c r="AI217" i="106" s="1"/>
  <c r="AJ217" i="106" s="1"/>
  <c r="AK217" i="106" s="1"/>
  <c r="AL217" i="106" s="1"/>
  <c r="AM217" i="106" s="1"/>
  <c r="AN217" i="106" s="1"/>
  <c r="AO217" i="106" s="1"/>
  <c r="AP217" i="106" s="1"/>
  <c r="N216" i="106"/>
  <c r="O216" i="106" s="1"/>
  <c r="P216" i="106" s="1"/>
  <c r="Q216" i="106" s="1"/>
  <c r="R216" i="106" s="1"/>
  <c r="S216" i="106" s="1"/>
  <c r="T216" i="106" s="1"/>
  <c r="U216" i="106" s="1"/>
  <c r="V216" i="106" s="1"/>
  <c r="W216" i="106" s="1"/>
  <c r="X216" i="106" s="1"/>
  <c r="Y216" i="106" s="1"/>
  <c r="Z216" i="106" s="1"/>
  <c r="AA216" i="106" s="1"/>
  <c r="AB216" i="106" s="1"/>
  <c r="AC216" i="106" s="1"/>
  <c r="AD216" i="106" s="1"/>
  <c r="AE216" i="106" s="1"/>
  <c r="AF216" i="106" s="1"/>
  <c r="AG216" i="106" s="1"/>
  <c r="AH216" i="106" s="1"/>
  <c r="AI216" i="106" s="1"/>
  <c r="AJ216" i="106" s="1"/>
  <c r="AK216" i="106" s="1"/>
  <c r="AL216" i="106" s="1"/>
  <c r="AM216" i="106" s="1"/>
  <c r="AN216" i="106" s="1"/>
  <c r="AO216" i="106" s="1"/>
  <c r="AP216" i="106" s="1"/>
  <c r="N215" i="106"/>
  <c r="O215" i="106" s="1"/>
  <c r="P215" i="106" s="1"/>
  <c r="Q215" i="106" s="1"/>
  <c r="R215" i="106" s="1"/>
  <c r="S215" i="106" s="1"/>
  <c r="T215" i="106" s="1"/>
  <c r="U215" i="106" s="1"/>
  <c r="V215" i="106" s="1"/>
  <c r="W215" i="106" s="1"/>
  <c r="X215" i="106" s="1"/>
  <c r="Y215" i="106" s="1"/>
  <c r="Z215" i="106" s="1"/>
  <c r="AA215" i="106" s="1"/>
  <c r="AB215" i="106" s="1"/>
  <c r="AC215" i="106" s="1"/>
  <c r="AD215" i="106" s="1"/>
  <c r="AE215" i="106" s="1"/>
  <c r="AF215" i="106" s="1"/>
  <c r="AG215" i="106" s="1"/>
  <c r="AH215" i="106" s="1"/>
  <c r="AI215" i="106" s="1"/>
  <c r="AJ215" i="106" s="1"/>
  <c r="AK215" i="106" s="1"/>
  <c r="AL215" i="106" s="1"/>
  <c r="AM215" i="106" s="1"/>
  <c r="AN215" i="106" s="1"/>
  <c r="AO215" i="106" s="1"/>
  <c r="AP215" i="106" s="1"/>
  <c r="N214" i="106"/>
  <c r="O214" i="106" s="1"/>
  <c r="P214" i="106" s="1"/>
  <c r="Q214" i="106" s="1"/>
  <c r="R214" i="106" s="1"/>
  <c r="S214" i="106" s="1"/>
  <c r="T214" i="106" s="1"/>
  <c r="U214" i="106" s="1"/>
  <c r="V214" i="106" s="1"/>
  <c r="W214" i="106" s="1"/>
  <c r="X214" i="106" s="1"/>
  <c r="Y214" i="106" s="1"/>
  <c r="Z214" i="106" s="1"/>
  <c r="AA214" i="106" s="1"/>
  <c r="AB214" i="106" s="1"/>
  <c r="AC214" i="106" s="1"/>
  <c r="AD214" i="106" s="1"/>
  <c r="AE214" i="106" s="1"/>
  <c r="AF214" i="106" s="1"/>
  <c r="AG214" i="106" s="1"/>
  <c r="AH214" i="106" s="1"/>
  <c r="AI214" i="106" s="1"/>
  <c r="AJ214" i="106" s="1"/>
  <c r="AK214" i="106" s="1"/>
  <c r="AL214" i="106" s="1"/>
  <c r="AM214" i="106" s="1"/>
  <c r="AN214" i="106" s="1"/>
  <c r="AO214" i="106" s="1"/>
  <c r="AP214" i="106" s="1"/>
  <c r="N213" i="106"/>
  <c r="O213" i="106" s="1"/>
  <c r="P213" i="106" s="1"/>
  <c r="Q213" i="106" s="1"/>
  <c r="R213" i="106" s="1"/>
  <c r="S213" i="106" s="1"/>
  <c r="T213" i="106" s="1"/>
  <c r="U213" i="106" s="1"/>
  <c r="V213" i="106" s="1"/>
  <c r="W213" i="106" s="1"/>
  <c r="X213" i="106" s="1"/>
  <c r="Y213" i="106" s="1"/>
  <c r="Z213" i="106" s="1"/>
  <c r="AA213" i="106" s="1"/>
  <c r="AB213" i="106" s="1"/>
  <c r="AC213" i="106" s="1"/>
  <c r="AD213" i="106" s="1"/>
  <c r="AE213" i="106" s="1"/>
  <c r="AF213" i="106" s="1"/>
  <c r="AG213" i="106" s="1"/>
  <c r="AH213" i="106" s="1"/>
  <c r="AI213" i="106" s="1"/>
  <c r="AJ213" i="106" s="1"/>
  <c r="AK213" i="106" s="1"/>
  <c r="AL213" i="106" s="1"/>
  <c r="AM213" i="106" s="1"/>
  <c r="AN213" i="106" s="1"/>
  <c r="AO213" i="106" s="1"/>
  <c r="AP213" i="106" s="1"/>
  <c r="N212" i="106"/>
  <c r="O212" i="106" s="1"/>
  <c r="P212" i="106" s="1"/>
  <c r="Q212" i="106" s="1"/>
  <c r="R212" i="106" s="1"/>
  <c r="S212" i="106" s="1"/>
  <c r="T212" i="106" s="1"/>
  <c r="U212" i="106" s="1"/>
  <c r="V212" i="106" s="1"/>
  <c r="W212" i="106" s="1"/>
  <c r="X212" i="106" s="1"/>
  <c r="Y212" i="106" s="1"/>
  <c r="Z212" i="106" s="1"/>
  <c r="AA212" i="106" s="1"/>
  <c r="AB212" i="106" s="1"/>
  <c r="AC212" i="106" s="1"/>
  <c r="AD212" i="106" s="1"/>
  <c r="AE212" i="106" s="1"/>
  <c r="AF212" i="106" s="1"/>
  <c r="AG212" i="106" s="1"/>
  <c r="AH212" i="106" s="1"/>
  <c r="AI212" i="106" s="1"/>
  <c r="AJ212" i="106" s="1"/>
  <c r="AK212" i="106" s="1"/>
  <c r="AL212" i="106" s="1"/>
  <c r="AM212" i="106" s="1"/>
  <c r="AN212" i="106" s="1"/>
  <c r="AO212" i="106" s="1"/>
  <c r="AP212" i="106" s="1"/>
  <c r="N211" i="106"/>
  <c r="O211" i="106" s="1"/>
  <c r="P211" i="106" s="1"/>
  <c r="Q211" i="106" s="1"/>
  <c r="R211" i="106" s="1"/>
  <c r="S211" i="106" s="1"/>
  <c r="T211" i="106" s="1"/>
  <c r="U211" i="106" s="1"/>
  <c r="V211" i="106" s="1"/>
  <c r="W211" i="106" s="1"/>
  <c r="X211" i="106" s="1"/>
  <c r="Y211" i="106" s="1"/>
  <c r="Z211" i="106" s="1"/>
  <c r="AA211" i="106" s="1"/>
  <c r="AB211" i="106" s="1"/>
  <c r="AC211" i="106" s="1"/>
  <c r="AD211" i="106" s="1"/>
  <c r="AE211" i="106" s="1"/>
  <c r="AF211" i="106" s="1"/>
  <c r="AG211" i="106" s="1"/>
  <c r="AH211" i="106" s="1"/>
  <c r="AI211" i="106" s="1"/>
  <c r="AJ211" i="106" s="1"/>
  <c r="AK211" i="106" s="1"/>
  <c r="AL211" i="106" s="1"/>
  <c r="AM211" i="106" s="1"/>
  <c r="AN211" i="106" s="1"/>
  <c r="AO211" i="106" s="1"/>
  <c r="AP211" i="106" s="1"/>
  <c r="N210" i="106"/>
  <c r="O210" i="106" s="1"/>
  <c r="P210" i="106" s="1"/>
  <c r="Q210" i="106" s="1"/>
  <c r="R210" i="106" s="1"/>
  <c r="S210" i="106" s="1"/>
  <c r="T210" i="106" s="1"/>
  <c r="U210" i="106" s="1"/>
  <c r="V210" i="106" s="1"/>
  <c r="W210" i="106" s="1"/>
  <c r="X210" i="106" s="1"/>
  <c r="Y210" i="106" s="1"/>
  <c r="Z210" i="106" s="1"/>
  <c r="AA210" i="106" s="1"/>
  <c r="AB210" i="106" s="1"/>
  <c r="AC210" i="106" s="1"/>
  <c r="AD210" i="106" s="1"/>
  <c r="AE210" i="106" s="1"/>
  <c r="AF210" i="106" s="1"/>
  <c r="AG210" i="106" s="1"/>
  <c r="AH210" i="106" s="1"/>
  <c r="AI210" i="106" s="1"/>
  <c r="AJ210" i="106" s="1"/>
  <c r="AK210" i="106" s="1"/>
  <c r="AL210" i="106" s="1"/>
  <c r="AM210" i="106" s="1"/>
  <c r="AN210" i="106" s="1"/>
  <c r="AO210" i="106" s="1"/>
  <c r="AP210" i="106" s="1"/>
  <c r="N209" i="106"/>
  <c r="O209" i="106" s="1"/>
  <c r="P209" i="106" s="1"/>
  <c r="Q209" i="106" s="1"/>
  <c r="R209" i="106" s="1"/>
  <c r="S209" i="106" s="1"/>
  <c r="T209" i="106" s="1"/>
  <c r="U209" i="106" s="1"/>
  <c r="V209" i="106" s="1"/>
  <c r="W209" i="106" s="1"/>
  <c r="X209" i="106" s="1"/>
  <c r="Y209" i="106" s="1"/>
  <c r="Z209" i="106" s="1"/>
  <c r="AA209" i="106" s="1"/>
  <c r="AB209" i="106" s="1"/>
  <c r="AC209" i="106" s="1"/>
  <c r="AD209" i="106" s="1"/>
  <c r="AE209" i="106" s="1"/>
  <c r="AF209" i="106" s="1"/>
  <c r="AG209" i="106" s="1"/>
  <c r="AH209" i="106" s="1"/>
  <c r="AI209" i="106" s="1"/>
  <c r="AJ209" i="106" s="1"/>
  <c r="AK209" i="106" s="1"/>
  <c r="AL209" i="106" s="1"/>
  <c r="AM209" i="106" s="1"/>
  <c r="AN209" i="106" s="1"/>
  <c r="AO209" i="106" s="1"/>
  <c r="AP209" i="106" s="1"/>
  <c r="N208" i="106"/>
  <c r="O208" i="106" s="1"/>
  <c r="P208" i="106" s="1"/>
  <c r="Q208" i="106" s="1"/>
  <c r="R208" i="106" s="1"/>
  <c r="S208" i="106" s="1"/>
  <c r="T208" i="106" s="1"/>
  <c r="U208" i="106" s="1"/>
  <c r="V208" i="106" s="1"/>
  <c r="W208" i="106" s="1"/>
  <c r="X208" i="106" s="1"/>
  <c r="Y208" i="106" s="1"/>
  <c r="Z208" i="106" s="1"/>
  <c r="AA208" i="106" s="1"/>
  <c r="AB208" i="106" s="1"/>
  <c r="AC208" i="106" s="1"/>
  <c r="AD208" i="106" s="1"/>
  <c r="AE208" i="106" s="1"/>
  <c r="AF208" i="106" s="1"/>
  <c r="AG208" i="106" s="1"/>
  <c r="AH208" i="106" s="1"/>
  <c r="AI208" i="106" s="1"/>
  <c r="AJ208" i="106" s="1"/>
  <c r="AK208" i="106" s="1"/>
  <c r="AL208" i="106" s="1"/>
  <c r="AM208" i="106" s="1"/>
  <c r="AN208" i="106" s="1"/>
  <c r="AO208" i="106" s="1"/>
  <c r="AP208" i="106" s="1"/>
  <c r="N207" i="106"/>
  <c r="O207" i="106" s="1"/>
  <c r="P207" i="106" s="1"/>
  <c r="Q207" i="106" s="1"/>
  <c r="R207" i="106" s="1"/>
  <c r="S207" i="106" s="1"/>
  <c r="T207" i="106" s="1"/>
  <c r="U207" i="106" s="1"/>
  <c r="V207" i="106" s="1"/>
  <c r="W207" i="106" s="1"/>
  <c r="X207" i="106" s="1"/>
  <c r="Y207" i="106" s="1"/>
  <c r="Z207" i="106" s="1"/>
  <c r="AA207" i="106" s="1"/>
  <c r="AB207" i="106" s="1"/>
  <c r="AC207" i="106" s="1"/>
  <c r="AD207" i="106" s="1"/>
  <c r="AE207" i="106" s="1"/>
  <c r="AF207" i="106" s="1"/>
  <c r="AG207" i="106" s="1"/>
  <c r="AH207" i="106" s="1"/>
  <c r="AI207" i="106" s="1"/>
  <c r="AJ207" i="106" s="1"/>
  <c r="AK207" i="106" s="1"/>
  <c r="AL207" i="106" s="1"/>
  <c r="AM207" i="106" s="1"/>
  <c r="AN207" i="106" s="1"/>
  <c r="AO207" i="106" s="1"/>
  <c r="AP207" i="106" s="1"/>
  <c r="N206" i="106"/>
  <c r="O206" i="106" s="1"/>
  <c r="P206" i="106" s="1"/>
  <c r="Q206" i="106" s="1"/>
  <c r="R206" i="106" s="1"/>
  <c r="S206" i="106" s="1"/>
  <c r="T206" i="106" s="1"/>
  <c r="U206" i="106" s="1"/>
  <c r="V206" i="106" s="1"/>
  <c r="W206" i="106" s="1"/>
  <c r="X206" i="106" s="1"/>
  <c r="Y206" i="106" s="1"/>
  <c r="Z206" i="106" s="1"/>
  <c r="AA206" i="106" s="1"/>
  <c r="AB206" i="106" s="1"/>
  <c r="AC206" i="106" s="1"/>
  <c r="AD206" i="106" s="1"/>
  <c r="AE206" i="106" s="1"/>
  <c r="AF206" i="106" s="1"/>
  <c r="AG206" i="106" s="1"/>
  <c r="AH206" i="106" s="1"/>
  <c r="AI206" i="106" s="1"/>
  <c r="AJ206" i="106" s="1"/>
  <c r="AK206" i="106" s="1"/>
  <c r="AL206" i="106" s="1"/>
  <c r="AM206" i="106" s="1"/>
  <c r="AN206" i="106" s="1"/>
  <c r="AO206" i="106" s="1"/>
  <c r="AP206" i="106" s="1"/>
  <c r="N205" i="106"/>
  <c r="O205" i="106" s="1"/>
  <c r="P205" i="106" s="1"/>
  <c r="Q205" i="106" s="1"/>
  <c r="R205" i="106" s="1"/>
  <c r="S205" i="106" s="1"/>
  <c r="T205" i="106" s="1"/>
  <c r="U205" i="106" s="1"/>
  <c r="V205" i="106" s="1"/>
  <c r="W205" i="106" s="1"/>
  <c r="X205" i="106" s="1"/>
  <c r="Y205" i="106" s="1"/>
  <c r="Z205" i="106" s="1"/>
  <c r="AA205" i="106" s="1"/>
  <c r="AB205" i="106" s="1"/>
  <c r="AC205" i="106" s="1"/>
  <c r="AD205" i="106" s="1"/>
  <c r="AE205" i="106" s="1"/>
  <c r="AF205" i="106" s="1"/>
  <c r="AG205" i="106" s="1"/>
  <c r="AH205" i="106" s="1"/>
  <c r="AI205" i="106" s="1"/>
  <c r="AJ205" i="106" s="1"/>
  <c r="AK205" i="106" s="1"/>
  <c r="AL205" i="106" s="1"/>
  <c r="AM205" i="106" s="1"/>
  <c r="AN205" i="106" s="1"/>
  <c r="AO205" i="106" s="1"/>
  <c r="AP205" i="106" s="1"/>
  <c r="N204" i="106"/>
  <c r="O204" i="106" s="1"/>
  <c r="P204" i="106" s="1"/>
  <c r="Q204" i="106" s="1"/>
  <c r="R204" i="106" s="1"/>
  <c r="S204" i="106" s="1"/>
  <c r="T204" i="106" s="1"/>
  <c r="U204" i="106" s="1"/>
  <c r="V204" i="106" s="1"/>
  <c r="W204" i="106" s="1"/>
  <c r="X204" i="106" s="1"/>
  <c r="Y204" i="106" s="1"/>
  <c r="Z204" i="106" s="1"/>
  <c r="AA204" i="106" s="1"/>
  <c r="AB204" i="106" s="1"/>
  <c r="AC204" i="106" s="1"/>
  <c r="AD204" i="106" s="1"/>
  <c r="AE204" i="106" s="1"/>
  <c r="AF204" i="106" s="1"/>
  <c r="AG204" i="106" s="1"/>
  <c r="AH204" i="106" s="1"/>
  <c r="AI204" i="106" s="1"/>
  <c r="AJ204" i="106" s="1"/>
  <c r="AK204" i="106" s="1"/>
  <c r="AL204" i="106" s="1"/>
  <c r="AM204" i="106" s="1"/>
  <c r="AN204" i="106" s="1"/>
  <c r="AO204" i="106" s="1"/>
  <c r="AP204" i="106" s="1"/>
  <c r="N203" i="106"/>
  <c r="O203" i="106" s="1"/>
  <c r="P203" i="106" s="1"/>
  <c r="Q203" i="106" s="1"/>
  <c r="R203" i="106" s="1"/>
  <c r="S203" i="106" s="1"/>
  <c r="T203" i="106" s="1"/>
  <c r="U203" i="106" s="1"/>
  <c r="V203" i="106" s="1"/>
  <c r="W203" i="106" s="1"/>
  <c r="X203" i="106" s="1"/>
  <c r="Y203" i="106" s="1"/>
  <c r="Z203" i="106" s="1"/>
  <c r="AA203" i="106" s="1"/>
  <c r="AB203" i="106" s="1"/>
  <c r="AC203" i="106" s="1"/>
  <c r="AD203" i="106" s="1"/>
  <c r="AE203" i="106" s="1"/>
  <c r="AF203" i="106" s="1"/>
  <c r="AG203" i="106" s="1"/>
  <c r="AH203" i="106" s="1"/>
  <c r="AI203" i="106" s="1"/>
  <c r="AJ203" i="106" s="1"/>
  <c r="AK203" i="106" s="1"/>
  <c r="AL203" i="106" s="1"/>
  <c r="AM203" i="106" s="1"/>
  <c r="AN203" i="106" s="1"/>
  <c r="AO203" i="106" s="1"/>
  <c r="AP203" i="106" s="1"/>
  <c r="N202" i="106"/>
  <c r="O202" i="106" s="1"/>
  <c r="P202" i="106" s="1"/>
  <c r="Q202" i="106" s="1"/>
  <c r="R202" i="106" s="1"/>
  <c r="S202" i="106" s="1"/>
  <c r="T202" i="106" s="1"/>
  <c r="U202" i="106" s="1"/>
  <c r="V202" i="106" s="1"/>
  <c r="W202" i="106" s="1"/>
  <c r="X202" i="106" s="1"/>
  <c r="Y202" i="106" s="1"/>
  <c r="Z202" i="106" s="1"/>
  <c r="AA202" i="106" s="1"/>
  <c r="AB202" i="106" s="1"/>
  <c r="AC202" i="106" s="1"/>
  <c r="AD202" i="106" s="1"/>
  <c r="AE202" i="106" s="1"/>
  <c r="AF202" i="106" s="1"/>
  <c r="AG202" i="106" s="1"/>
  <c r="AH202" i="106" s="1"/>
  <c r="AI202" i="106" s="1"/>
  <c r="AJ202" i="106" s="1"/>
  <c r="AK202" i="106" s="1"/>
  <c r="AL202" i="106" s="1"/>
  <c r="AM202" i="106" s="1"/>
  <c r="AN202" i="106" s="1"/>
  <c r="AO202" i="106" s="1"/>
  <c r="AP202" i="106" s="1"/>
  <c r="N201" i="106"/>
  <c r="O201" i="106" s="1"/>
  <c r="P201" i="106" s="1"/>
  <c r="Q201" i="106" s="1"/>
  <c r="R201" i="106" s="1"/>
  <c r="S201" i="106" s="1"/>
  <c r="T201" i="106" s="1"/>
  <c r="U201" i="106" s="1"/>
  <c r="V201" i="106" s="1"/>
  <c r="W201" i="106" s="1"/>
  <c r="X201" i="106" s="1"/>
  <c r="Y201" i="106" s="1"/>
  <c r="Z201" i="106" s="1"/>
  <c r="AA201" i="106" s="1"/>
  <c r="AB201" i="106" s="1"/>
  <c r="AC201" i="106" s="1"/>
  <c r="AD201" i="106" s="1"/>
  <c r="AE201" i="106" s="1"/>
  <c r="AF201" i="106" s="1"/>
  <c r="AG201" i="106" s="1"/>
  <c r="AH201" i="106" s="1"/>
  <c r="AI201" i="106" s="1"/>
  <c r="AJ201" i="106" s="1"/>
  <c r="AK201" i="106" s="1"/>
  <c r="AL201" i="106" s="1"/>
  <c r="AM201" i="106" s="1"/>
  <c r="AN201" i="106" s="1"/>
  <c r="AO201" i="106" s="1"/>
  <c r="AP201" i="106" s="1"/>
  <c r="N200" i="106"/>
  <c r="O200" i="106" s="1"/>
  <c r="P200" i="106" s="1"/>
  <c r="Q200" i="106" s="1"/>
  <c r="R200" i="106" s="1"/>
  <c r="S200" i="106" s="1"/>
  <c r="T200" i="106" s="1"/>
  <c r="U200" i="106" s="1"/>
  <c r="V200" i="106" s="1"/>
  <c r="W200" i="106" s="1"/>
  <c r="X200" i="106" s="1"/>
  <c r="Y200" i="106" s="1"/>
  <c r="Z200" i="106" s="1"/>
  <c r="AA200" i="106" s="1"/>
  <c r="AB200" i="106" s="1"/>
  <c r="AC200" i="106" s="1"/>
  <c r="AD200" i="106" s="1"/>
  <c r="AE200" i="106" s="1"/>
  <c r="AF200" i="106" s="1"/>
  <c r="AG200" i="106" s="1"/>
  <c r="AH200" i="106" s="1"/>
  <c r="AI200" i="106" s="1"/>
  <c r="AJ200" i="106" s="1"/>
  <c r="AK200" i="106" s="1"/>
  <c r="AL200" i="106" s="1"/>
  <c r="AM200" i="106" s="1"/>
  <c r="AN200" i="106" s="1"/>
  <c r="AO200" i="106" s="1"/>
  <c r="AP200" i="106" s="1"/>
  <c r="N199" i="106"/>
  <c r="O199" i="106" s="1"/>
  <c r="P199" i="106" s="1"/>
  <c r="Q199" i="106" s="1"/>
  <c r="R199" i="106" s="1"/>
  <c r="S199" i="106" s="1"/>
  <c r="T199" i="106" s="1"/>
  <c r="U199" i="106" s="1"/>
  <c r="V199" i="106" s="1"/>
  <c r="W199" i="106" s="1"/>
  <c r="X199" i="106" s="1"/>
  <c r="Y199" i="106" s="1"/>
  <c r="Z199" i="106" s="1"/>
  <c r="AA199" i="106" s="1"/>
  <c r="AB199" i="106" s="1"/>
  <c r="AC199" i="106" s="1"/>
  <c r="AD199" i="106" s="1"/>
  <c r="AE199" i="106" s="1"/>
  <c r="AF199" i="106" s="1"/>
  <c r="AG199" i="106" s="1"/>
  <c r="AH199" i="106" s="1"/>
  <c r="AI199" i="106" s="1"/>
  <c r="AJ199" i="106" s="1"/>
  <c r="AK199" i="106" s="1"/>
  <c r="AL199" i="106" s="1"/>
  <c r="AM199" i="106" s="1"/>
  <c r="AN199" i="106" s="1"/>
  <c r="AO199" i="106" s="1"/>
  <c r="AP199" i="106" s="1"/>
  <c r="N198" i="106"/>
  <c r="O198" i="106" s="1"/>
  <c r="P198" i="106" s="1"/>
  <c r="Q198" i="106" s="1"/>
  <c r="R198" i="106" s="1"/>
  <c r="S198" i="106" s="1"/>
  <c r="T198" i="106" s="1"/>
  <c r="U198" i="106" s="1"/>
  <c r="V198" i="106" s="1"/>
  <c r="W198" i="106" s="1"/>
  <c r="X198" i="106" s="1"/>
  <c r="Y198" i="106" s="1"/>
  <c r="Z198" i="106" s="1"/>
  <c r="AA198" i="106" s="1"/>
  <c r="AB198" i="106" s="1"/>
  <c r="AC198" i="106" s="1"/>
  <c r="AD198" i="106" s="1"/>
  <c r="AE198" i="106" s="1"/>
  <c r="AF198" i="106" s="1"/>
  <c r="AG198" i="106" s="1"/>
  <c r="AH198" i="106" s="1"/>
  <c r="AI198" i="106" s="1"/>
  <c r="AJ198" i="106" s="1"/>
  <c r="AK198" i="106" s="1"/>
  <c r="AL198" i="106" s="1"/>
  <c r="AM198" i="106" s="1"/>
  <c r="AN198" i="106" s="1"/>
  <c r="AO198" i="106" s="1"/>
  <c r="AP198" i="106" s="1"/>
  <c r="N197" i="106"/>
  <c r="O197" i="106" s="1"/>
  <c r="P197" i="106" s="1"/>
  <c r="Q197" i="106" s="1"/>
  <c r="R197" i="106" s="1"/>
  <c r="S197" i="106" s="1"/>
  <c r="T197" i="106" s="1"/>
  <c r="U197" i="106" s="1"/>
  <c r="V197" i="106" s="1"/>
  <c r="W197" i="106" s="1"/>
  <c r="X197" i="106" s="1"/>
  <c r="Y197" i="106" s="1"/>
  <c r="Z197" i="106" s="1"/>
  <c r="AA197" i="106" s="1"/>
  <c r="AB197" i="106" s="1"/>
  <c r="AC197" i="106" s="1"/>
  <c r="AD197" i="106" s="1"/>
  <c r="AE197" i="106" s="1"/>
  <c r="AF197" i="106" s="1"/>
  <c r="AG197" i="106" s="1"/>
  <c r="AH197" i="106" s="1"/>
  <c r="AI197" i="106" s="1"/>
  <c r="AJ197" i="106" s="1"/>
  <c r="AK197" i="106" s="1"/>
  <c r="AL197" i="106" s="1"/>
  <c r="AM197" i="106" s="1"/>
  <c r="AN197" i="106" s="1"/>
  <c r="AO197" i="106" s="1"/>
  <c r="AP197" i="106" s="1"/>
  <c r="N196" i="106"/>
  <c r="O196" i="106" s="1"/>
  <c r="P196" i="106" s="1"/>
  <c r="Q196" i="106" s="1"/>
  <c r="R196" i="106" s="1"/>
  <c r="S196" i="106" s="1"/>
  <c r="T196" i="106" s="1"/>
  <c r="U196" i="106" s="1"/>
  <c r="V196" i="106" s="1"/>
  <c r="W196" i="106" s="1"/>
  <c r="X196" i="106" s="1"/>
  <c r="Y196" i="106" s="1"/>
  <c r="Z196" i="106" s="1"/>
  <c r="AA196" i="106" s="1"/>
  <c r="AB196" i="106" s="1"/>
  <c r="AC196" i="106" s="1"/>
  <c r="AD196" i="106" s="1"/>
  <c r="AE196" i="106" s="1"/>
  <c r="AF196" i="106" s="1"/>
  <c r="AG196" i="106" s="1"/>
  <c r="AH196" i="106" s="1"/>
  <c r="AI196" i="106" s="1"/>
  <c r="AJ196" i="106" s="1"/>
  <c r="AK196" i="106" s="1"/>
  <c r="AL196" i="106" s="1"/>
  <c r="AM196" i="106" s="1"/>
  <c r="AN196" i="106" s="1"/>
  <c r="AO196" i="106" s="1"/>
  <c r="AP196" i="106" s="1"/>
  <c r="N195" i="106"/>
  <c r="O195" i="106" s="1"/>
  <c r="P195" i="106" s="1"/>
  <c r="Q195" i="106" s="1"/>
  <c r="R195" i="106" s="1"/>
  <c r="S195" i="106" s="1"/>
  <c r="T195" i="106" s="1"/>
  <c r="U195" i="106" s="1"/>
  <c r="V195" i="106" s="1"/>
  <c r="W195" i="106" s="1"/>
  <c r="X195" i="106" s="1"/>
  <c r="Y195" i="106" s="1"/>
  <c r="Z195" i="106" s="1"/>
  <c r="AA195" i="106" s="1"/>
  <c r="AB195" i="106" s="1"/>
  <c r="AC195" i="106" s="1"/>
  <c r="AD195" i="106" s="1"/>
  <c r="AE195" i="106" s="1"/>
  <c r="AF195" i="106" s="1"/>
  <c r="AG195" i="106" s="1"/>
  <c r="AH195" i="106" s="1"/>
  <c r="AI195" i="106" s="1"/>
  <c r="AJ195" i="106" s="1"/>
  <c r="AK195" i="106" s="1"/>
  <c r="AL195" i="106" s="1"/>
  <c r="AM195" i="106" s="1"/>
  <c r="AN195" i="106" s="1"/>
  <c r="AO195" i="106" s="1"/>
  <c r="AP195" i="106" s="1"/>
  <c r="N194" i="106"/>
  <c r="O194" i="106" s="1"/>
  <c r="P194" i="106" s="1"/>
  <c r="Q194" i="106" s="1"/>
  <c r="R194" i="106" s="1"/>
  <c r="S194" i="106" s="1"/>
  <c r="T194" i="106" s="1"/>
  <c r="U194" i="106" s="1"/>
  <c r="V194" i="106" s="1"/>
  <c r="W194" i="106" s="1"/>
  <c r="X194" i="106" s="1"/>
  <c r="Y194" i="106" s="1"/>
  <c r="Z194" i="106" s="1"/>
  <c r="AA194" i="106" s="1"/>
  <c r="AB194" i="106" s="1"/>
  <c r="AC194" i="106" s="1"/>
  <c r="AD194" i="106" s="1"/>
  <c r="AE194" i="106" s="1"/>
  <c r="AF194" i="106" s="1"/>
  <c r="AG194" i="106" s="1"/>
  <c r="AH194" i="106" s="1"/>
  <c r="AI194" i="106" s="1"/>
  <c r="AJ194" i="106" s="1"/>
  <c r="AK194" i="106" s="1"/>
  <c r="AL194" i="106" s="1"/>
  <c r="AM194" i="106" s="1"/>
  <c r="AN194" i="106" s="1"/>
  <c r="AO194" i="106" s="1"/>
  <c r="AP194" i="106" s="1"/>
  <c r="N193" i="106"/>
  <c r="O193" i="106" s="1"/>
  <c r="P193" i="106" s="1"/>
  <c r="Q193" i="106" s="1"/>
  <c r="R193" i="106" s="1"/>
  <c r="S193" i="106" s="1"/>
  <c r="T193" i="106" s="1"/>
  <c r="U193" i="106" s="1"/>
  <c r="V193" i="106" s="1"/>
  <c r="W193" i="106" s="1"/>
  <c r="X193" i="106" s="1"/>
  <c r="Y193" i="106" s="1"/>
  <c r="Z193" i="106" s="1"/>
  <c r="AA193" i="106" s="1"/>
  <c r="AB193" i="106" s="1"/>
  <c r="AC193" i="106" s="1"/>
  <c r="AD193" i="106" s="1"/>
  <c r="AE193" i="106" s="1"/>
  <c r="AF193" i="106" s="1"/>
  <c r="AG193" i="106" s="1"/>
  <c r="AH193" i="106" s="1"/>
  <c r="AI193" i="106" s="1"/>
  <c r="AJ193" i="106" s="1"/>
  <c r="AK193" i="106" s="1"/>
  <c r="AL193" i="106" s="1"/>
  <c r="AM193" i="106" s="1"/>
  <c r="AN193" i="106" s="1"/>
  <c r="AO193" i="106" s="1"/>
  <c r="AP193" i="106" s="1"/>
  <c r="N192" i="106"/>
  <c r="O192" i="106" s="1"/>
  <c r="P192" i="106" s="1"/>
  <c r="Q192" i="106" s="1"/>
  <c r="R192" i="106" s="1"/>
  <c r="S192" i="106" s="1"/>
  <c r="T192" i="106" s="1"/>
  <c r="U192" i="106" s="1"/>
  <c r="V192" i="106" s="1"/>
  <c r="W192" i="106" s="1"/>
  <c r="X192" i="106" s="1"/>
  <c r="Y192" i="106" s="1"/>
  <c r="Z192" i="106" s="1"/>
  <c r="AA192" i="106" s="1"/>
  <c r="AB192" i="106" s="1"/>
  <c r="AC192" i="106" s="1"/>
  <c r="AD192" i="106" s="1"/>
  <c r="AE192" i="106" s="1"/>
  <c r="AF192" i="106" s="1"/>
  <c r="AG192" i="106" s="1"/>
  <c r="AH192" i="106" s="1"/>
  <c r="AI192" i="106" s="1"/>
  <c r="AJ192" i="106" s="1"/>
  <c r="AK192" i="106" s="1"/>
  <c r="AL192" i="106" s="1"/>
  <c r="AM192" i="106" s="1"/>
  <c r="AN192" i="106" s="1"/>
  <c r="AO192" i="106" s="1"/>
  <c r="AP192" i="106" s="1"/>
  <c r="N191" i="106"/>
  <c r="O191" i="106" s="1"/>
  <c r="P191" i="106" s="1"/>
  <c r="Q191" i="106" s="1"/>
  <c r="R191" i="106" s="1"/>
  <c r="S191" i="106" s="1"/>
  <c r="T191" i="106" s="1"/>
  <c r="U191" i="106" s="1"/>
  <c r="V191" i="106" s="1"/>
  <c r="W191" i="106" s="1"/>
  <c r="X191" i="106" s="1"/>
  <c r="Y191" i="106" s="1"/>
  <c r="Z191" i="106" s="1"/>
  <c r="AA191" i="106" s="1"/>
  <c r="AB191" i="106" s="1"/>
  <c r="AC191" i="106" s="1"/>
  <c r="AD191" i="106" s="1"/>
  <c r="AE191" i="106" s="1"/>
  <c r="AF191" i="106" s="1"/>
  <c r="AG191" i="106" s="1"/>
  <c r="AH191" i="106" s="1"/>
  <c r="AI191" i="106" s="1"/>
  <c r="AJ191" i="106" s="1"/>
  <c r="AK191" i="106" s="1"/>
  <c r="AL191" i="106" s="1"/>
  <c r="AM191" i="106" s="1"/>
  <c r="AN191" i="106" s="1"/>
  <c r="AO191" i="106" s="1"/>
  <c r="AP191" i="106" s="1"/>
  <c r="N190" i="106"/>
  <c r="O190" i="106" s="1"/>
  <c r="P190" i="106" s="1"/>
  <c r="Q190" i="106" s="1"/>
  <c r="R190" i="106" s="1"/>
  <c r="S190" i="106" s="1"/>
  <c r="T190" i="106" s="1"/>
  <c r="U190" i="106" s="1"/>
  <c r="V190" i="106" s="1"/>
  <c r="W190" i="106" s="1"/>
  <c r="X190" i="106" s="1"/>
  <c r="Y190" i="106" s="1"/>
  <c r="Z190" i="106" s="1"/>
  <c r="AA190" i="106" s="1"/>
  <c r="AB190" i="106" s="1"/>
  <c r="AC190" i="106" s="1"/>
  <c r="AD190" i="106" s="1"/>
  <c r="AE190" i="106" s="1"/>
  <c r="AF190" i="106" s="1"/>
  <c r="AG190" i="106" s="1"/>
  <c r="AH190" i="106" s="1"/>
  <c r="AI190" i="106" s="1"/>
  <c r="AJ190" i="106" s="1"/>
  <c r="AK190" i="106" s="1"/>
  <c r="AL190" i="106" s="1"/>
  <c r="AM190" i="106" s="1"/>
  <c r="AN190" i="106" s="1"/>
  <c r="AO190" i="106" s="1"/>
  <c r="AP190" i="106" s="1"/>
  <c r="N189" i="106"/>
  <c r="O189" i="106" s="1"/>
  <c r="P189" i="106" s="1"/>
  <c r="Q189" i="106" s="1"/>
  <c r="R189" i="106" s="1"/>
  <c r="S189" i="106" s="1"/>
  <c r="T189" i="106" s="1"/>
  <c r="U189" i="106" s="1"/>
  <c r="V189" i="106" s="1"/>
  <c r="W189" i="106" s="1"/>
  <c r="X189" i="106" s="1"/>
  <c r="Y189" i="106" s="1"/>
  <c r="Z189" i="106" s="1"/>
  <c r="AA189" i="106" s="1"/>
  <c r="AB189" i="106" s="1"/>
  <c r="AC189" i="106" s="1"/>
  <c r="AD189" i="106" s="1"/>
  <c r="AE189" i="106" s="1"/>
  <c r="AF189" i="106" s="1"/>
  <c r="AG189" i="106" s="1"/>
  <c r="AH189" i="106" s="1"/>
  <c r="AI189" i="106" s="1"/>
  <c r="AJ189" i="106" s="1"/>
  <c r="AK189" i="106" s="1"/>
  <c r="AL189" i="106" s="1"/>
  <c r="AM189" i="106" s="1"/>
  <c r="AN189" i="106" s="1"/>
  <c r="AO189" i="106" s="1"/>
  <c r="AP189" i="106" s="1"/>
  <c r="N188" i="106"/>
  <c r="O188" i="106" s="1"/>
  <c r="P188" i="106" s="1"/>
  <c r="Q188" i="106" s="1"/>
  <c r="R188" i="106" s="1"/>
  <c r="S188" i="106" s="1"/>
  <c r="T188" i="106" s="1"/>
  <c r="U188" i="106" s="1"/>
  <c r="V188" i="106" s="1"/>
  <c r="W188" i="106" s="1"/>
  <c r="X188" i="106" s="1"/>
  <c r="Y188" i="106" s="1"/>
  <c r="Z188" i="106" s="1"/>
  <c r="AA188" i="106" s="1"/>
  <c r="AB188" i="106" s="1"/>
  <c r="AC188" i="106" s="1"/>
  <c r="AD188" i="106" s="1"/>
  <c r="AE188" i="106" s="1"/>
  <c r="AF188" i="106" s="1"/>
  <c r="AG188" i="106" s="1"/>
  <c r="AH188" i="106" s="1"/>
  <c r="AI188" i="106" s="1"/>
  <c r="AJ188" i="106" s="1"/>
  <c r="AK188" i="106" s="1"/>
  <c r="AL188" i="106" s="1"/>
  <c r="AM188" i="106" s="1"/>
  <c r="AN188" i="106" s="1"/>
  <c r="AO188" i="106" s="1"/>
  <c r="AP188" i="106" s="1"/>
  <c r="N187" i="106"/>
  <c r="O187" i="106" s="1"/>
  <c r="P187" i="106" s="1"/>
  <c r="Q187" i="106" s="1"/>
  <c r="R187" i="106" s="1"/>
  <c r="S187" i="106" s="1"/>
  <c r="T187" i="106" s="1"/>
  <c r="U187" i="106" s="1"/>
  <c r="V187" i="106" s="1"/>
  <c r="W187" i="106" s="1"/>
  <c r="X187" i="106" s="1"/>
  <c r="Y187" i="106" s="1"/>
  <c r="Z187" i="106" s="1"/>
  <c r="AA187" i="106" s="1"/>
  <c r="AB187" i="106" s="1"/>
  <c r="AC187" i="106" s="1"/>
  <c r="AD187" i="106" s="1"/>
  <c r="AE187" i="106" s="1"/>
  <c r="AF187" i="106" s="1"/>
  <c r="AG187" i="106" s="1"/>
  <c r="AH187" i="106" s="1"/>
  <c r="AI187" i="106" s="1"/>
  <c r="AJ187" i="106" s="1"/>
  <c r="AK187" i="106" s="1"/>
  <c r="AL187" i="106" s="1"/>
  <c r="AM187" i="106" s="1"/>
  <c r="AN187" i="106" s="1"/>
  <c r="AO187" i="106" s="1"/>
  <c r="AP187" i="106" s="1"/>
  <c r="N186" i="106"/>
  <c r="O186" i="106" s="1"/>
  <c r="P186" i="106" s="1"/>
  <c r="Q186" i="106" s="1"/>
  <c r="R186" i="106" s="1"/>
  <c r="S186" i="106" s="1"/>
  <c r="T186" i="106" s="1"/>
  <c r="U186" i="106" s="1"/>
  <c r="V186" i="106" s="1"/>
  <c r="W186" i="106" s="1"/>
  <c r="X186" i="106" s="1"/>
  <c r="Y186" i="106" s="1"/>
  <c r="Z186" i="106" s="1"/>
  <c r="AA186" i="106" s="1"/>
  <c r="AB186" i="106" s="1"/>
  <c r="AC186" i="106" s="1"/>
  <c r="AD186" i="106" s="1"/>
  <c r="AE186" i="106" s="1"/>
  <c r="AF186" i="106" s="1"/>
  <c r="AG186" i="106" s="1"/>
  <c r="AH186" i="106" s="1"/>
  <c r="AI186" i="106" s="1"/>
  <c r="AJ186" i="106" s="1"/>
  <c r="AK186" i="106" s="1"/>
  <c r="AL186" i="106" s="1"/>
  <c r="AM186" i="106" s="1"/>
  <c r="AN186" i="106" s="1"/>
  <c r="AO186" i="106" s="1"/>
  <c r="AP186" i="106" s="1"/>
  <c r="N185" i="106"/>
  <c r="O185" i="106" s="1"/>
  <c r="P185" i="106" s="1"/>
  <c r="Q185" i="106" s="1"/>
  <c r="R185" i="106" s="1"/>
  <c r="S185" i="106" s="1"/>
  <c r="T185" i="106" s="1"/>
  <c r="U185" i="106" s="1"/>
  <c r="V185" i="106" s="1"/>
  <c r="W185" i="106" s="1"/>
  <c r="X185" i="106" s="1"/>
  <c r="Y185" i="106" s="1"/>
  <c r="Z185" i="106" s="1"/>
  <c r="AA185" i="106" s="1"/>
  <c r="AB185" i="106" s="1"/>
  <c r="AC185" i="106" s="1"/>
  <c r="AD185" i="106" s="1"/>
  <c r="AE185" i="106" s="1"/>
  <c r="AF185" i="106" s="1"/>
  <c r="AG185" i="106" s="1"/>
  <c r="AH185" i="106" s="1"/>
  <c r="AI185" i="106" s="1"/>
  <c r="AJ185" i="106" s="1"/>
  <c r="AK185" i="106" s="1"/>
  <c r="AL185" i="106" s="1"/>
  <c r="AM185" i="106" s="1"/>
  <c r="AN185" i="106" s="1"/>
  <c r="AO185" i="106" s="1"/>
  <c r="AP185" i="106" s="1"/>
  <c r="N184" i="106"/>
  <c r="O184" i="106" s="1"/>
  <c r="P184" i="106" s="1"/>
  <c r="Q184" i="106" s="1"/>
  <c r="R184" i="106" s="1"/>
  <c r="S184" i="106" s="1"/>
  <c r="T184" i="106" s="1"/>
  <c r="U184" i="106" s="1"/>
  <c r="V184" i="106" s="1"/>
  <c r="W184" i="106" s="1"/>
  <c r="X184" i="106" s="1"/>
  <c r="Y184" i="106" s="1"/>
  <c r="Z184" i="106" s="1"/>
  <c r="AA184" i="106" s="1"/>
  <c r="AB184" i="106" s="1"/>
  <c r="AC184" i="106" s="1"/>
  <c r="AD184" i="106" s="1"/>
  <c r="AE184" i="106" s="1"/>
  <c r="AF184" i="106" s="1"/>
  <c r="AG184" i="106" s="1"/>
  <c r="AH184" i="106" s="1"/>
  <c r="AI184" i="106" s="1"/>
  <c r="AJ184" i="106" s="1"/>
  <c r="AK184" i="106" s="1"/>
  <c r="AL184" i="106" s="1"/>
  <c r="AM184" i="106" s="1"/>
  <c r="AN184" i="106" s="1"/>
  <c r="AO184" i="106" s="1"/>
  <c r="AP184" i="106" s="1"/>
  <c r="N183" i="106"/>
  <c r="O183" i="106" s="1"/>
  <c r="P183" i="106" s="1"/>
  <c r="Q183" i="106" s="1"/>
  <c r="R183" i="106" s="1"/>
  <c r="S183" i="106" s="1"/>
  <c r="T183" i="106" s="1"/>
  <c r="U183" i="106" s="1"/>
  <c r="V183" i="106" s="1"/>
  <c r="W183" i="106" s="1"/>
  <c r="X183" i="106" s="1"/>
  <c r="Y183" i="106" s="1"/>
  <c r="Z183" i="106" s="1"/>
  <c r="AA183" i="106" s="1"/>
  <c r="AB183" i="106" s="1"/>
  <c r="AC183" i="106" s="1"/>
  <c r="AD183" i="106" s="1"/>
  <c r="AE183" i="106" s="1"/>
  <c r="AF183" i="106" s="1"/>
  <c r="AG183" i="106" s="1"/>
  <c r="AH183" i="106" s="1"/>
  <c r="AI183" i="106" s="1"/>
  <c r="AJ183" i="106" s="1"/>
  <c r="AK183" i="106" s="1"/>
  <c r="AL183" i="106" s="1"/>
  <c r="AM183" i="106" s="1"/>
  <c r="AN183" i="106" s="1"/>
  <c r="AO183" i="106" s="1"/>
  <c r="AP183" i="106" s="1"/>
  <c r="N182" i="106"/>
  <c r="O182" i="106" s="1"/>
  <c r="P182" i="106" s="1"/>
  <c r="Q182" i="106" s="1"/>
  <c r="R182" i="106" s="1"/>
  <c r="S182" i="106" s="1"/>
  <c r="T182" i="106" s="1"/>
  <c r="U182" i="106" s="1"/>
  <c r="V182" i="106" s="1"/>
  <c r="W182" i="106" s="1"/>
  <c r="X182" i="106" s="1"/>
  <c r="Y182" i="106" s="1"/>
  <c r="Z182" i="106" s="1"/>
  <c r="AA182" i="106" s="1"/>
  <c r="AB182" i="106" s="1"/>
  <c r="AC182" i="106" s="1"/>
  <c r="AD182" i="106" s="1"/>
  <c r="AE182" i="106" s="1"/>
  <c r="AF182" i="106" s="1"/>
  <c r="AG182" i="106" s="1"/>
  <c r="AH182" i="106" s="1"/>
  <c r="AI182" i="106" s="1"/>
  <c r="AJ182" i="106" s="1"/>
  <c r="AK182" i="106" s="1"/>
  <c r="AL182" i="106" s="1"/>
  <c r="AM182" i="106" s="1"/>
  <c r="AN182" i="106" s="1"/>
  <c r="AO182" i="106" s="1"/>
  <c r="AP182" i="106" s="1"/>
  <c r="N181" i="106"/>
  <c r="O181" i="106" s="1"/>
  <c r="P181" i="106" s="1"/>
  <c r="Q181" i="106" s="1"/>
  <c r="R181" i="106" s="1"/>
  <c r="S181" i="106" s="1"/>
  <c r="T181" i="106" s="1"/>
  <c r="U181" i="106" s="1"/>
  <c r="V181" i="106" s="1"/>
  <c r="W181" i="106" s="1"/>
  <c r="X181" i="106" s="1"/>
  <c r="Y181" i="106" s="1"/>
  <c r="Z181" i="106" s="1"/>
  <c r="AA181" i="106" s="1"/>
  <c r="AB181" i="106" s="1"/>
  <c r="AC181" i="106" s="1"/>
  <c r="AD181" i="106" s="1"/>
  <c r="AE181" i="106" s="1"/>
  <c r="AF181" i="106" s="1"/>
  <c r="AG181" i="106" s="1"/>
  <c r="AH181" i="106" s="1"/>
  <c r="AI181" i="106" s="1"/>
  <c r="AJ181" i="106" s="1"/>
  <c r="AK181" i="106" s="1"/>
  <c r="AL181" i="106" s="1"/>
  <c r="AM181" i="106" s="1"/>
  <c r="AN181" i="106" s="1"/>
  <c r="AO181" i="106" s="1"/>
  <c r="AP181" i="106" s="1"/>
  <c r="N180" i="106"/>
  <c r="O180" i="106" s="1"/>
  <c r="P180" i="106" s="1"/>
  <c r="Q180" i="106" s="1"/>
  <c r="R180" i="106" s="1"/>
  <c r="S180" i="106" s="1"/>
  <c r="T180" i="106" s="1"/>
  <c r="U180" i="106" s="1"/>
  <c r="V180" i="106" s="1"/>
  <c r="W180" i="106" s="1"/>
  <c r="X180" i="106" s="1"/>
  <c r="Y180" i="106" s="1"/>
  <c r="Z180" i="106" s="1"/>
  <c r="AA180" i="106" s="1"/>
  <c r="AB180" i="106" s="1"/>
  <c r="AC180" i="106" s="1"/>
  <c r="AD180" i="106" s="1"/>
  <c r="AE180" i="106" s="1"/>
  <c r="AF180" i="106" s="1"/>
  <c r="AG180" i="106" s="1"/>
  <c r="AH180" i="106" s="1"/>
  <c r="AI180" i="106" s="1"/>
  <c r="AJ180" i="106" s="1"/>
  <c r="AK180" i="106" s="1"/>
  <c r="AL180" i="106" s="1"/>
  <c r="AM180" i="106" s="1"/>
  <c r="AN180" i="106" s="1"/>
  <c r="AO180" i="106" s="1"/>
  <c r="AP180" i="106" s="1"/>
  <c r="N179" i="106"/>
  <c r="O179" i="106" s="1"/>
  <c r="P179" i="106" s="1"/>
  <c r="Q179" i="106" s="1"/>
  <c r="R179" i="106" s="1"/>
  <c r="S179" i="106" s="1"/>
  <c r="T179" i="106" s="1"/>
  <c r="U179" i="106" s="1"/>
  <c r="V179" i="106" s="1"/>
  <c r="W179" i="106" s="1"/>
  <c r="X179" i="106" s="1"/>
  <c r="Y179" i="106" s="1"/>
  <c r="Z179" i="106" s="1"/>
  <c r="AA179" i="106" s="1"/>
  <c r="AB179" i="106" s="1"/>
  <c r="AC179" i="106" s="1"/>
  <c r="AD179" i="106" s="1"/>
  <c r="AE179" i="106" s="1"/>
  <c r="AF179" i="106" s="1"/>
  <c r="AG179" i="106" s="1"/>
  <c r="AH179" i="106" s="1"/>
  <c r="AI179" i="106" s="1"/>
  <c r="AJ179" i="106" s="1"/>
  <c r="AK179" i="106" s="1"/>
  <c r="AL179" i="106" s="1"/>
  <c r="AM179" i="106" s="1"/>
  <c r="AN179" i="106" s="1"/>
  <c r="AO179" i="106" s="1"/>
  <c r="AP179" i="106" s="1"/>
  <c r="N178" i="106"/>
  <c r="O178" i="106" s="1"/>
  <c r="P178" i="106" s="1"/>
  <c r="Q178" i="106" s="1"/>
  <c r="R178" i="106" s="1"/>
  <c r="S178" i="106" s="1"/>
  <c r="T178" i="106" s="1"/>
  <c r="U178" i="106" s="1"/>
  <c r="V178" i="106" s="1"/>
  <c r="W178" i="106" s="1"/>
  <c r="X178" i="106" s="1"/>
  <c r="Y178" i="106" s="1"/>
  <c r="Z178" i="106" s="1"/>
  <c r="AA178" i="106" s="1"/>
  <c r="AB178" i="106" s="1"/>
  <c r="AC178" i="106" s="1"/>
  <c r="AD178" i="106" s="1"/>
  <c r="AE178" i="106" s="1"/>
  <c r="AF178" i="106" s="1"/>
  <c r="AG178" i="106" s="1"/>
  <c r="AH178" i="106" s="1"/>
  <c r="AI178" i="106" s="1"/>
  <c r="AJ178" i="106" s="1"/>
  <c r="AK178" i="106" s="1"/>
  <c r="AL178" i="106" s="1"/>
  <c r="AM178" i="106" s="1"/>
  <c r="AN178" i="106" s="1"/>
  <c r="AO178" i="106" s="1"/>
  <c r="AP178" i="106" s="1"/>
  <c r="N177" i="106"/>
  <c r="O177" i="106" s="1"/>
  <c r="P177" i="106" s="1"/>
  <c r="Q177" i="106" s="1"/>
  <c r="R177" i="106" s="1"/>
  <c r="S177" i="106" s="1"/>
  <c r="T177" i="106" s="1"/>
  <c r="U177" i="106" s="1"/>
  <c r="V177" i="106" s="1"/>
  <c r="W177" i="106" s="1"/>
  <c r="X177" i="106" s="1"/>
  <c r="Y177" i="106" s="1"/>
  <c r="Z177" i="106" s="1"/>
  <c r="AA177" i="106" s="1"/>
  <c r="AB177" i="106" s="1"/>
  <c r="AC177" i="106" s="1"/>
  <c r="AD177" i="106" s="1"/>
  <c r="AE177" i="106" s="1"/>
  <c r="AF177" i="106" s="1"/>
  <c r="AG177" i="106" s="1"/>
  <c r="AH177" i="106" s="1"/>
  <c r="AI177" i="106" s="1"/>
  <c r="AJ177" i="106" s="1"/>
  <c r="AK177" i="106" s="1"/>
  <c r="AL177" i="106" s="1"/>
  <c r="AM177" i="106" s="1"/>
  <c r="AN177" i="106" s="1"/>
  <c r="AO177" i="106" s="1"/>
  <c r="AP177" i="106" s="1"/>
  <c r="N176" i="106"/>
  <c r="O176" i="106" s="1"/>
  <c r="P176" i="106" s="1"/>
  <c r="Q176" i="106" s="1"/>
  <c r="R176" i="106" s="1"/>
  <c r="S176" i="106" s="1"/>
  <c r="T176" i="106" s="1"/>
  <c r="U176" i="106" s="1"/>
  <c r="V176" i="106" s="1"/>
  <c r="W176" i="106" s="1"/>
  <c r="X176" i="106" s="1"/>
  <c r="Y176" i="106" s="1"/>
  <c r="Z176" i="106" s="1"/>
  <c r="AA176" i="106" s="1"/>
  <c r="AB176" i="106" s="1"/>
  <c r="AC176" i="106" s="1"/>
  <c r="AD176" i="106" s="1"/>
  <c r="AE176" i="106" s="1"/>
  <c r="AF176" i="106" s="1"/>
  <c r="AG176" i="106" s="1"/>
  <c r="AH176" i="106" s="1"/>
  <c r="AI176" i="106" s="1"/>
  <c r="AJ176" i="106" s="1"/>
  <c r="AK176" i="106" s="1"/>
  <c r="AL176" i="106" s="1"/>
  <c r="AM176" i="106" s="1"/>
  <c r="AN176" i="106" s="1"/>
  <c r="AO176" i="106" s="1"/>
  <c r="AP176" i="106" s="1"/>
  <c r="N175" i="106"/>
  <c r="O175" i="106" s="1"/>
  <c r="P175" i="106" s="1"/>
  <c r="Q175" i="106" s="1"/>
  <c r="R175" i="106" s="1"/>
  <c r="S175" i="106" s="1"/>
  <c r="T175" i="106" s="1"/>
  <c r="U175" i="106" s="1"/>
  <c r="V175" i="106" s="1"/>
  <c r="W175" i="106" s="1"/>
  <c r="X175" i="106" s="1"/>
  <c r="Y175" i="106" s="1"/>
  <c r="Z175" i="106" s="1"/>
  <c r="AA175" i="106" s="1"/>
  <c r="AB175" i="106" s="1"/>
  <c r="AC175" i="106" s="1"/>
  <c r="AD175" i="106" s="1"/>
  <c r="AE175" i="106" s="1"/>
  <c r="AF175" i="106" s="1"/>
  <c r="AG175" i="106" s="1"/>
  <c r="AH175" i="106" s="1"/>
  <c r="AI175" i="106" s="1"/>
  <c r="AJ175" i="106" s="1"/>
  <c r="AK175" i="106" s="1"/>
  <c r="AL175" i="106" s="1"/>
  <c r="AM175" i="106" s="1"/>
  <c r="AN175" i="106" s="1"/>
  <c r="AO175" i="106" s="1"/>
  <c r="AP175" i="106" s="1"/>
  <c r="N174" i="106"/>
  <c r="O174" i="106" s="1"/>
  <c r="P174" i="106" s="1"/>
  <c r="Q174" i="106" s="1"/>
  <c r="R174" i="106" s="1"/>
  <c r="S174" i="106" s="1"/>
  <c r="T174" i="106" s="1"/>
  <c r="U174" i="106" s="1"/>
  <c r="V174" i="106" s="1"/>
  <c r="W174" i="106" s="1"/>
  <c r="X174" i="106" s="1"/>
  <c r="Y174" i="106" s="1"/>
  <c r="Z174" i="106" s="1"/>
  <c r="AA174" i="106" s="1"/>
  <c r="AB174" i="106" s="1"/>
  <c r="AC174" i="106" s="1"/>
  <c r="AD174" i="106" s="1"/>
  <c r="AE174" i="106" s="1"/>
  <c r="AF174" i="106" s="1"/>
  <c r="AG174" i="106" s="1"/>
  <c r="AH174" i="106" s="1"/>
  <c r="AI174" i="106" s="1"/>
  <c r="AJ174" i="106" s="1"/>
  <c r="AK174" i="106" s="1"/>
  <c r="AL174" i="106" s="1"/>
  <c r="AM174" i="106" s="1"/>
  <c r="AN174" i="106" s="1"/>
  <c r="AO174" i="106" s="1"/>
  <c r="AP174" i="106" s="1"/>
  <c r="N173" i="106"/>
  <c r="O173" i="106" s="1"/>
  <c r="P173" i="106" s="1"/>
  <c r="Q173" i="106" s="1"/>
  <c r="R173" i="106" s="1"/>
  <c r="S173" i="106" s="1"/>
  <c r="T173" i="106" s="1"/>
  <c r="U173" i="106" s="1"/>
  <c r="V173" i="106" s="1"/>
  <c r="W173" i="106" s="1"/>
  <c r="X173" i="106" s="1"/>
  <c r="Y173" i="106" s="1"/>
  <c r="Z173" i="106" s="1"/>
  <c r="AA173" i="106" s="1"/>
  <c r="AB173" i="106" s="1"/>
  <c r="AC173" i="106" s="1"/>
  <c r="AD173" i="106" s="1"/>
  <c r="AE173" i="106" s="1"/>
  <c r="AF173" i="106" s="1"/>
  <c r="AG173" i="106" s="1"/>
  <c r="AH173" i="106" s="1"/>
  <c r="AI173" i="106" s="1"/>
  <c r="AJ173" i="106" s="1"/>
  <c r="AK173" i="106" s="1"/>
  <c r="AL173" i="106" s="1"/>
  <c r="AM173" i="106" s="1"/>
  <c r="AN173" i="106" s="1"/>
  <c r="AO173" i="106" s="1"/>
  <c r="AP173" i="106" s="1"/>
  <c r="N172" i="106"/>
  <c r="O172" i="106" s="1"/>
  <c r="P172" i="106" s="1"/>
  <c r="Q172" i="106" s="1"/>
  <c r="R172" i="106" s="1"/>
  <c r="S172" i="106" s="1"/>
  <c r="T172" i="106" s="1"/>
  <c r="U172" i="106" s="1"/>
  <c r="V172" i="106" s="1"/>
  <c r="W172" i="106" s="1"/>
  <c r="X172" i="106" s="1"/>
  <c r="Y172" i="106" s="1"/>
  <c r="Z172" i="106" s="1"/>
  <c r="AA172" i="106" s="1"/>
  <c r="AB172" i="106" s="1"/>
  <c r="AC172" i="106" s="1"/>
  <c r="AD172" i="106" s="1"/>
  <c r="AE172" i="106" s="1"/>
  <c r="AF172" i="106" s="1"/>
  <c r="AG172" i="106" s="1"/>
  <c r="AH172" i="106" s="1"/>
  <c r="AI172" i="106" s="1"/>
  <c r="AJ172" i="106" s="1"/>
  <c r="AK172" i="106" s="1"/>
  <c r="AL172" i="106" s="1"/>
  <c r="AM172" i="106" s="1"/>
  <c r="AN172" i="106" s="1"/>
  <c r="AO172" i="106" s="1"/>
  <c r="AP172" i="106" s="1"/>
  <c r="N171" i="106"/>
  <c r="O171" i="106" s="1"/>
  <c r="P171" i="106" s="1"/>
  <c r="Q171" i="106" s="1"/>
  <c r="R171" i="106" s="1"/>
  <c r="S171" i="106" s="1"/>
  <c r="T171" i="106" s="1"/>
  <c r="U171" i="106" s="1"/>
  <c r="V171" i="106" s="1"/>
  <c r="W171" i="106" s="1"/>
  <c r="X171" i="106" s="1"/>
  <c r="Y171" i="106" s="1"/>
  <c r="Z171" i="106" s="1"/>
  <c r="AA171" i="106" s="1"/>
  <c r="AB171" i="106" s="1"/>
  <c r="AC171" i="106" s="1"/>
  <c r="AD171" i="106" s="1"/>
  <c r="AE171" i="106" s="1"/>
  <c r="AF171" i="106" s="1"/>
  <c r="AG171" i="106" s="1"/>
  <c r="AH171" i="106" s="1"/>
  <c r="AI171" i="106" s="1"/>
  <c r="AJ171" i="106" s="1"/>
  <c r="AK171" i="106" s="1"/>
  <c r="AL171" i="106" s="1"/>
  <c r="AM171" i="106" s="1"/>
  <c r="AN171" i="106" s="1"/>
  <c r="AO171" i="106" s="1"/>
  <c r="AP171" i="106" s="1"/>
  <c r="N170" i="106"/>
  <c r="O170" i="106" s="1"/>
  <c r="P170" i="106" s="1"/>
  <c r="Q170" i="106" s="1"/>
  <c r="R170" i="106" s="1"/>
  <c r="S170" i="106" s="1"/>
  <c r="T170" i="106" s="1"/>
  <c r="U170" i="106" s="1"/>
  <c r="V170" i="106" s="1"/>
  <c r="W170" i="106" s="1"/>
  <c r="X170" i="106" s="1"/>
  <c r="Y170" i="106" s="1"/>
  <c r="Z170" i="106" s="1"/>
  <c r="AA170" i="106" s="1"/>
  <c r="AB170" i="106" s="1"/>
  <c r="AC170" i="106" s="1"/>
  <c r="AD170" i="106" s="1"/>
  <c r="AE170" i="106" s="1"/>
  <c r="AF170" i="106" s="1"/>
  <c r="AG170" i="106" s="1"/>
  <c r="AH170" i="106" s="1"/>
  <c r="AI170" i="106" s="1"/>
  <c r="AJ170" i="106" s="1"/>
  <c r="AK170" i="106" s="1"/>
  <c r="AL170" i="106" s="1"/>
  <c r="AM170" i="106" s="1"/>
  <c r="AN170" i="106" s="1"/>
  <c r="AO170" i="106" s="1"/>
  <c r="AP170" i="106" s="1"/>
  <c r="N169" i="106"/>
  <c r="O169" i="106" s="1"/>
  <c r="P169" i="106" s="1"/>
  <c r="Q169" i="106" s="1"/>
  <c r="R169" i="106" s="1"/>
  <c r="S169" i="106" s="1"/>
  <c r="T169" i="106" s="1"/>
  <c r="U169" i="106" s="1"/>
  <c r="V169" i="106" s="1"/>
  <c r="W169" i="106" s="1"/>
  <c r="X169" i="106" s="1"/>
  <c r="Y169" i="106" s="1"/>
  <c r="Z169" i="106" s="1"/>
  <c r="AA169" i="106" s="1"/>
  <c r="AB169" i="106" s="1"/>
  <c r="AC169" i="106" s="1"/>
  <c r="AD169" i="106" s="1"/>
  <c r="AE169" i="106" s="1"/>
  <c r="AF169" i="106" s="1"/>
  <c r="AG169" i="106" s="1"/>
  <c r="AH169" i="106" s="1"/>
  <c r="AI169" i="106" s="1"/>
  <c r="AJ169" i="106" s="1"/>
  <c r="AK169" i="106" s="1"/>
  <c r="AL169" i="106" s="1"/>
  <c r="AM169" i="106" s="1"/>
  <c r="AN169" i="106" s="1"/>
  <c r="AO169" i="106" s="1"/>
  <c r="AP169" i="106" s="1"/>
  <c r="N168" i="106"/>
  <c r="O168" i="106" s="1"/>
  <c r="P168" i="106" s="1"/>
  <c r="Q168" i="106" s="1"/>
  <c r="R168" i="106" s="1"/>
  <c r="S168" i="106" s="1"/>
  <c r="T168" i="106" s="1"/>
  <c r="U168" i="106" s="1"/>
  <c r="V168" i="106" s="1"/>
  <c r="W168" i="106" s="1"/>
  <c r="X168" i="106" s="1"/>
  <c r="Y168" i="106" s="1"/>
  <c r="Z168" i="106" s="1"/>
  <c r="AA168" i="106" s="1"/>
  <c r="AB168" i="106" s="1"/>
  <c r="AC168" i="106" s="1"/>
  <c r="AD168" i="106" s="1"/>
  <c r="AE168" i="106" s="1"/>
  <c r="AF168" i="106" s="1"/>
  <c r="AG168" i="106" s="1"/>
  <c r="AH168" i="106" s="1"/>
  <c r="AI168" i="106" s="1"/>
  <c r="AJ168" i="106" s="1"/>
  <c r="AK168" i="106" s="1"/>
  <c r="AL168" i="106" s="1"/>
  <c r="AM168" i="106" s="1"/>
  <c r="AN168" i="106" s="1"/>
  <c r="AO168" i="106" s="1"/>
  <c r="AP168" i="106" s="1"/>
  <c r="N167" i="106"/>
  <c r="O167" i="106" s="1"/>
  <c r="P167" i="106" s="1"/>
  <c r="Q167" i="106" s="1"/>
  <c r="R167" i="106" s="1"/>
  <c r="S167" i="106" s="1"/>
  <c r="T167" i="106" s="1"/>
  <c r="U167" i="106" s="1"/>
  <c r="V167" i="106" s="1"/>
  <c r="W167" i="106" s="1"/>
  <c r="X167" i="106" s="1"/>
  <c r="Y167" i="106" s="1"/>
  <c r="Z167" i="106" s="1"/>
  <c r="AA167" i="106" s="1"/>
  <c r="AB167" i="106" s="1"/>
  <c r="AC167" i="106" s="1"/>
  <c r="AD167" i="106" s="1"/>
  <c r="AE167" i="106" s="1"/>
  <c r="AF167" i="106" s="1"/>
  <c r="AG167" i="106" s="1"/>
  <c r="AH167" i="106" s="1"/>
  <c r="AI167" i="106" s="1"/>
  <c r="AJ167" i="106" s="1"/>
  <c r="AK167" i="106" s="1"/>
  <c r="AL167" i="106" s="1"/>
  <c r="AM167" i="106" s="1"/>
  <c r="AN167" i="106" s="1"/>
  <c r="AO167" i="106" s="1"/>
  <c r="AP167" i="106" s="1"/>
  <c r="N166" i="106"/>
  <c r="O166" i="106" s="1"/>
  <c r="P166" i="106" s="1"/>
  <c r="Q166" i="106" s="1"/>
  <c r="R166" i="106" s="1"/>
  <c r="S166" i="106" s="1"/>
  <c r="T166" i="106" s="1"/>
  <c r="U166" i="106" s="1"/>
  <c r="V166" i="106" s="1"/>
  <c r="W166" i="106" s="1"/>
  <c r="X166" i="106" s="1"/>
  <c r="Y166" i="106" s="1"/>
  <c r="Z166" i="106" s="1"/>
  <c r="AA166" i="106" s="1"/>
  <c r="AB166" i="106" s="1"/>
  <c r="AC166" i="106" s="1"/>
  <c r="AD166" i="106" s="1"/>
  <c r="AE166" i="106" s="1"/>
  <c r="AF166" i="106" s="1"/>
  <c r="AG166" i="106" s="1"/>
  <c r="AH166" i="106" s="1"/>
  <c r="AI166" i="106" s="1"/>
  <c r="AJ166" i="106" s="1"/>
  <c r="AK166" i="106" s="1"/>
  <c r="AL166" i="106" s="1"/>
  <c r="AM166" i="106" s="1"/>
  <c r="AN166" i="106" s="1"/>
  <c r="AO166" i="106" s="1"/>
  <c r="AP166" i="106" s="1"/>
  <c r="N165" i="106"/>
  <c r="O165" i="106" s="1"/>
  <c r="P165" i="106" s="1"/>
  <c r="Q165" i="106" s="1"/>
  <c r="R165" i="106" s="1"/>
  <c r="S165" i="106" s="1"/>
  <c r="T165" i="106" s="1"/>
  <c r="U165" i="106" s="1"/>
  <c r="V165" i="106" s="1"/>
  <c r="W165" i="106" s="1"/>
  <c r="X165" i="106" s="1"/>
  <c r="Y165" i="106" s="1"/>
  <c r="Z165" i="106" s="1"/>
  <c r="AA165" i="106" s="1"/>
  <c r="AB165" i="106" s="1"/>
  <c r="AC165" i="106" s="1"/>
  <c r="AD165" i="106" s="1"/>
  <c r="AE165" i="106" s="1"/>
  <c r="AF165" i="106" s="1"/>
  <c r="AG165" i="106" s="1"/>
  <c r="AH165" i="106" s="1"/>
  <c r="AI165" i="106" s="1"/>
  <c r="AJ165" i="106" s="1"/>
  <c r="AK165" i="106" s="1"/>
  <c r="AL165" i="106" s="1"/>
  <c r="AM165" i="106" s="1"/>
  <c r="AN165" i="106" s="1"/>
  <c r="AO165" i="106" s="1"/>
  <c r="AP165" i="106" s="1"/>
  <c r="N164" i="106"/>
  <c r="O164" i="106" s="1"/>
  <c r="P164" i="106" s="1"/>
  <c r="Q164" i="106" s="1"/>
  <c r="R164" i="106" s="1"/>
  <c r="S164" i="106" s="1"/>
  <c r="T164" i="106" s="1"/>
  <c r="U164" i="106" s="1"/>
  <c r="V164" i="106" s="1"/>
  <c r="W164" i="106" s="1"/>
  <c r="X164" i="106" s="1"/>
  <c r="Y164" i="106" s="1"/>
  <c r="Z164" i="106" s="1"/>
  <c r="AA164" i="106" s="1"/>
  <c r="AB164" i="106" s="1"/>
  <c r="AC164" i="106" s="1"/>
  <c r="AD164" i="106" s="1"/>
  <c r="AE164" i="106" s="1"/>
  <c r="AF164" i="106" s="1"/>
  <c r="AG164" i="106" s="1"/>
  <c r="AH164" i="106" s="1"/>
  <c r="AI164" i="106" s="1"/>
  <c r="AJ164" i="106" s="1"/>
  <c r="AK164" i="106" s="1"/>
  <c r="AL164" i="106" s="1"/>
  <c r="AM164" i="106" s="1"/>
  <c r="AN164" i="106" s="1"/>
  <c r="AO164" i="106" s="1"/>
  <c r="AP164" i="106" s="1"/>
  <c r="N163" i="106"/>
  <c r="O163" i="106" s="1"/>
  <c r="P163" i="106" s="1"/>
  <c r="Q163" i="106" s="1"/>
  <c r="R163" i="106" s="1"/>
  <c r="S163" i="106" s="1"/>
  <c r="T163" i="106" s="1"/>
  <c r="U163" i="106" s="1"/>
  <c r="V163" i="106" s="1"/>
  <c r="W163" i="106" s="1"/>
  <c r="X163" i="106" s="1"/>
  <c r="Y163" i="106" s="1"/>
  <c r="Z163" i="106" s="1"/>
  <c r="AA163" i="106" s="1"/>
  <c r="AB163" i="106" s="1"/>
  <c r="AC163" i="106" s="1"/>
  <c r="AD163" i="106" s="1"/>
  <c r="AE163" i="106" s="1"/>
  <c r="AF163" i="106" s="1"/>
  <c r="AG163" i="106" s="1"/>
  <c r="AH163" i="106" s="1"/>
  <c r="AI163" i="106" s="1"/>
  <c r="AJ163" i="106" s="1"/>
  <c r="AK163" i="106" s="1"/>
  <c r="AL163" i="106" s="1"/>
  <c r="AM163" i="106" s="1"/>
  <c r="AN163" i="106" s="1"/>
  <c r="AO163" i="106" s="1"/>
  <c r="AP163" i="106" s="1"/>
  <c r="N162" i="106"/>
  <c r="O162" i="106" s="1"/>
  <c r="P162" i="106" s="1"/>
  <c r="Q162" i="106" s="1"/>
  <c r="R162" i="106" s="1"/>
  <c r="S162" i="106" s="1"/>
  <c r="T162" i="106" s="1"/>
  <c r="U162" i="106" s="1"/>
  <c r="V162" i="106" s="1"/>
  <c r="W162" i="106" s="1"/>
  <c r="X162" i="106" s="1"/>
  <c r="Y162" i="106" s="1"/>
  <c r="Z162" i="106" s="1"/>
  <c r="AA162" i="106" s="1"/>
  <c r="AB162" i="106" s="1"/>
  <c r="AC162" i="106" s="1"/>
  <c r="AD162" i="106" s="1"/>
  <c r="AE162" i="106" s="1"/>
  <c r="AF162" i="106" s="1"/>
  <c r="AG162" i="106" s="1"/>
  <c r="AH162" i="106" s="1"/>
  <c r="AI162" i="106" s="1"/>
  <c r="AJ162" i="106" s="1"/>
  <c r="AK162" i="106" s="1"/>
  <c r="AL162" i="106" s="1"/>
  <c r="AM162" i="106" s="1"/>
  <c r="AN162" i="106" s="1"/>
  <c r="AO162" i="106" s="1"/>
  <c r="AP162" i="106" s="1"/>
  <c r="N161" i="106"/>
  <c r="O161" i="106" s="1"/>
  <c r="P161" i="106" s="1"/>
  <c r="Q161" i="106" s="1"/>
  <c r="R161" i="106" s="1"/>
  <c r="S161" i="106" s="1"/>
  <c r="T161" i="106" s="1"/>
  <c r="U161" i="106" s="1"/>
  <c r="V161" i="106" s="1"/>
  <c r="W161" i="106" s="1"/>
  <c r="X161" i="106" s="1"/>
  <c r="Y161" i="106" s="1"/>
  <c r="Z161" i="106" s="1"/>
  <c r="AA161" i="106" s="1"/>
  <c r="AB161" i="106" s="1"/>
  <c r="AC161" i="106" s="1"/>
  <c r="AD161" i="106" s="1"/>
  <c r="AE161" i="106" s="1"/>
  <c r="AF161" i="106" s="1"/>
  <c r="AG161" i="106" s="1"/>
  <c r="AH161" i="106" s="1"/>
  <c r="AI161" i="106" s="1"/>
  <c r="AJ161" i="106" s="1"/>
  <c r="AK161" i="106" s="1"/>
  <c r="AL161" i="106" s="1"/>
  <c r="AM161" i="106" s="1"/>
  <c r="AN161" i="106" s="1"/>
  <c r="AO161" i="106" s="1"/>
  <c r="AP161" i="106" s="1"/>
  <c r="N160" i="106"/>
  <c r="O160" i="106" s="1"/>
  <c r="P160" i="106" s="1"/>
  <c r="Q160" i="106" s="1"/>
  <c r="R160" i="106" s="1"/>
  <c r="S160" i="106" s="1"/>
  <c r="T160" i="106" s="1"/>
  <c r="U160" i="106" s="1"/>
  <c r="V160" i="106" s="1"/>
  <c r="W160" i="106" s="1"/>
  <c r="X160" i="106" s="1"/>
  <c r="Y160" i="106" s="1"/>
  <c r="Z160" i="106" s="1"/>
  <c r="AA160" i="106" s="1"/>
  <c r="AB160" i="106" s="1"/>
  <c r="AC160" i="106" s="1"/>
  <c r="AD160" i="106" s="1"/>
  <c r="AE160" i="106" s="1"/>
  <c r="AF160" i="106" s="1"/>
  <c r="AG160" i="106" s="1"/>
  <c r="AH160" i="106" s="1"/>
  <c r="AI160" i="106" s="1"/>
  <c r="AJ160" i="106" s="1"/>
  <c r="AK160" i="106" s="1"/>
  <c r="AL160" i="106" s="1"/>
  <c r="AM160" i="106" s="1"/>
  <c r="AN160" i="106" s="1"/>
  <c r="AO160" i="106" s="1"/>
  <c r="AP160" i="106" s="1"/>
  <c r="N159" i="106"/>
  <c r="O159" i="106" s="1"/>
  <c r="P159" i="106" s="1"/>
  <c r="Q159" i="106" s="1"/>
  <c r="R159" i="106" s="1"/>
  <c r="S159" i="106" s="1"/>
  <c r="T159" i="106" s="1"/>
  <c r="U159" i="106" s="1"/>
  <c r="V159" i="106" s="1"/>
  <c r="W159" i="106" s="1"/>
  <c r="X159" i="106" s="1"/>
  <c r="Y159" i="106" s="1"/>
  <c r="Z159" i="106" s="1"/>
  <c r="AA159" i="106" s="1"/>
  <c r="AB159" i="106" s="1"/>
  <c r="AC159" i="106" s="1"/>
  <c r="AD159" i="106" s="1"/>
  <c r="AE159" i="106" s="1"/>
  <c r="AF159" i="106" s="1"/>
  <c r="AG159" i="106" s="1"/>
  <c r="AH159" i="106" s="1"/>
  <c r="AI159" i="106" s="1"/>
  <c r="AJ159" i="106" s="1"/>
  <c r="AK159" i="106" s="1"/>
  <c r="AL159" i="106" s="1"/>
  <c r="AM159" i="106" s="1"/>
  <c r="AN159" i="106" s="1"/>
  <c r="AO159" i="106" s="1"/>
  <c r="AP159" i="106" s="1"/>
  <c r="N158" i="106"/>
  <c r="O158" i="106" s="1"/>
  <c r="P158" i="106" s="1"/>
  <c r="Q158" i="106" s="1"/>
  <c r="R158" i="106" s="1"/>
  <c r="S158" i="106" s="1"/>
  <c r="T158" i="106" s="1"/>
  <c r="U158" i="106" s="1"/>
  <c r="V158" i="106" s="1"/>
  <c r="W158" i="106" s="1"/>
  <c r="X158" i="106" s="1"/>
  <c r="Y158" i="106" s="1"/>
  <c r="Z158" i="106" s="1"/>
  <c r="AA158" i="106" s="1"/>
  <c r="AB158" i="106" s="1"/>
  <c r="AC158" i="106" s="1"/>
  <c r="AD158" i="106" s="1"/>
  <c r="AE158" i="106" s="1"/>
  <c r="AF158" i="106" s="1"/>
  <c r="AG158" i="106" s="1"/>
  <c r="AH158" i="106" s="1"/>
  <c r="AI158" i="106" s="1"/>
  <c r="AJ158" i="106" s="1"/>
  <c r="AK158" i="106" s="1"/>
  <c r="AL158" i="106" s="1"/>
  <c r="AM158" i="106" s="1"/>
  <c r="AN158" i="106" s="1"/>
  <c r="AO158" i="106" s="1"/>
  <c r="AP158" i="106" s="1"/>
  <c r="N157" i="106"/>
  <c r="O157" i="106" s="1"/>
  <c r="P157" i="106" s="1"/>
  <c r="Q157" i="106" s="1"/>
  <c r="R157" i="106" s="1"/>
  <c r="S157" i="106" s="1"/>
  <c r="T157" i="106" s="1"/>
  <c r="U157" i="106" s="1"/>
  <c r="V157" i="106" s="1"/>
  <c r="W157" i="106" s="1"/>
  <c r="X157" i="106" s="1"/>
  <c r="Y157" i="106" s="1"/>
  <c r="Z157" i="106" s="1"/>
  <c r="AA157" i="106" s="1"/>
  <c r="AB157" i="106" s="1"/>
  <c r="AC157" i="106" s="1"/>
  <c r="AD157" i="106" s="1"/>
  <c r="AE157" i="106" s="1"/>
  <c r="AF157" i="106" s="1"/>
  <c r="AG157" i="106" s="1"/>
  <c r="AH157" i="106" s="1"/>
  <c r="AI157" i="106" s="1"/>
  <c r="AJ157" i="106" s="1"/>
  <c r="AK157" i="106" s="1"/>
  <c r="AL157" i="106" s="1"/>
  <c r="AM157" i="106" s="1"/>
  <c r="AN157" i="106" s="1"/>
  <c r="AO157" i="106" s="1"/>
  <c r="AP157" i="106" s="1"/>
  <c r="N156" i="106"/>
  <c r="O156" i="106" s="1"/>
  <c r="P156" i="106" s="1"/>
  <c r="Q156" i="106" s="1"/>
  <c r="R156" i="106" s="1"/>
  <c r="S156" i="106" s="1"/>
  <c r="T156" i="106" s="1"/>
  <c r="U156" i="106" s="1"/>
  <c r="V156" i="106" s="1"/>
  <c r="W156" i="106" s="1"/>
  <c r="X156" i="106" s="1"/>
  <c r="Y156" i="106" s="1"/>
  <c r="Z156" i="106" s="1"/>
  <c r="AA156" i="106" s="1"/>
  <c r="AB156" i="106" s="1"/>
  <c r="AC156" i="106" s="1"/>
  <c r="AD156" i="106" s="1"/>
  <c r="AE156" i="106" s="1"/>
  <c r="AF156" i="106" s="1"/>
  <c r="AG156" i="106" s="1"/>
  <c r="AH156" i="106" s="1"/>
  <c r="AI156" i="106" s="1"/>
  <c r="AJ156" i="106" s="1"/>
  <c r="AK156" i="106" s="1"/>
  <c r="AL156" i="106" s="1"/>
  <c r="AM156" i="106" s="1"/>
  <c r="AN156" i="106" s="1"/>
  <c r="AO156" i="106" s="1"/>
  <c r="AP156" i="106" s="1"/>
  <c r="N155" i="106"/>
  <c r="O155" i="106" s="1"/>
  <c r="P155" i="106" s="1"/>
  <c r="Q155" i="106" s="1"/>
  <c r="R155" i="106" s="1"/>
  <c r="S155" i="106" s="1"/>
  <c r="T155" i="106" s="1"/>
  <c r="U155" i="106" s="1"/>
  <c r="V155" i="106" s="1"/>
  <c r="W155" i="106" s="1"/>
  <c r="X155" i="106" s="1"/>
  <c r="Y155" i="106" s="1"/>
  <c r="Z155" i="106" s="1"/>
  <c r="AA155" i="106" s="1"/>
  <c r="AB155" i="106" s="1"/>
  <c r="AC155" i="106" s="1"/>
  <c r="AD155" i="106" s="1"/>
  <c r="AE155" i="106" s="1"/>
  <c r="AF155" i="106" s="1"/>
  <c r="AG155" i="106" s="1"/>
  <c r="AH155" i="106" s="1"/>
  <c r="AI155" i="106" s="1"/>
  <c r="AJ155" i="106" s="1"/>
  <c r="AK155" i="106" s="1"/>
  <c r="AL155" i="106" s="1"/>
  <c r="AM155" i="106" s="1"/>
  <c r="AN155" i="106" s="1"/>
  <c r="AO155" i="106" s="1"/>
  <c r="AP155" i="106" s="1"/>
  <c r="N154" i="106"/>
  <c r="O154" i="106" s="1"/>
  <c r="P154" i="106" s="1"/>
  <c r="Q154" i="106" s="1"/>
  <c r="R154" i="106" s="1"/>
  <c r="S154" i="106" s="1"/>
  <c r="T154" i="106" s="1"/>
  <c r="U154" i="106" s="1"/>
  <c r="V154" i="106" s="1"/>
  <c r="W154" i="106" s="1"/>
  <c r="X154" i="106" s="1"/>
  <c r="Y154" i="106" s="1"/>
  <c r="Z154" i="106" s="1"/>
  <c r="AA154" i="106" s="1"/>
  <c r="AB154" i="106" s="1"/>
  <c r="AC154" i="106" s="1"/>
  <c r="AD154" i="106" s="1"/>
  <c r="AE154" i="106" s="1"/>
  <c r="AF154" i="106" s="1"/>
  <c r="AG154" i="106" s="1"/>
  <c r="AH154" i="106" s="1"/>
  <c r="AI154" i="106" s="1"/>
  <c r="AJ154" i="106" s="1"/>
  <c r="AK154" i="106" s="1"/>
  <c r="AL154" i="106" s="1"/>
  <c r="AM154" i="106" s="1"/>
  <c r="AN154" i="106" s="1"/>
  <c r="AO154" i="106" s="1"/>
  <c r="AP154" i="106" s="1"/>
  <c r="N153" i="106"/>
  <c r="O153" i="106" s="1"/>
  <c r="P153" i="106" s="1"/>
  <c r="Q153" i="106" s="1"/>
  <c r="R153" i="106" s="1"/>
  <c r="S153" i="106" s="1"/>
  <c r="T153" i="106" s="1"/>
  <c r="U153" i="106" s="1"/>
  <c r="V153" i="106" s="1"/>
  <c r="W153" i="106" s="1"/>
  <c r="X153" i="106" s="1"/>
  <c r="Y153" i="106" s="1"/>
  <c r="Z153" i="106" s="1"/>
  <c r="AA153" i="106" s="1"/>
  <c r="AB153" i="106" s="1"/>
  <c r="AC153" i="106" s="1"/>
  <c r="AD153" i="106" s="1"/>
  <c r="AE153" i="106" s="1"/>
  <c r="AF153" i="106" s="1"/>
  <c r="AG153" i="106" s="1"/>
  <c r="AH153" i="106" s="1"/>
  <c r="AI153" i="106" s="1"/>
  <c r="AJ153" i="106" s="1"/>
  <c r="AK153" i="106" s="1"/>
  <c r="AL153" i="106" s="1"/>
  <c r="AM153" i="106" s="1"/>
  <c r="AN153" i="106" s="1"/>
  <c r="AO153" i="106" s="1"/>
  <c r="AP153" i="106" s="1"/>
  <c r="N152" i="106"/>
  <c r="O152" i="106" s="1"/>
  <c r="P152" i="106" s="1"/>
  <c r="Q152" i="106" s="1"/>
  <c r="R152" i="106" s="1"/>
  <c r="S152" i="106" s="1"/>
  <c r="T152" i="106" s="1"/>
  <c r="U152" i="106" s="1"/>
  <c r="V152" i="106" s="1"/>
  <c r="W152" i="106" s="1"/>
  <c r="X152" i="106" s="1"/>
  <c r="Y152" i="106" s="1"/>
  <c r="Z152" i="106" s="1"/>
  <c r="AA152" i="106" s="1"/>
  <c r="AB152" i="106" s="1"/>
  <c r="AC152" i="106" s="1"/>
  <c r="AD152" i="106" s="1"/>
  <c r="AE152" i="106" s="1"/>
  <c r="AF152" i="106" s="1"/>
  <c r="AG152" i="106" s="1"/>
  <c r="AH152" i="106" s="1"/>
  <c r="AI152" i="106" s="1"/>
  <c r="AJ152" i="106" s="1"/>
  <c r="AK152" i="106" s="1"/>
  <c r="AL152" i="106" s="1"/>
  <c r="AM152" i="106" s="1"/>
  <c r="AN152" i="106" s="1"/>
  <c r="AO152" i="106" s="1"/>
  <c r="AP152" i="106" s="1"/>
  <c r="N151" i="106"/>
  <c r="O151" i="106" s="1"/>
  <c r="P151" i="106" s="1"/>
  <c r="Q151" i="106" s="1"/>
  <c r="R151" i="106" s="1"/>
  <c r="S151" i="106" s="1"/>
  <c r="T151" i="106" s="1"/>
  <c r="U151" i="106" s="1"/>
  <c r="V151" i="106" s="1"/>
  <c r="W151" i="106" s="1"/>
  <c r="X151" i="106" s="1"/>
  <c r="Y151" i="106" s="1"/>
  <c r="Z151" i="106" s="1"/>
  <c r="AA151" i="106" s="1"/>
  <c r="AB151" i="106" s="1"/>
  <c r="AC151" i="106" s="1"/>
  <c r="AD151" i="106" s="1"/>
  <c r="AE151" i="106" s="1"/>
  <c r="AF151" i="106" s="1"/>
  <c r="AG151" i="106" s="1"/>
  <c r="AH151" i="106" s="1"/>
  <c r="AI151" i="106" s="1"/>
  <c r="AJ151" i="106" s="1"/>
  <c r="AK151" i="106" s="1"/>
  <c r="AL151" i="106" s="1"/>
  <c r="AM151" i="106" s="1"/>
  <c r="AN151" i="106" s="1"/>
  <c r="AO151" i="106" s="1"/>
  <c r="AP151" i="106" s="1"/>
  <c r="N150" i="106"/>
  <c r="O150" i="106" s="1"/>
  <c r="P150" i="106" s="1"/>
  <c r="Q150" i="106" s="1"/>
  <c r="R150" i="106" s="1"/>
  <c r="S150" i="106" s="1"/>
  <c r="T150" i="106" s="1"/>
  <c r="U150" i="106" s="1"/>
  <c r="V150" i="106" s="1"/>
  <c r="W150" i="106" s="1"/>
  <c r="X150" i="106" s="1"/>
  <c r="Y150" i="106" s="1"/>
  <c r="Z150" i="106" s="1"/>
  <c r="AA150" i="106" s="1"/>
  <c r="AB150" i="106" s="1"/>
  <c r="AC150" i="106" s="1"/>
  <c r="AD150" i="106" s="1"/>
  <c r="AE150" i="106" s="1"/>
  <c r="AF150" i="106" s="1"/>
  <c r="AG150" i="106" s="1"/>
  <c r="AH150" i="106" s="1"/>
  <c r="AI150" i="106" s="1"/>
  <c r="AJ150" i="106" s="1"/>
  <c r="AK150" i="106" s="1"/>
  <c r="AL150" i="106" s="1"/>
  <c r="AM150" i="106" s="1"/>
  <c r="AN150" i="106" s="1"/>
  <c r="AO150" i="106" s="1"/>
  <c r="AP150" i="106" s="1"/>
  <c r="N149" i="106"/>
  <c r="O149" i="106" s="1"/>
  <c r="P149" i="106" s="1"/>
  <c r="Q149" i="106" s="1"/>
  <c r="R149" i="106" s="1"/>
  <c r="S149" i="106" s="1"/>
  <c r="T149" i="106" s="1"/>
  <c r="U149" i="106" s="1"/>
  <c r="V149" i="106" s="1"/>
  <c r="W149" i="106" s="1"/>
  <c r="X149" i="106" s="1"/>
  <c r="Y149" i="106" s="1"/>
  <c r="Z149" i="106" s="1"/>
  <c r="AA149" i="106" s="1"/>
  <c r="AB149" i="106" s="1"/>
  <c r="AC149" i="106" s="1"/>
  <c r="AD149" i="106" s="1"/>
  <c r="AE149" i="106" s="1"/>
  <c r="AF149" i="106" s="1"/>
  <c r="AG149" i="106" s="1"/>
  <c r="AH149" i="106" s="1"/>
  <c r="AI149" i="106" s="1"/>
  <c r="AJ149" i="106" s="1"/>
  <c r="AK149" i="106" s="1"/>
  <c r="AL149" i="106" s="1"/>
  <c r="AM149" i="106" s="1"/>
  <c r="AN149" i="106" s="1"/>
  <c r="AO149" i="106" s="1"/>
  <c r="AP149" i="106" s="1"/>
  <c r="N148" i="106"/>
  <c r="O148" i="106" s="1"/>
  <c r="P148" i="106" s="1"/>
  <c r="Q148" i="106" s="1"/>
  <c r="R148" i="106" s="1"/>
  <c r="S148" i="106" s="1"/>
  <c r="T148" i="106" s="1"/>
  <c r="U148" i="106" s="1"/>
  <c r="V148" i="106" s="1"/>
  <c r="W148" i="106" s="1"/>
  <c r="X148" i="106" s="1"/>
  <c r="Y148" i="106" s="1"/>
  <c r="Z148" i="106" s="1"/>
  <c r="AA148" i="106" s="1"/>
  <c r="AB148" i="106" s="1"/>
  <c r="AC148" i="106" s="1"/>
  <c r="AD148" i="106" s="1"/>
  <c r="AE148" i="106" s="1"/>
  <c r="AF148" i="106" s="1"/>
  <c r="AG148" i="106" s="1"/>
  <c r="AH148" i="106" s="1"/>
  <c r="AI148" i="106" s="1"/>
  <c r="AJ148" i="106" s="1"/>
  <c r="AK148" i="106" s="1"/>
  <c r="AL148" i="106" s="1"/>
  <c r="AM148" i="106" s="1"/>
  <c r="AN148" i="106" s="1"/>
  <c r="AO148" i="106" s="1"/>
  <c r="AP148" i="106" s="1"/>
  <c r="N147" i="106"/>
  <c r="O147" i="106" s="1"/>
  <c r="P147" i="106" s="1"/>
  <c r="Q147" i="106" s="1"/>
  <c r="R147" i="106" s="1"/>
  <c r="S147" i="106" s="1"/>
  <c r="T147" i="106" s="1"/>
  <c r="U147" i="106" s="1"/>
  <c r="V147" i="106" s="1"/>
  <c r="W147" i="106" s="1"/>
  <c r="X147" i="106" s="1"/>
  <c r="Y147" i="106" s="1"/>
  <c r="Z147" i="106" s="1"/>
  <c r="AA147" i="106" s="1"/>
  <c r="AB147" i="106" s="1"/>
  <c r="AC147" i="106" s="1"/>
  <c r="AD147" i="106" s="1"/>
  <c r="AE147" i="106" s="1"/>
  <c r="AF147" i="106" s="1"/>
  <c r="AG147" i="106" s="1"/>
  <c r="AH147" i="106" s="1"/>
  <c r="AI147" i="106" s="1"/>
  <c r="AJ147" i="106" s="1"/>
  <c r="AK147" i="106" s="1"/>
  <c r="AL147" i="106" s="1"/>
  <c r="AM147" i="106" s="1"/>
  <c r="AN147" i="106" s="1"/>
  <c r="AO147" i="106" s="1"/>
  <c r="AP147" i="106" s="1"/>
  <c r="N146" i="106"/>
  <c r="O146" i="106" s="1"/>
  <c r="P146" i="106" s="1"/>
  <c r="Q146" i="106" s="1"/>
  <c r="R146" i="106" s="1"/>
  <c r="S146" i="106" s="1"/>
  <c r="T146" i="106" s="1"/>
  <c r="U146" i="106" s="1"/>
  <c r="V146" i="106" s="1"/>
  <c r="W146" i="106" s="1"/>
  <c r="X146" i="106" s="1"/>
  <c r="Y146" i="106" s="1"/>
  <c r="Z146" i="106" s="1"/>
  <c r="AA146" i="106" s="1"/>
  <c r="AB146" i="106" s="1"/>
  <c r="AC146" i="106" s="1"/>
  <c r="AD146" i="106" s="1"/>
  <c r="AE146" i="106" s="1"/>
  <c r="AF146" i="106" s="1"/>
  <c r="AG146" i="106" s="1"/>
  <c r="AH146" i="106" s="1"/>
  <c r="AI146" i="106" s="1"/>
  <c r="AJ146" i="106" s="1"/>
  <c r="AK146" i="106" s="1"/>
  <c r="AL146" i="106" s="1"/>
  <c r="AM146" i="106" s="1"/>
  <c r="AN146" i="106" s="1"/>
  <c r="AO146" i="106" s="1"/>
  <c r="AP146" i="106" s="1"/>
  <c r="N145" i="106"/>
  <c r="O145" i="106" s="1"/>
  <c r="P145" i="106" s="1"/>
  <c r="Q145" i="106" s="1"/>
  <c r="R145" i="106" s="1"/>
  <c r="S145" i="106" s="1"/>
  <c r="T145" i="106" s="1"/>
  <c r="U145" i="106" s="1"/>
  <c r="V145" i="106" s="1"/>
  <c r="W145" i="106" s="1"/>
  <c r="X145" i="106" s="1"/>
  <c r="Y145" i="106" s="1"/>
  <c r="Z145" i="106" s="1"/>
  <c r="AA145" i="106" s="1"/>
  <c r="AB145" i="106" s="1"/>
  <c r="AC145" i="106" s="1"/>
  <c r="AD145" i="106" s="1"/>
  <c r="AE145" i="106" s="1"/>
  <c r="AF145" i="106" s="1"/>
  <c r="AG145" i="106" s="1"/>
  <c r="AH145" i="106" s="1"/>
  <c r="AI145" i="106" s="1"/>
  <c r="AJ145" i="106" s="1"/>
  <c r="AK145" i="106" s="1"/>
  <c r="AL145" i="106" s="1"/>
  <c r="AM145" i="106" s="1"/>
  <c r="AN145" i="106" s="1"/>
  <c r="AO145" i="106" s="1"/>
  <c r="AP145" i="106" s="1"/>
  <c r="N144" i="106"/>
  <c r="O144" i="106" s="1"/>
  <c r="P144" i="106" s="1"/>
  <c r="Q144" i="106" s="1"/>
  <c r="R144" i="106" s="1"/>
  <c r="S144" i="106" s="1"/>
  <c r="T144" i="106" s="1"/>
  <c r="U144" i="106" s="1"/>
  <c r="V144" i="106" s="1"/>
  <c r="W144" i="106" s="1"/>
  <c r="X144" i="106" s="1"/>
  <c r="Y144" i="106" s="1"/>
  <c r="Z144" i="106" s="1"/>
  <c r="AA144" i="106" s="1"/>
  <c r="AB144" i="106" s="1"/>
  <c r="AC144" i="106" s="1"/>
  <c r="AD144" i="106" s="1"/>
  <c r="AE144" i="106" s="1"/>
  <c r="AF144" i="106" s="1"/>
  <c r="AG144" i="106" s="1"/>
  <c r="AH144" i="106" s="1"/>
  <c r="AI144" i="106" s="1"/>
  <c r="AJ144" i="106" s="1"/>
  <c r="AK144" i="106" s="1"/>
  <c r="AL144" i="106" s="1"/>
  <c r="AM144" i="106" s="1"/>
  <c r="AN144" i="106" s="1"/>
  <c r="AO144" i="106" s="1"/>
  <c r="AP144" i="106" s="1"/>
  <c r="N143" i="106"/>
  <c r="O143" i="106" s="1"/>
  <c r="P143" i="106" s="1"/>
  <c r="Q143" i="106" s="1"/>
  <c r="R143" i="106" s="1"/>
  <c r="S143" i="106" s="1"/>
  <c r="T143" i="106" s="1"/>
  <c r="U143" i="106" s="1"/>
  <c r="V143" i="106" s="1"/>
  <c r="W143" i="106" s="1"/>
  <c r="X143" i="106" s="1"/>
  <c r="Y143" i="106" s="1"/>
  <c r="Z143" i="106" s="1"/>
  <c r="AA143" i="106" s="1"/>
  <c r="AB143" i="106" s="1"/>
  <c r="AC143" i="106" s="1"/>
  <c r="AD143" i="106" s="1"/>
  <c r="AE143" i="106" s="1"/>
  <c r="AF143" i="106" s="1"/>
  <c r="AG143" i="106" s="1"/>
  <c r="AH143" i="106" s="1"/>
  <c r="AI143" i="106" s="1"/>
  <c r="AJ143" i="106" s="1"/>
  <c r="AK143" i="106" s="1"/>
  <c r="AL143" i="106" s="1"/>
  <c r="AM143" i="106" s="1"/>
  <c r="AN143" i="106" s="1"/>
  <c r="AO143" i="106" s="1"/>
  <c r="AP143" i="106" s="1"/>
  <c r="N142" i="106"/>
  <c r="O142" i="106" s="1"/>
  <c r="P142" i="106" s="1"/>
  <c r="Q142" i="106" s="1"/>
  <c r="R142" i="106" s="1"/>
  <c r="S142" i="106" s="1"/>
  <c r="T142" i="106" s="1"/>
  <c r="U142" i="106" s="1"/>
  <c r="V142" i="106" s="1"/>
  <c r="W142" i="106" s="1"/>
  <c r="X142" i="106" s="1"/>
  <c r="Y142" i="106" s="1"/>
  <c r="Z142" i="106" s="1"/>
  <c r="AA142" i="106" s="1"/>
  <c r="AB142" i="106" s="1"/>
  <c r="AC142" i="106" s="1"/>
  <c r="AD142" i="106" s="1"/>
  <c r="AE142" i="106" s="1"/>
  <c r="AF142" i="106" s="1"/>
  <c r="AG142" i="106" s="1"/>
  <c r="AH142" i="106" s="1"/>
  <c r="AI142" i="106" s="1"/>
  <c r="AJ142" i="106" s="1"/>
  <c r="AK142" i="106" s="1"/>
  <c r="AL142" i="106" s="1"/>
  <c r="AM142" i="106" s="1"/>
  <c r="AN142" i="106" s="1"/>
  <c r="AO142" i="106" s="1"/>
  <c r="AP142" i="106" s="1"/>
  <c r="N141" i="106"/>
  <c r="O141" i="106" s="1"/>
  <c r="P141" i="106" s="1"/>
  <c r="Q141" i="106" s="1"/>
  <c r="R141" i="106" s="1"/>
  <c r="S141" i="106" s="1"/>
  <c r="T141" i="106" s="1"/>
  <c r="U141" i="106" s="1"/>
  <c r="V141" i="106" s="1"/>
  <c r="W141" i="106" s="1"/>
  <c r="X141" i="106" s="1"/>
  <c r="Y141" i="106" s="1"/>
  <c r="Z141" i="106" s="1"/>
  <c r="AA141" i="106" s="1"/>
  <c r="AB141" i="106" s="1"/>
  <c r="AC141" i="106" s="1"/>
  <c r="AD141" i="106" s="1"/>
  <c r="AE141" i="106" s="1"/>
  <c r="AF141" i="106" s="1"/>
  <c r="AG141" i="106" s="1"/>
  <c r="AH141" i="106" s="1"/>
  <c r="AI141" i="106" s="1"/>
  <c r="AJ141" i="106" s="1"/>
  <c r="AK141" i="106" s="1"/>
  <c r="AL141" i="106" s="1"/>
  <c r="AM141" i="106" s="1"/>
  <c r="AN141" i="106" s="1"/>
  <c r="AO141" i="106" s="1"/>
  <c r="AP141" i="106" s="1"/>
  <c r="N140" i="106"/>
  <c r="O140" i="106" s="1"/>
  <c r="P140" i="106" s="1"/>
  <c r="Q140" i="106" s="1"/>
  <c r="R140" i="106" s="1"/>
  <c r="S140" i="106" s="1"/>
  <c r="T140" i="106" s="1"/>
  <c r="U140" i="106" s="1"/>
  <c r="V140" i="106" s="1"/>
  <c r="W140" i="106" s="1"/>
  <c r="X140" i="106" s="1"/>
  <c r="Y140" i="106" s="1"/>
  <c r="Z140" i="106" s="1"/>
  <c r="AA140" i="106" s="1"/>
  <c r="AB140" i="106" s="1"/>
  <c r="AC140" i="106" s="1"/>
  <c r="AD140" i="106" s="1"/>
  <c r="AE140" i="106" s="1"/>
  <c r="AF140" i="106" s="1"/>
  <c r="AG140" i="106" s="1"/>
  <c r="AH140" i="106" s="1"/>
  <c r="AI140" i="106" s="1"/>
  <c r="AJ140" i="106" s="1"/>
  <c r="AK140" i="106" s="1"/>
  <c r="AL140" i="106" s="1"/>
  <c r="AM140" i="106" s="1"/>
  <c r="AN140" i="106" s="1"/>
  <c r="AO140" i="106" s="1"/>
  <c r="AP140" i="106" s="1"/>
  <c r="N139" i="106"/>
  <c r="O139" i="106" s="1"/>
  <c r="P139" i="106" s="1"/>
  <c r="Q139" i="106" s="1"/>
  <c r="R139" i="106" s="1"/>
  <c r="S139" i="106" s="1"/>
  <c r="T139" i="106" s="1"/>
  <c r="U139" i="106" s="1"/>
  <c r="V139" i="106" s="1"/>
  <c r="W139" i="106" s="1"/>
  <c r="X139" i="106" s="1"/>
  <c r="Y139" i="106" s="1"/>
  <c r="Z139" i="106" s="1"/>
  <c r="AA139" i="106" s="1"/>
  <c r="AB139" i="106" s="1"/>
  <c r="AC139" i="106" s="1"/>
  <c r="AD139" i="106" s="1"/>
  <c r="AE139" i="106" s="1"/>
  <c r="AF139" i="106" s="1"/>
  <c r="AG139" i="106" s="1"/>
  <c r="AH139" i="106" s="1"/>
  <c r="AI139" i="106" s="1"/>
  <c r="AJ139" i="106" s="1"/>
  <c r="AK139" i="106" s="1"/>
  <c r="AL139" i="106" s="1"/>
  <c r="AM139" i="106" s="1"/>
  <c r="AN139" i="106" s="1"/>
  <c r="AO139" i="106" s="1"/>
  <c r="AP139" i="106" s="1"/>
  <c r="N138" i="106"/>
  <c r="O138" i="106" s="1"/>
  <c r="P138" i="106" s="1"/>
  <c r="Q138" i="106" s="1"/>
  <c r="R138" i="106" s="1"/>
  <c r="S138" i="106" s="1"/>
  <c r="T138" i="106" s="1"/>
  <c r="U138" i="106" s="1"/>
  <c r="V138" i="106" s="1"/>
  <c r="W138" i="106" s="1"/>
  <c r="X138" i="106" s="1"/>
  <c r="Y138" i="106" s="1"/>
  <c r="Z138" i="106" s="1"/>
  <c r="AA138" i="106" s="1"/>
  <c r="AB138" i="106" s="1"/>
  <c r="AC138" i="106" s="1"/>
  <c r="AD138" i="106" s="1"/>
  <c r="AE138" i="106" s="1"/>
  <c r="AF138" i="106" s="1"/>
  <c r="AG138" i="106" s="1"/>
  <c r="AH138" i="106" s="1"/>
  <c r="AI138" i="106" s="1"/>
  <c r="AJ138" i="106" s="1"/>
  <c r="AK138" i="106" s="1"/>
  <c r="AL138" i="106" s="1"/>
  <c r="AM138" i="106" s="1"/>
  <c r="AN138" i="106" s="1"/>
  <c r="AO138" i="106" s="1"/>
  <c r="AP138" i="106" s="1"/>
  <c r="N137" i="106"/>
  <c r="O137" i="106" s="1"/>
  <c r="P137" i="106" s="1"/>
  <c r="Q137" i="106" s="1"/>
  <c r="R137" i="106" s="1"/>
  <c r="S137" i="106" s="1"/>
  <c r="T137" i="106" s="1"/>
  <c r="U137" i="106" s="1"/>
  <c r="V137" i="106" s="1"/>
  <c r="W137" i="106" s="1"/>
  <c r="X137" i="106" s="1"/>
  <c r="Y137" i="106" s="1"/>
  <c r="Z137" i="106" s="1"/>
  <c r="AA137" i="106" s="1"/>
  <c r="AB137" i="106" s="1"/>
  <c r="AC137" i="106" s="1"/>
  <c r="AD137" i="106" s="1"/>
  <c r="AE137" i="106" s="1"/>
  <c r="AF137" i="106" s="1"/>
  <c r="AG137" i="106" s="1"/>
  <c r="AH137" i="106" s="1"/>
  <c r="AI137" i="106" s="1"/>
  <c r="AJ137" i="106" s="1"/>
  <c r="AK137" i="106" s="1"/>
  <c r="AL137" i="106" s="1"/>
  <c r="AM137" i="106" s="1"/>
  <c r="AN137" i="106" s="1"/>
  <c r="AO137" i="106" s="1"/>
  <c r="AP137" i="106" s="1"/>
  <c r="N136" i="106"/>
  <c r="O136" i="106" s="1"/>
  <c r="P136" i="106" s="1"/>
  <c r="Q136" i="106" s="1"/>
  <c r="R136" i="106" s="1"/>
  <c r="S136" i="106" s="1"/>
  <c r="T136" i="106" s="1"/>
  <c r="U136" i="106" s="1"/>
  <c r="V136" i="106" s="1"/>
  <c r="W136" i="106" s="1"/>
  <c r="X136" i="106" s="1"/>
  <c r="Y136" i="106" s="1"/>
  <c r="Z136" i="106" s="1"/>
  <c r="AA136" i="106" s="1"/>
  <c r="AB136" i="106" s="1"/>
  <c r="AC136" i="106" s="1"/>
  <c r="AD136" i="106" s="1"/>
  <c r="AE136" i="106" s="1"/>
  <c r="AF136" i="106" s="1"/>
  <c r="AG136" i="106" s="1"/>
  <c r="AH136" i="106" s="1"/>
  <c r="AI136" i="106" s="1"/>
  <c r="AJ136" i="106" s="1"/>
  <c r="AK136" i="106" s="1"/>
  <c r="AL136" i="106" s="1"/>
  <c r="AM136" i="106" s="1"/>
  <c r="AN136" i="106" s="1"/>
  <c r="AO136" i="106" s="1"/>
  <c r="AP136" i="106" s="1"/>
  <c r="N135" i="106"/>
  <c r="O135" i="106" s="1"/>
  <c r="P135" i="106" s="1"/>
  <c r="Q135" i="106" s="1"/>
  <c r="R135" i="106" s="1"/>
  <c r="S135" i="106" s="1"/>
  <c r="T135" i="106" s="1"/>
  <c r="U135" i="106" s="1"/>
  <c r="V135" i="106" s="1"/>
  <c r="W135" i="106" s="1"/>
  <c r="X135" i="106" s="1"/>
  <c r="Y135" i="106" s="1"/>
  <c r="Z135" i="106" s="1"/>
  <c r="AA135" i="106" s="1"/>
  <c r="AB135" i="106" s="1"/>
  <c r="AC135" i="106" s="1"/>
  <c r="AD135" i="106" s="1"/>
  <c r="AE135" i="106" s="1"/>
  <c r="AF135" i="106" s="1"/>
  <c r="AG135" i="106" s="1"/>
  <c r="AH135" i="106" s="1"/>
  <c r="AI135" i="106" s="1"/>
  <c r="AJ135" i="106" s="1"/>
  <c r="AK135" i="106" s="1"/>
  <c r="AL135" i="106" s="1"/>
  <c r="AM135" i="106" s="1"/>
  <c r="AN135" i="106" s="1"/>
  <c r="AO135" i="106" s="1"/>
  <c r="AP135" i="106" s="1"/>
  <c r="N134" i="106"/>
  <c r="O134" i="106" s="1"/>
  <c r="P134" i="106" s="1"/>
  <c r="Q134" i="106" s="1"/>
  <c r="R134" i="106" s="1"/>
  <c r="S134" i="106" s="1"/>
  <c r="T134" i="106" s="1"/>
  <c r="U134" i="106" s="1"/>
  <c r="V134" i="106" s="1"/>
  <c r="W134" i="106" s="1"/>
  <c r="X134" i="106" s="1"/>
  <c r="Y134" i="106" s="1"/>
  <c r="Z134" i="106" s="1"/>
  <c r="AA134" i="106" s="1"/>
  <c r="AB134" i="106" s="1"/>
  <c r="AC134" i="106" s="1"/>
  <c r="AD134" i="106" s="1"/>
  <c r="AE134" i="106" s="1"/>
  <c r="AF134" i="106" s="1"/>
  <c r="AG134" i="106" s="1"/>
  <c r="AH134" i="106" s="1"/>
  <c r="AI134" i="106" s="1"/>
  <c r="AJ134" i="106" s="1"/>
  <c r="AK134" i="106" s="1"/>
  <c r="AL134" i="106" s="1"/>
  <c r="AM134" i="106" s="1"/>
  <c r="AN134" i="106" s="1"/>
  <c r="AO134" i="106" s="1"/>
  <c r="AP134" i="106" s="1"/>
  <c r="N133" i="106"/>
  <c r="O133" i="106" s="1"/>
  <c r="P133" i="106" s="1"/>
  <c r="Q133" i="106" s="1"/>
  <c r="R133" i="106" s="1"/>
  <c r="S133" i="106" s="1"/>
  <c r="T133" i="106" s="1"/>
  <c r="U133" i="106" s="1"/>
  <c r="V133" i="106" s="1"/>
  <c r="W133" i="106" s="1"/>
  <c r="X133" i="106" s="1"/>
  <c r="Y133" i="106" s="1"/>
  <c r="Z133" i="106" s="1"/>
  <c r="AA133" i="106" s="1"/>
  <c r="AB133" i="106" s="1"/>
  <c r="AC133" i="106" s="1"/>
  <c r="AD133" i="106" s="1"/>
  <c r="AE133" i="106" s="1"/>
  <c r="AF133" i="106" s="1"/>
  <c r="AG133" i="106" s="1"/>
  <c r="AH133" i="106" s="1"/>
  <c r="AI133" i="106" s="1"/>
  <c r="AJ133" i="106" s="1"/>
  <c r="AK133" i="106" s="1"/>
  <c r="AL133" i="106" s="1"/>
  <c r="AM133" i="106" s="1"/>
  <c r="AN133" i="106" s="1"/>
  <c r="AO133" i="106" s="1"/>
  <c r="AP133" i="106" s="1"/>
  <c r="N132" i="106"/>
  <c r="O132" i="106" s="1"/>
  <c r="P132" i="106" s="1"/>
  <c r="Q132" i="106" s="1"/>
  <c r="R132" i="106" s="1"/>
  <c r="S132" i="106" s="1"/>
  <c r="T132" i="106" s="1"/>
  <c r="U132" i="106" s="1"/>
  <c r="V132" i="106" s="1"/>
  <c r="W132" i="106" s="1"/>
  <c r="X132" i="106" s="1"/>
  <c r="Y132" i="106" s="1"/>
  <c r="Z132" i="106" s="1"/>
  <c r="AA132" i="106" s="1"/>
  <c r="AB132" i="106" s="1"/>
  <c r="AC132" i="106" s="1"/>
  <c r="AD132" i="106" s="1"/>
  <c r="AE132" i="106" s="1"/>
  <c r="AF132" i="106" s="1"/>
  <c r="AG132" i="106" s="1"/>
  <c r="AH132" i="106" s="1"/>
  <c r="AI132" i="106" s="1"/>
  <c r="AJ132" i="106" s="1"/>
  <c r="AK132" i="106" s="1"/>
  <c r="AL132" i="106" s="1"/>
  <c r="AM132" i="106" s="1"/>
  <c r="AN132" i="106" s="1"/>
  <c r="AO132" i="106" s="1"/>
  <c r="AP132" i="106" s="1"/>
  <c r="N131" i="106"/>
  <c r="O131" i="106" s="1"/>
  <c r="P131" i="106" s="1"/>
  <c r="Q131" i="106" s="1"/>
  <c r="R131" i="106" s="1"/>
  <c r="S131" i="106" s="1"/>
  <c r="T131" i="106" s="1"/>
  <c r="U131" i="106" s="1"/>
  <c r="V131" i="106" s="1"/>
  <c r="W131" i="106" s="1"/>
  <c r="X131" i="106" s="1"/>
  <c r="Y131" i="106" s="1"/>
  <c r="Z131" i="106" s="1"/>
  <c r="AA131" i="106" s="1"/>
  <c r="AB131" i="106" s="1"/>
  <c r="AC131" i="106" s="1"/>
  <c r="AD131" i="106" s="1"/>
  <c r="AE131" i="106" s="1"/>
  <c r="AF131" i="106" s="1"/>
  <c r="AG131" i="106" s="1"/>
  <c r="AH131" i="106" s="1"/>
  <c r="AI131" i="106" s="1"/>
  <c r="AJ131" i="106" s="1"/>
  <c r="AK131" i="106" s="1"/>
  <c r="AL131" i="106" s="1"/>
  <c r="AM131" i="106" s="1"/>
  <c r="AN131" i="106" s="1"/>
  <c r="AO131" i="106" s="1"/>
  <c r="AP131" i="106" s="1"/>
  <c r="N130" i="106"/>
  <c r="O130" i="106" s="1"/>
  <c r="P130" i="106" s="1"/>
  <c r="Q130" i="106" s="1"/>
  <c r="R130" i="106" s="1"/>
  <c r="S130" i="106" s="1"/>
  <c r="T130" i="106" s="1"/>
  <c r="U130" i="106" s="1"/>
  <c r="V130" i="106" s="1"/>
  <c r="W130" i="106" s="1"/>
  <c r="X130" i="106" s="1"/>
  <c r="Y130" i="106" s="1"/>
  <c r="Z130" i="106" s="1"/>
  <c r="AA130" i="106" s="1"/>
  <c r="AB130" i="106" s="1"/>
  <c r="AC130" i="106" s="1"/>
  <c r="AD130" i="106" s="1"/>
  <c r="AE130" i="106" s="1"/>
  <c r="AF130" i="106" s="1"/>
  <c r="AG130" i="106" s="1"/>
  <c r="AH130" i="106" s="1"/>
  <c r="AI130" i="106" s="1"/>
  <c r="AJ130" i="106" s="1"/>
  <c r="AK130" i="106" s="1"/>
  <c r="AL130" i="106" s="1"/>
  <c r="AM130" i="106" s="1"/>
  <c r="AN130" i="106" s="1"/>
  <c r="AO130" i="106" s="1"/>
  <c r="AP130" i="106" s="1"/>
  <c r="N129" i="106"/>
  <c r="O129" i="106" s="1"/>
  <c r="P129" i="106" s="1"/>
  <c r="Q129" i="106" s="1"/>
  <c r="R129" i="106" s="1"/>
  <c r="S129" i="106" s="1"/>
  <c r="T129" i="106" s="1"/>
  <c r="U129" i="106" s="1"/>
  <c r="V129" i="106" s="1"/>
  <c r="W129" i="106" s="1"/>
  <c r="X129" i="106" s="1"/>
  <c r="Y129" i="106" s="1"/>
  <c r="Z129" i="106" s="1"/>
  <c r="AA129" i="106" s="1"/>
  <c r="AB129" i="106" s="1"/>
  <c r="AC129" i="106" s="1"/>
  <c r="AD129" i="106" s="1"/>
  <c r="AE129" i="106" s="1"/>
  <c r="AF129" i="106" s="1"/>
  <c r="AG129" i="106" s="1"/>
  <c r="AH129" i="106" s="1"/>
  <c r="AI129" i="106" s="1"/>
  <c r="AJ129" i="106" s="1"/>
  <c r="AK129" i="106" s="1"/>
  <c r="AL129" i="106" s="1"/>
  <c r="AM129" i="106" s="1"/>
  <c r="AN129" i="106" s="1"/>
  <c r="AO129" i="106" s="1"/>
  <c r="AP129" i="106" s="1"/>
  <c r="N128" i="106"/>
  <c r="O128" i="106" s="1"/>
  <c r="P128" i="106" s="1"/>
  <c r="Q128" i="106" s="1"/>
  <c r="R128" i="106" s="1"/>
  <c r="S128" i="106" s="1"/>
  <c r="T128" i="106" s="1"/>
  <c r="U128" i="106" s="1"/>
  <c r="V128" i="106" s="1"/>
  <c r="W128" i="106" s="1"/>
  <c r="X128" i="106" s="1"/>
  <c r="Y128" i="106" s="1"/>
  <c r="Z128" i="106" s="1"/>
  <c r="AA128" i="106" s="1"/>
  <c r="AB128" i="106" s="1"/>
  <c r="AC128" i="106" s="1"/>
  <c r="AD128" i="106" s="1"/>
  <c r="AE128" i="106" s="1"/>
  <c r="AF128" i="106" s="1"/>
  <c r="AG128" i="106" s="1"/>
  <c r="AH128" i="106" s="1"/>
  <c r="AI128" i="106" s="1"/>
  <c r="AJ128" i="106" s="1"/>
  <c r="AK128" i="106" s="1"/>
  <c r="AL128" i="106" s="1"/>
  <c r="AM128" i="106" s="1"/>
  <c r="AN128" i="106" s="1"/>
  <c r="AO128" i="106" s="1"/>
  <c r="AP128" i="106" s="1"/>
  <c r="O110" i="106"/>
  <c r="AP34" i="106"/>
  <c r="AO34" i="106"/>
  <c r="AO51" i="106" s="1"/>
  <c r="AN34" i="106"/>
  <c r="AN51" i="106" s="1"/>
  <c r="AM34" i="106"/>
  <c r="AM51" i="106" s="1"/>
  <c r="AL34" i="106"/>
  <c r="AL51" i="106" s="1"/>
  <c r="N29" i="106"/>
  <c r="O29" i="106" s="1"/>
  <c r="P29" i="106" s="1"/>
  <c r="Q29" i="106" s="1"/>
  <c r="R29" i="106" s="1"/>
  <c r="S29" i="106" s="1"/>
  <c r="T29" i="106" s="1"/>
  <c r="U29" i="106" s="1"/>
  <c r="V29" i="106" s="1"/>
  <c r="W29" i="106" s="1"/>
  <c r="X29" i="106" s="1"/>
  <c r="Y29" i="106" s="1"/>
  <c r="Z29" i="106" s="1"/>
  <c r="AA29" i="106" s="1"/>
  <c r="N28" i="106"/>
  <c r="O28" i="106" s="1"/>
  <c r="P28" i="106" s="1"/>
  <c r="Q28" i="106" s="1"/>
  <c r="R28" i="106" s="1"/>
  <c r="S28" i="106" s="1"/>
  <c r="T28" i="106" s="1"/>
  <c r="U28" i="106" s="1"/>
  <c r="V28" i="106" s="1"/>
  <c r="W28" i="106" s="1"/>
  <c r="X28" i="106" s="1"/>
  <c r="Y28" i="106" s="1"/>
  <c r="Z28" i="106" s="1"/>
  <c r="AA28" i="106" s="1"/>
  <c r="N27" i="106"/>
  <c r="O27" i="106" s="1"/>
  <c r="P27" i="106" s="1"/>
  <c r="Q27" i="106" s="1"/>
  <c r="R27" i="106" s="1"/>
  <c r="S27" i="106" s="1"/>
  <c r="T27" i="106" s="1"/>
  <c r="U27" i="106" s="1"/>
  <c r="V27" i="106" s="1"/>
  <c r="W27" i="106" s="1"/>
  <c r="X27" i="106" s="1"/>
  <c r="Y27" i="106" s="1"/>
  <c r="Z27" i="106" s="1"/>
  <c r="AA27" i="106" s="1"/>
  <c r="N26" i="106"/>
  <c r="O26" i="106" s="1"/>
  <c r="P26" i="106" s="1"/>
  <c r="Q26" i="106" s="1"/>
  <c r="R26" i="106" s="1"/>
  <c r="S26" i="106" s="1"/>
  <c r="T26" i="106" s="1"/>
  <c r="U26" i="106" s="1"/>
  <c r="V26" i="106" s="1"/>
  <c r="W26" i="106" s="1"/>
  <c r="X26" i="106" s="1"/>
  <c r="Y26" i="106" s="1"/>
  <c r="Z26" i="106" s="1"/>
  <c r="AA26" i="106" s="1"/>
  <c r="N25" i="106"/>
  <c r="O25" i="106" s="1"/>
  <c r="P25" i="106" s="1"/>
  <c r="Q25" i="106" s="1"/>
  <c r="R25" i="106" s="1"/>
  <c r="S25" i="106" s="1"/>
  <c r="T25" i="106" s="1"/>
  <c r="U25" i="106" s="1"/>
  <c r="V25" i="106" s="1"/>
  <c r="W25" i="106" s="1"/>
  <c r="X25" i="106" s="1"/>
  <c r="Y25" i="106" s="1"/>
  <c r="Z25" i="106" s="1"/>
  <c r="AA25" i="106" s="1"/>
  <c r="AI288" i="106" l="1"/>
  <c r="AL270" i="106"/>
  <c r="AK288" i="106"/>
  <c r="R288" i="106"/>
  <c r="S288" i="106"/>
  <c r="AM288" i="106"/>
  <c r="T288" i="106"/>
  <c r="AN288" i="106"/>
  <c r="AG288" i="106"/>
  <c r="AP288" i="106"/>
  <c r="V288" i="106"/>
  <c r="Y288" i="106"/>
  <c r="Z288" i="106"/>
  <c r="O288" i="106"/>
  <c r="AO270" i="106"/>
  <c r="AA288" i="106"/>
  <c r="AP270" i="106"/>
  <c r="AB288" i="106"/>
  <c r="Q288" i="106"/>
  <c r="M273" i="106"/>
  <c r="AC288" i="106"/>
  <c r="X270" i="106"/>
  <c r="AE270" i="106"/>
  <c r="AE288" i="106"/>
  <c r="Q463" i="106"/>
  <c r="P427" i="106"/>
  <c r="AG270" i="106"/>
  <c r="P297" i="106"/>
  <c r="P279" i="106"/>
  <c r="Q315" i="106"/>
  <c r="P741" i="106"/>
  <c r="Q759" i="106"/>
  <c r="M270" i="106"/>
  <c r="M288" i="106"/>
  <c r="P320" i="106"/>
  <c r="U288" i="106"/>
  <c r="U270" i="106"/>
  <c r="W288" i="106"/>
  <c r="W270" i="106"/>
  <c r="AF288" i="106"/>
  <c r="P288" i="106"/>
  <c r="AJ288" i="106"/>
  <c r="R315" i="106" l="1"/>
  <c r="Q279" i="106"/>
  <c r="Q297" i="106"/>
  <c r="P267" i="106"/>
  <c r="Q320" i="106"/>
  <c r="Q741" i="106"/>
  <c r="Q723" i="106"/>
  <c r="R759" i="106"/>
  <c r="R463" i="106"/>
  <c r="Q427" i="106"/>
  <c r="Q445" i="106"/>
  <c r="R427" i="106" l="1"/>
  <c r="S463" i="106"/>
  <c r="R445" i="106"/>
  <c r="R741" i="106"/>
  <c r="R723" i="106"/>
  <c r="S759" i="106"/>
  <c r="Q267" i="106"/>
  <c r="R320" i="106"/>
  <c r="S315" i="106"/>
  <c r="R279" i="106"/>
  <c r="R297" i="106"/>
  <c r="S279" i="106" l="1"/>
  <c r="T315" i="106"/>
  <c r="S297" i="106"/>
  <c r="R267" i="106"/>
  <c r="S320" i="106"/>
  <c r="T759" i="106"/>
  <c r="S741" i="106"/>
  <c r="S723" i="106"/>
  <c r="S445" i="106"/>
  <c r="S427" i="106"/>
  <c r="T463" i="106"/>
  <c r="U463" i="106" l="1"/>
  <c r="T445" i="106"/>
  <c r="T427" i="106"/>
  <c r="U759" i="106"/>
  <c r="T741" i="106"/>
  <c r="T723" i="106"/>
  <c r="S267" i="106"/>
  <c r="T320" i="106"/>
  <c r="U315" i="106"/>
  <c r="T279" i="106"/>
  <c r="T297" i="106"/>
  <c r="U279" i="106" l="1"/>
  <c r="V315" i="106"/>
  <c r="U297" i="106"/>
  <c r="T267" i="106"/>
  <c r="U320" i="106"/>
  <c r="U741" i="106"/>
  <c r="U723" i="106"/>
  <c r="V759" i="106"/>
  <c r="V463" i="106"/>
  <c r="U445" i="106"/>
  <c r="U427" i="106"/>
  <c r="V445" i="106" l="1"/>
  <c r="W463" i="106"/>
  <c r="V427" i="106"/>
  <c r="W759" i="106"/>
  <c r="V723" i="106"/>
  <c r="V741" i="106"/>
  <c r="U267" i="106"/>
  <c r="V320" i="106"/>
  <c r="V279" i="106"/>
  <c r="W315" i="106"/>
  <c r="V297" i="106"/>
  <c r="X315" i="106" l="1"/>
  <c r="W279" i="106"/>
  <c r="W297" i="106"/>
  <c r="W320" i="106"/>
  <c r="V267" i="106"/>
  <c r="W741" i="106"/>
  <c r="W723" i="106"/>
  <c r="X759" i="106"/>
  <c r="W445" i="106"/>
  <c r="W427" i="106"/>
  <c r="X463" i="106"/>
  <c r="Y463" i="106" l="1"/>
  <c r="X445" i="106"/>
  <c r="X427" i="106"/>
  <c r="X723" i="106"/>
  <c r="X741" i="106"/>
  <c r="Y759" i="106"/>
  <c r="X320" i="106"/>
  <c r="W267" i="106"/>
  <c r="X297" i="106"/>
  <c r="X279" i="106"/>
  <c r="Y315" i="106"/>
  <c r="Y297" i="106" l="1"/>
  <c r="Z315" i="106"/>
  <c r="Y279" i="106"/>
  <c r="Y320" i="106"/>
  <c r="X267" i="106"/>
  <c r="Y723" i="106"/>
  <c r="Z759" i="106"/>
  <c r="Y741" i="106"/>
  <c r="Y427" i="106"/>
  <c r="Z463" i="106"/>
  <c r="Y445" i="106"/>
  <c r="AA463" i="106" l="1"/>
  <c r="Z445" i="106"/>
  <c r="Z427" i="106"/>
  <c r="AA759" i="106"/>
  <c r="Z723" i="106"/>
  <c r="Z741" i="106"/>
  <c r="Z320" i="106"/>
  <c r="Y267" i="106"/>
  <c r="Z297" i="106"/>
  <c r="Z279" i="106"/>
  <c r="AA315" i="106"/>
  <c r="AA297" i="106" l="1"/>
  <c r="AA279" i="106"/>
  <c r="AB315" i="106"/>
  <c r="AA320" i="106"/>
  <c r="Z267" i="106"/>
  <c r="AA723" i="106"/>
  <c r="AA741" i="106"/>
  <c r="AB759" i="106"/>
  <c r="AB463" i="106"/>
  <c r="AA445" i="106"/>
  <c r="AA427" i="106"/>
  <c r="AC463" i="106" l="1"/>
  <c r="AB445" i="106"/>
  <c r="AB427" i="106"/>
  <c r="AB723" i="106"/>
  <c r="AB741" i="106"/>
  <c r="AC759" i="106"/>
  <c r="AB320" i="106"/>
  <c r="AA267" i="106"/>
  <c r="AB297" i="106"/>
  <c r="AB279" i="106"/>
  <c r="AC315" i="106"/>
  <c r="AD315" i="106" l="1"/>
  <c r="AC279" i="106"/>
  <c r="AC297" i="106"/>
  <c r="AB267" i="106"/>
  <c r="AC320" i="106"/>
  <c r="AD759" i="106"/>
  <c r="AC723" i="106"/>
  <c r="AC741" i="106"/>
  <c r="AD463" i="106"/>
  <c r="AC445" i="106"/>
  <c r="AC427" i="106"/>
  <c r="AE463" i="106" l="1"/>
  <c r="AD445" i="106"/>
  <c r="AD427" i="106"/>
  <c r="AD741" i="106"/>
  <c r="AE759" i="106"/>
  <c r="AD723" i="106"/>
  <c r="AD320" i="106"/>
  <c r="AC267" i="106"/>
  <c r="AE315" i="106"/>
  <c r="AD279" i="106"/>
  <c r="AD297" i="106"/>
  <c r="AF315" i="106" l="1"/>
  <c r="AE297" i="106"/>
  <c r="AE279" i="106"/>
  <c r="AE320" i="106"/>
  <c r="AD267" i="106"/>
  <c r="AE741" i="106"/>
  <c r="AF759" i="106"/>
  <c r="AE723" i="106"/>
  <c r="AF463" i="106"/>
  <c r="AE445" i="106"/>
  <c r="AE427" i="106"/>
  <c r="AF427" i="106" l="1"/>
  <c r="AG463" i="106"/>
  <c r="AF445" i="106"/>
  <c r="AF723" i="106"/>
  <c r="AG759" i="106"/>
  <c r="AF741" i="106"/>
  <c r="AE267" i="106"/>
  <c r="AF320" i="106"/>
  <c r="AG315" i="106"/>
  <c r="AF297" i="106"/>
  <c r="AF279" i="106"/>
  <c r="AG279" i="106" l="1"/>
  <c r="AG297" i="106"/>
  <c r="AH315" i="106"/>
  <c r="AG427" i="106"/>
  <c r="AG445" i="106"/>
  <c r="AH463" i="106"/>
  <c r="AG320" i="106"/>
  <c r="AF267" i="106"/>
  <c r="AH759" i="106"/>
  <c r="AG723" i="106"/>
  <c r="AG741" i="106"/>
  <c r="AI759" i="106" l="1"/>
  <c r="AH723" i="106"/>
  <c r="AH741" i="106"/>
  <c r="AH320" i="106"/>
  <c r="AG267" i="106"/>
  <c r="AH445" i="106"/>
  <c r="AH427" i="106"/>
  <c r="AI463" i="106"/>
  <c r="AI315" i="106"/>
  <c r="AH297" i="106"/>
  <c r="AH279" i="106"/>
  <c r="AI297" i="106" l="1"/>
  <c r="AJ315" i="106"/>
  <c r="AI279" i="106"/>
  <c r="AI445" i="106"/>
  <c r="AI427" i="106"/>
  <c r="AJ463" i="106"/>
  <c r="AH267" i="106"/>
  <c r="AI320" i="106"/>
  <c r="AI723" i="106"/>
  <c r="AI741" i="106"/>
  <c r="AJ759" i="106"/>
  <c r="AJ723" i="106" l="1"/>
  <c r="AJ741" i="106"/>
  <c r="AK759" i="106"/>
  <c r="AK463" i="106"/>
  <c r="AJ445" i="106"/>
  <c r="AJ427" i="106"/>
  <c r="AJ297" i="106"/>
  <c r="AJ279" i="106"/>
  <c r="AK315" i="106"/>
  <c r="AJ320" i="106"/>
  <c r="AJ267" i="106" s="1"/>
  <c r="AI267" i="106"/>
  <c r="AL315" i="106" l="1"/>
  <c r="AK297" i="106"/>
  <c r="AK279" i="106"/>
  <c r="AL463" i="106"/>
  <c r="AK445" i="106"/>
  <c r="AK427" i="106"/>
  <c r="AK741" i="106"/>
  <c r="AL759" i="106"/>
  <c r="AK723" i="106"/>
  <c r="AL741" i="106" l="1"/>
  <c r="AL723" i="106"/>
  <c r="AM759" i="106"/>
  <c r="AL445" i="106"/>
  <c r="AL427" i="106"/>
  <c r="AM463" i="106"/>
  <c r="AM315" i="106"/>
  <c r="AL279" i="106"/>
  <c r="AL297" i="106"/>
  <c r="AN463" i="106" l="1"/>
  <c r="AM445" i="106"/>
  <c r="AM427" i="106"/>
  <c r="AM279" i="106"/>
  <c r="AN315" i="106"/>
  <c r="AM297" i="106"/>
  <c r="AN759" i="106"/>
  <c r="AM723" i="106"/>
  <c r="AM741" i="106"/>
  <c r="AO759" i="106" l="1"/>
  <c r="AN741" i="106"/>
  <c r="AN723" i="106"/>
  <c r="AN279" i="106"/>
  <c r="AO315" i="106"/>
  <c r="AN297" i="106"/>
  <c r="AN427" i="106"/>
  <c r="AN445" i="106"/>
  <c r="AO463" i="106"/>
  <c r="AO427" i="106" l="1"/>
  <c r="AO445" i="106"/>
  <c r="AO297" i="106"/>
  <c r="AO279" i="106"/>
  <c r="AO741" i="106"/>
  <c r="AO723" i="106"/>
  <c r="AR642" i="105" l="1"/>
  <c r="AQ642" i="105"/>
  <c r="AP642" i="105"/>
  <c r="AO642" i="105"/>
  <c r="AN642" i="105"/>
  <c r="AM642" i="105"/>
  <c r="AL642" i="105"/>
  <c r="AK642" i="105"/>
  <c r="AJ642" i="105"/>
  <c r="AI642" i="105"/>
  <c r="AH642" i="105"/>
  <c r="AG642" i="105"/>
  <c r="AF642" i="105"/>
  <c r="AE642" i="105"/>
  <c r="AD642" i="105"/>
  <c r="AC642" i="105"/>
  <c r="AB642" i="105"/>
  <c r="AA642" i="105"/>
  <c r="Z642" i="105"/>
  <c r="Y642" i="105"/>
  <c r="X642" i="105"/>
  <c r="W642" i="105"/>
  <c r="V642" i="105"/>
  <c r="U642" i="105"/>
  <c r="T642" i="105"/>
  <c r="S642" i="105"/>
  <c r="R642" i="105"/>
  <c r="Q642" i="105"/>
  <c r="P642" i="105"/>
  <c r="AR641" i="105"/>
  <c r="AQ641" i="105"/>
  <c r="AP641" i="105"/>
  <c r="AO641" i="105"/>
  <c r="AN641" i="105"/>
  <c r="AM641" i="105"/>
  <c r="AL641" i="105"/>
  <c r="AK641" i="105"/>
  <c r="AJ641" i="105"/>
  <c r="AI641" i="105"/>
  <c r="AH641" i="105"/>
  <c r="AG641" i="105"/>
  <c r="AF641" i="105"/>
  <c r="AE641" i="105"/>
  <c r="AD641" i="105"/>
  <c r="AC641" i="105"/>
  <c r="AB641" i="105"/>
  <c r="AA641" i="105"/>
  <c r="Z641" i="105"/>
  <c r="Y641" i="105"/>
  <c r="X641" i="105"/>
  <c r="W641" i="105"/>
  <c r="V641" i="105"/>
  <c r="U641" i="105"/>
  <c r="T641" i="105"/>
  <c r="S641" i="105"/>
  <c r="R641" i="105"/>
  <c r="Q641" i="105"/>
  <c r="P641" i="105"/>
  <c r="AR640" i="105"/>
  <c r="AQ640" i="105"/>
  <c r="AP640" i="105"/>
  <c r="AO640" i="105"/>
  <c r="AN640" i="105"/>
  <c r="AM640" i="105"/>
  <c r="AL640" i="105"/>
  <c r="AK640" i="105"/>
  <c r="AJ640" i="105"/>
  <c r="AI640" i="105"/>
  <c r="AH640" i="105"/>
  <c r="AG640" i="105"/>
  <c r="AF640" i="105"/>
  <c r="AE640" i="105"/>
  <c r="AD640" i="105"/>
  <c r="AC640" i="105"/>
  <c r="AB640" i="105"/>
  <c r="AA640" i="105"/>
  <c r="Z640" i="105"/>
  <c r="Y640" i="105"/>
  <c r="X640" i="105"/>
  <c r="W640" i="105"/>
  <c r="V640" i="105"/>
  <c r="U640" i="105"/>
  <c r="T640" i="105"/>
  <c r="S640" i="105"/>
  <c r="R640" i="105"/>
  <c r="Q640" i="105"/>
  <c r="P640" i="105"/>
  <c r="AR639" i="105"/>
  <c r="AQ639" i="105"/>
  <c r="AP639" i="105"/>
  <c r="AO639" i="105"/>
  <c r="AN639" i="105"/>
  <c r="AM639" i="105"/>
  <c r="AL639" i="105"/>
  <c r="AK639" i="105"/>
  <c r="AJ639" i="105"/>
  <c r="AI639" i="105"/>
  <c r="AH639" i="105"/>
  <c r="AG639" i="105"/>
  <c r="AF639" i="105"/>
  <c r="AE639" i="105"/>
  <c r="AD639" i="105"/>
  <c r="AC639" i="105"/>
  <c r="AB639" i="105"/>
  <c r="AA639" i="105"/>
  <c r="Z639" i="105"/>
  <c r="Y639" i="105"/>
  <c r="X639" i="105"/>
  <c r="W639" i="105"/>
  <c r="V639" i="105"/>
  <c r="U639" i="105"/>
  <c r="T639" i="105"/>
  <c r="S639" i="105"/>
  <c r="R639" i="105"/>
  <c r="Q639" i="105"/>
  <c r="P639" i="105"/>
  <c r="AR638" i="105"/>
  <c r="AQ638" i="105"/>
  <c r="AP638" i="105"/>
  <c r="AO638" i="105"/>
  <c r="AN638" i="105"/>
  <c r="AM638" i="105"/>
  <c r="AL638" i="105"/>
  <c r="AK638" i="105"/>
  <c r="AJ638" i="105"/>
  <c r="AI638" i="105"/>
  <c r="AH638" i="105"/>
  <c r="AG638" i="105"/>
  <c r="AF638" i="105"/>
  <c r="AE638" i="105"/>
  <c r="AD638" i="105"/>
  <c r="AC638" i="105"/>
  <c r="AB638" i="105"/>
  <c r="AA638" i="105"/>
  <c r="Z638" i="105"/>
  <c r="Y638" i="105"/>
  <c r="X638" i="105"/>
  <c r="W638" i="105"/>
  <c r="V638" i="105"/>
  <c r="U638" i="105"/>
  <c r="T638" i="105"/>
  <c r="S638" i="105"/>
  <c r="R638" i="105"/>
  <c r="Q638" i="105"/>
  <c r="P638" i="105"/>
  <c r="AR637" i="105"/>
  <c r="AQ637" i="105"/>
  <c r="AP637" i="105"/>
  <c r="AO637" i="105"/>
  <c r="AN637" i="105"/>
  <c r="AM637" i="105"/>
  <c r="AL637" i="105"/>
  <c r="AK637" i="105"/>
  <c r="AJ637" i="105"/>
  <c r="AI637" i="105"/>
  <c r="AH637" i="105"/>
  <c r="AG637" i="105"/>
  <c r="AF637" i="105"/>
  <c r="AE637" i="105"/>
  <c r="AD637" i="105"/>
  <c r="AC637" i="105"/>
  <c r="AB637" i="105"/>
  <c r="AA637" i="105"/>
  <c r="Z637" i="105"/>
  <c r="Y637" i="105"/>
  <c r="X637" i="105"/>
  <c r="W637" i="105"/>
  <c r="V637" i="105"/>
  <c r="U637" i="105"/>
  <c r="T637" i="105"/>
  <c r="S637" i="105"/>
  <c r="R637" i="105"/>
  <c r="Q637" i="105"/>
  <c r="P637" i="105"/>
  <c r="AR636" i="105"/>
  <c r="AQ636" i="105"/>
  <c r="AP636" i="105"/>
  <c r="AO636" i="105"/>
  <c r="AN636" i="105"/>
  <c r="AM636" i="105"/>
  <c r="AL636" i="105"/>
  <c r="AK636" i="105"/>
  <c r="AJ636" i="105"/>
  <c r="AI636" i="105"/>
  <c r="AH636" i="105"/>
  <c r="AG636" i="105"/>
  <c r="AF636" i="105"/>
  <c r="AE636" i="105"/>
  <c r="AD636" i="105"/>
  <c r="AC636" i="105"/>
  <c r="AB636" i="105"/>
  <c r="AA636" i="105"/>
  <c r="Z636" i="105"/>
  <c r="Y636" i="105"/>
  <c r="X636" i="105"/>
  <c r="W636" i="105"/>
  <c r="V636" i="105"/>
  <c r="U636" i="105"/>
  <c r="T636" i="105"/>
  <c r="S636" i="105"/>
  <c r="R636" i="105"/>
  <c r="Q636" i="105"/>
  <c r="P636" i="105"/>
  <c r="AR635" i="105"/>
  <c r="AQ635" i="105"/>
  <c r="AP635" i="105"/>
  <c r="AO635" i="105"/>
  <c r="AN635" i="105"/>
  <c r="AM635" i="105"/>
  <c r="AL635" i="105"/>
  <c r="AK635" i="105"/>
  <c r="AJ635" i="105"/>
  <c r="AI635" i="105"/>
  <c r="AH635" i="105"/>
  <c r="AG635" i="105"/>
  <c r="AF635" i="105"/>
  <c r="AE635" i="105"/>
  <c r="AD635" i="105"/>
  <c r="AC635" i="105"/>
  <c r="AB635" i="105"/>
  <c r="AA635" i="105"/>
  <c r="Z635" i="105"/>
  <c r="Y635" i="105"/>
  <c r="X635" i="105"/>
  <c r="W635" i="105"/>
  <c r="V635" i="105"/>
  <c r="U635" i="105"/>
  <c r="T635" i="105"/>
  <c r="S635" i="105"/>
  <c r="R635" i="105"/>
  <c r="Q635" i="105"/>
  <c r="P635" i="105"/>
  <c r="AR634" i="105"/>
  <c r="AQ634" i="105"/>
  <c r="AP634" i="105"/>
  <c r="AO634" i="105"/>
  <c r="AN634" i="105"/>
  <c r="AM634" i="105"/>
  <c r="AL634" i="105"/>
  <c r="AK634" i="105"/>
  <c r="AJ634" i="105"/>
  <c r="AI634" i="105"/>
  <c r="AH634" i="105"/>
  <c r="AG634" i="105"/>
  <c r="AF634" i="105"/>
  <c r="AE634" i="105"/>
  <c r="AD634" i="105"/>
  <c r="AC634" i="105"/>
  <c r="AB634" i="105"/>
  <c r="AA634" i="105"/>
  <c r="Z634" i="105"/>
  <c r="Y634" i="105"/>
  <c r="X634" i="105"/>
  <c r="W634" i="105"/>
  <c r="V634" i="105"/>
  <c r="U634" i="105"/>
  <c r="T634" i="105"/>
  <c r="S634" i="105"/>
  <c r="R634" i="105"/>
  <c r="Q634" i="105"/>
  <c r="P634" i="105"/>
  <c r="AR633" i="105"/>
  <c r="AQ633" i="105"/>
  <c r="AP633" i="105"/>
  <c r="AO633" i="105"/>
  <c r="AN633" i="105"/>
  <c r="AM633" i="105"/>
  <c r="AL633" i="105"/>
  <c r="AK633" i="105"/>
  <c r="AJ633" i="105"/>
  <c r="AI633" i="105"/>
  <c r="AH633" i="105"/>
  <c r="AG633" i="105"/>
  <c r="AF633" i="105"/>
  <c r="AE633" i="105"/>
  <c r="AD633" i="105"/>
  <c r="AC633" i="105"/>
  <c r="AB633" i="105"/>
  <c r="AA633" i="105"/>
  <c r="Z633" i="105"/>
  <c r="Y633" i="105"/>
  <c r="X633" i="105"/>
  <c r="W633" i="105"/>
  <c r="V633" i="105"/>
  <c r="U633" i="105"/>
  <c r="T633" i="105"/>
  <c r="S633" i="105"/>
  <c r="R633" i="105"/>
  <c r="Q633" i="105"/>
  <c r="P633" i="105"/>
  <c r="AR632" i="105"/>
  <c r="AQ632" i="105"/>
  <c r="AP632" i="105"/>
  <c r="AO632" i="105"/>
  <c r="AN632" i="105"/>
  <c r="AM632" i="105"/>
  <c r="AL632" i="105"/>
  <c r="AK632" i="105"/>
  <c r="AJ632" i="105"/>
  <c r="AI632" i="105"/>
  <c r="AH632" i="105"/>
  <c r="AG632" i="105"/>
  <c r="AF632" i="105"/>
  <c r="AE632" i="105"/>
  <c r="AD632" i="105"/>
  <c r="AC632" i="105"/>
  <c r="AB632" i="105"/>
  <c r="AA632" i="105"/>
  <c r="Z632" i="105"/>
  <c r="Y632" i="105"/>
  <c r="X632" i="105"/>
  <c r="W632" i="105"/>
  <c r="V632" i="105"/>
  <c r="U632" i="105"/>
  <c r="T632" i="105"/>
  <c r="S632" i="105"/>
  <c r="R632" i="105"/>
  <c r="Q632" i="105"/>
  <c r="P632" i="105"/>
  <c r="AR631" i="105"/>
  <c r="AQ631" i="105"/>
  <c r="AP631" i="105"/>
  <c r="AO631" i="105"/>
  <c r="AN631" i="105"/>
  <c r="AM631" i="105"/>
  <c r="AL631" i="105"/>
  <c r="AK631" i="105"/>
  <c r="AJ631" i="105"/>
  <c r="AI631" i="105"/>
  <c r="AH631" i="105"/>
  <c r="AG631" i="105"/>
  <c r="AF631" i="105"/>
  <c r="AE631" i="105"/>
  <c r="AD631" i="105"/>
  <c r="AC631" i="105"/>
  <c r="AB631" i="105"/>
  <c r="AA631" i="105"/>
  <c r="Z631" i="105"/>
  <c r="Y631" i="105"/>
  <c r="X631" i="105"/>
  <c r="W631" i="105"/>
  <c r="V631" i="105"/>
  <c r="U631" i="105"/>
  <c r="T631" i="105"/>
  <c r="S631" i="105"/>
  <c r="R631" i="105"/>
  <c r="Q631" i="105"/>
  <c r="P631" i="105"/>
  <c r="AR630" i="105"/>
  <c r="AQ630" i="105"/>
  <c r="AP630" i="105"/>
  <c r="AO630" i="105"/>
  <c r="AN630" i="105"/>
  <c r="AM630" i="105"/>
  <c r="AL630" i="105"/>
  <c r="AK630" i="105"/>
  <c r="AJ630" i="105"/>
  <c r="AI630" i="105"/>
  <c r="AH630" i="105"/>
  <c r="AG630" i="105"/>
  <c r="AF630" i="105"/>
  <c r="AE630" i="105"/>
  <c r="AD630" i="105"/>
  <c r="AC630" i="105"/>
  <c r="AB630" i="105"/>
  <c r="AA630" i="105"/>
  <c r="Z630" i="105"/>
  <c r="Y630" i="105"/>
  <c r="X630" i="105"/>
  <c r="W630" i="105"/>
  <c r="V630" i="105"/>
  <c r="U630" i="105"/>
  <c r="T630" i="105"/>
  <c r="S630" i="105"/>
  <c r="R630" i="105"/>
  <c r="Q630" i="105"/>
  <c r="P630" i="105"/>
  <c r="AR629" i="105"/>
  <c r="AQ629" i="105"/>
  <c r="AP629" i="105"/>
  <c r="AO629" i="105"/>
  <c r="AN629" i="105"/>
  <c r="AM629" i="105"/>
  <c r="AL629" i="105"/>
  <c r="AK629" i="105"/>
  <c r="AJ629" i="105"/>
  <c r="AI629" i="105"/>
  <c r="AH629" i="105"/>
  <c r="AG629" i="105"/>
  <c r="AF629" i="105"/>
  <c r="AE629" i="105"/>
  <c r="AD629" i="105"/>
  <c r="AC629" i="105"/>
  <c r="AB629" i="105"/>
  <c r="AA629" i="105"/>
  <c r="Z629" i="105"/>
  <c r="Y629" i="105"/>
  <c r="X629" i="105"/>
  <c r="W629" i="105"/>
  <c r="V629" i="105"/>
  <c r="U629" i="105"/>
  <c r="T629" i="105"/>
  <c r="S629" i="105"/>
  <c r="R629" i="105"/>
  <c r="Q629" i="105"/>
  <c r="P629" i="105"/>
  <c r="AR628" i="105"/>
  <c r="AQ628" i="105"/>
  <c r="AP628" i="105"/>
  <c r="AO628" i="105"/>
  <c r="AN628" i="105"/>
  <c r="AM628" i="105"/>
  <c r="AL628" i="105"/>
  <c r="AK628" i="105"/>
  <c r="AJ628" i="105"/>
  <c r="AI628" i="105"/>
  <c r="AH628" i="105"/>
  <c r="AG628" i="105"/>
  <c r="AF628" i="105"/>
  <c r="AE628" i="105"/>
  <c r="AD628" i="105"/>
  <c r="AC628" i="105"/>
  <c r="AB628" i="105"/>
  <c r="AA628" i="105"/>
  <c r="Z628" i="105"/>
  <c r="Y628" i="105"/>
  <c r="X628" i="105"/>
  <c r="W628" i="105"/>
  <c r="V628" i="105"/>
  <c r="U628" i="105"/>
  <c r="T628" i="105"/>
  <c r="S628" i="105"/>
  <c r="R628" i="105"/>
  <c r="Q628" i="105"/>
  <c r="P628" i="105"/>
  <c r="AR627" i="105"/>
  <c r="AQ627" i="105"/>
  <c r="AP627" i="105"/>
  <c r="AO627" i="105"/>
  <c r="AN627" i="105"/>
  <c r="AM627" i="105"/>
  <c r="AL627" i="105"/>
  <c r="AK627" i="105"/>
  <c r="AJ627" i="105"/>
  <c r="AI627" i="105"/>
  <c r="AH627" i="105"/>
  <c r="AG627" i="105"/>
  <c r="AF627" i="105"/>
  <c r="AE627" i="105"/>
  <c r="AD627" i="105"/>
  <c r="AC627" i="105"/>
  <c r="AB627" i="105"/>
  <c r="AA627" i="105"/>
  <c r="Z627" i="105"/>
  <c r="Y627" i="105"/>
  <c r="X627" i="105"/>
  <c r="W627" i="105"/>
  <c r="V627" i="105"/>
  <c r="U627" i="105"/>
  <c r="T627" i="105"/>
  <c r="S627" i="105"/>
  <c r="R627" i="105"/>
  <c r="Q627" i="105"/>
  <c r="P627" i="105"/>
  <c r="AR626" i="105"/>
  <c r="AQ626" i="105"/>
  <c r="AP626" i="105"/>
  <c r="AO626" i="105"/>
  <c r="AN626" i="105"/>
  <c r="AM626" i="105"/>
  <c r="AL626" i="105"/>
  <c r="AK626" i="105"/>
  <c r="AJ626" i="105"/>
  <c r="AI626" i="105"/>
  <c r="AH626" i="105"/>
  <c r="AG626" i="105"/>
  <c r="AF626" i="105"/>
  <c r="AE626" i="105"/>
  <c r="AD626" i="105"/>
  <c r="AC626" i="105"/>
  <c r="AB626" i="105"/>
  <c r="AA626" i="105"/>
  <c r="Z626" i="105"/>
  <c r="Y626" i="105"/>
  <c r="X626" i="105"/>
  <c r="W626" i="105"/>
  <c r="V626" i="105"/>
  <c r="U626" i="105"/>
  <c r="T626" i="105"/>
  <c r="S626" i="105"/>
  <c r="R626" i="105"/>
  <c r="Q626" i="105"/>
  <c r="P626" i="105"/>
  <c r="N293" i="104"/>
  <c r="O293" i="104" s="1"/>
  <c r="P293" i="104" s="1"/>
  <c r="Q293" i="104" s="1"/>
  <c r="R293" i="104" s="1"/>
  <c r="S293" i="104" s="1"/>
  <c r="T293" i="104" s="1"/>
  <c r="U293" i="104" s="1"/>
  <c r="N292" i="104"/>
  <c r="O292" i="104" s="1"/>
  <c r="P292" i="104" s="1"/>
  <c r="Q292" i="104" s="1"/>
  <c r="R292" i="104" s="1"/>
  <c r="S292" i="104" s="1"/>
  <c r="T292" i="104" s="1"/>
  <c r="U292" i="104" s="1"/>
  <c r="N291" i="104"/>
  <c r="O291" i="104" s="1"/>
  <c r="P291" i="104" s="1"/>
  <c r="Q291" i="104" s="1"/>
  <c r="R291" i="104" s="1"/>
  <c r="S291" i="104" s="1"/>
  <c r="T291" i="104" s="1"/>
  <c r="U291" i="104" s="1"/>
  <c r="N290" i="104"/>
  <c r="O290" i="104" s="1"/>
  <c r="P290" i="104" s="1"/>
  <c r="Q290" i="104" s="1"/>
  <c r="R290" i="104" s="1"/>
  <c r="S290" i="104" s="1"/>
  <c r="T290" i="104" s="1"/>
  <c r="U290" i="104" s="1"/>
  <c r="N289" i="104"/>
  <c r="O289" i="104" s="1"/>
  <c r="P289" i="104" s="1"/>
  <c r="Q289" i="104" s="1"/>
  <c r="R289" i="104" s="1"/>
  <c r="S289" i="104" s="1"/>
  <c r="T289" i="104" s="1"/>
  <c r="U289" i="104" s="1"/>
  <c r="N288" i="104"/>
  <c r="O288" i="104" s="1"/>
  <c r="P288" i="104" s="1"/>
  <c r="Q288" i="104" s="1"/>
  <c r="R288" i="104" s="1"/>
  <c r="S288" i="104" s="1"/>
  <c r="T288" i="104" s="1"/>
  <c r="U288" i="104" s="1"/>
  <c r="N287" i="104"/>
  <c r="O287" i="104" s="1"/>
  <c r="P287" i="104" s="1"/>
  <c r="Q287" i="104" s="1"/>
  <c r="R287" i="104" s="1"/>
  <c r="S287" i="104" s="1"/>
  <c r="T287" i="104" s="1"/>
  <c r="U287" i="104" s="1"/>
  <c r="N286" i="104"/>
  <c r="O286" i="104" s="1"/>
  <c r="P286" i="104" s="1"/>
  <c r="Q286" i="104" s="1"/>
  <c r="R286" i="104" s="1"/>
  <c r="S286" i="104" s="1"/>
  <c r="T286" i="104" s="1"/>
  <c r="U286" i="104" s="1"/>
  <c r="N285" i="104"/>
  <c r="O285" i="104" s="1"/>
  <c r="P285" i="104" s="1"/>
  <c r="Q285" i="104" s="1"/>
  <c r="R285" i="104" s="1"/>
  <c r="S285" i="104" s="1"/>
  <c r="T285" i="104" s="1"/>
  <c r="U285" i="104" s="1"/>
  <c r="N284" i="104"/>
  <c r="O284" i="104" s="1"/>
  <c r="P284" i="104" s="1"/>
  <c r="Q284" i="104" s="1"/>
  <c r="R284" i="104" s="1"/>
  <c r="S284" i="104" s="1"/>
  <c r="T284" i="104" s="1"/>
  <c r="U284" i="104" s="1"/>
  <c r="N283" i="104"/>
  <c r="O283" i="104" s="1"/>
  <c r="P283" i="104" s="1"/>
  <c r="Q283" i="104" s="1"/>
  <c r="R283" i="104" s="1"/>
  <c r="S283" i="104" s="1"/>
  <c r="T283" i="104" s="1"/>
  <c r="U283" i="104" s="1"/>
  <c r="N282" i="104"/>
  <c r="O282" i="104" s="1"/>
  <c r="P282" i="104" s="1"/>
  <c r="Q282" i="104" s="1"/>
  <c r="R282" i="104" s="1"/>
  <c r="S282" i="104" s="1"/>
  <c r="T282" i="104" s="1"/>
  <c r="U282" i="104" s="1"/>
  <c r="N281" i="104"/>
  <c r="O281" i="104" s="1"/>
  <c r="P281" i="104" s="1"/>
  <c r="Q281" i="104" s="1"/>
  <c r="R281" i="104" s="1"/>
  <c r="S281" i="104" s="1"/>
  <c r="T281" i="104" s="1"/>
  <c r="U281" i="104" s="1"/>
  <c r="N280" i="104"/>
  <c r="O280" i="104" s="1"/>
  <c r="P280" i="104" s="1"/>
  <c r="Q280" i="104" s="1"/>
  <c r="R280" i="104" s="1"/>
  <c r="S280" i="104" s="1"/>
  <c r="T280" i="104" s="1"/>
  <c r="U280" i="104" s="1"/>
  <c r="N279" i="104"/>
  <c r="O279" i="104" s="1"/>
  <c r="P279" i="104" s="1"/>
  <c r="Q279" i="104" s="1"/>
  <c r="R279" i="104" s="1"/>
  <c r="S279" i="104" s="1"/>
  <c r="T279" i="104" s="1"/>
  <c r="U279" i="104" s="1"/>
  <c r="N278" i="104"/>
  <c r="O278" i="104" s="1"/>
  <c r="P278" i="104" s="1"/>
  <c r="Q278" i="104" s="1"/>
  <c r="R278" i="104" s="1"/>
  <c r="S278" i="104" s="1"/>
  <c r="T278" i="104" s="1"/>
  <c r="U278" i="104" s="1"/>
  <c r="N277" i="104"/>
  <c r="O277" i="104" s="1"/>
  <c r="P277" i="104" s="1"/>
  <c r="Q277" i="104" s="1"/>
  <c r="R277" i="104" s="1"/>
  <c r="S277" i="104" s="1"/>
  <c r="T277" i="104" s="1"/>
  <c r="U277" i="104" s="1"/>
  <c r="M55" i="104"/>
  <c r="M54" i="104"/>
  <c r="J65" i="103"/>
  <c r="J50" i="103"/>
  <c r="J36" i="103"/>
  <c r="J22" i="103"/>
  <c r="J8" i="103"/>
  <c r="H3" i="102"/>
  <c r="H2" i="102"/>
  <c r="D21" i="100"/>
  <c r="C21" i="100"/>
  <c r="B21" i="100"/>
  <c r="D14" i="100"/>
  <c r="C14" i="100"/>
  <c r="B14" i="100"/>
  <c r="D13" i="100"/>
  <c r="C13" i="100"/>
  <c r="B13" i="100"/>
  <c r="D10" i="100"/>
  <c r="C10" i="100"/>
  <c r="B10" i="100"/>
  <c r="I17" i="98"/>
  <c r="D14" i="59" l="1"/>
  <c r="D15" i="59"/>
  <c r="D16" i="59"/>
  <c r="D17" i="59"/>
  <c r="D18" i="59"/>
  <c r="D19" i="59"/>
  <c r="D20" i="59"/>
  <c r="D21" i="59"/>
  <c r="D22" i="59"/>
  <c r="D23" i="59"/>
  <c r="D10" i="59"/>
  <c r="D12" i="10" l="1"/>
  <c r="D11" i="10"/>
  <c r="D10" i="10"/>
  <c r="D4" i="59" l="1"/>
  <c r="D13" i="59" l="1"/>
  <c r="D12" i="59"/>
  <c r="D11" i="59"/>
  <c r="D2" i="59"/>
  <c r="D5" i="59"/>
  <c r="D6" i="59"/>
  <c r="D7" i="59"/>
  <c r="D8" i="59"/>
  <c r="D9" i="59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4E4918B-4F4B-46E2-B648-F369B21C83DF}">
      <text>
        <r>
          <rPr>
            <b/>
            <sz val="9"/>
            <color indexed="81"/>
            <rFont val="Tahoma"/>
            <family val="2"/>
          </rPr>
          <t>Applies to the fuels in "scenarios"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N2" authorId="0" shapeId="0" xr:uid="{84241429-06CE-4C9C-B4DD-A9F186AFF6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" authorId="0" shapeId="0" xr:uid="{B09C1EF6-DE1F-4870-8091-3F0E7A057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" authorId="0" shapeId="0" xr:uid="{84BA8EB3-435F-4F73-843C-4870D58E26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" authorId="0" shapeId="0" xr:uid="{A9A7E123-29D9-445C-A8A8-AE3EA31079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" authorId="0" shapeId="0" xr:uid="{399101F5-1591-4E97-93A0-79A4CA9EA2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" authorId="0" shapeId="0" xr:uid="{40638471-FC79-4838-8950-0900F636CF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" authorId="0" shapeId="0" xr:uid="{24BE94DF-56D1-4BBA-B7AD-89BF8879F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" authorId="0" shapeId="0" xr:uid="{555AE0EF-1DF5-4A31-A4C7-DFCDE492C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" authorId="0" shapeId="0" xr:uid="{CC4860AD-2459-4268-8E81-9A766B1FF6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" authorId="0" shapeId="0" xr:uid="{5CA1468C-CE51-4F88-8CBA-7F1C53A89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" authorId="0" shapeId="0" xr:uid="{10AB7609-7475-42C1-BD2F-B0E8498ABA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" authorId="0" shapeId="0" xr:uid="{88162F2E-70D6-4DFC-AA93-6CEB105EAE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" authorId="0" shapeId="0" xr:uid="{D30F7731-EE9A-46A0-9FF3-6444B69BB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" authorId="0" shapeId="0" xr:uid="{3ABEE003-0C9A-499A-A5B8-0A71A9D86B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" authorId="0" shapeId="0" xr:uid="{2CF9890B-65C9-4DB7-B7DB-624EFDD110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" authorId="0" shapeId="0" xr:uid="{2B09C81E-23D8-4F28-BC50-7045B08820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" authorId="0" shapeId="0" xr:uid="{808C98BB-5684-42F1-9C05-17B1E33239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" authorId="0" shapeId="0" xr:uid="{9DEC832B-A9D8-4390-901A-611820EC15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" authorId="0" shapeId="0" xr:uid="{2F065A31-6DC8-4662-B337-477AA02E9F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" authorId="0" shapeId="0" xr:uid="{9A9578E1-668C-43EC-908A-FCED31C722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" authorId="0" shapeId="0" xr:uid="{3EA53C5D-DFBE-48A0-B6D1-F2594F34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" authorId="0" shapeId="0" xr:uid="{657A29A3-F2B6-47F7-9A0F-836B80005B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" authorId="0" shapeId="0" xr:uid="{55431817-2DD2-4BD9-8E37-498069C125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" authorId="0" shapeId="0" xr:uid="{2625ECB5-227C-4B5E-915C-56218AC2BD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" authorId="0" shapeId="0" xr:uid="{72745106-3DC5-4903-B77B-134BF60EAD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" authorId="0" shapeId="0" xr:uid="{A76E529B-9115-4D98-9A13-2F9C1A8C15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" authorId="0" shapeId="0" xr:uid="{619512C9-F4AF-435B-96B6-EDB8A4ADEA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" authorId="0" shapeId="0" xr:uid="{D7A3D3EF-A4AB-4321-B508-5880F417EC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" authorId="0" shapeId="0" xr:uid="{494ED67B-4A21-4191-B56A-321699CD1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" authorId="0" shapeId="0" xr:uid="{71BA1FF1-F9BC-4C7B-804A-7514DA4E3B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" authorId="0" shapeId="0" xr:uid="{B6A139D9-1B8F-4335-B5CC-78DF02DAE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" authorId="0" shapeId="0" xr:uid="{1A010EB0-A664-49A6-8E0A-B30297E33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" authorId="0" shapeId="0" xr:uid="{B1DA1D0F-500B-41CC-9092-651A94070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" authorId="0" shapeId="0" xr:uid="{19E17E5A-6D0B-4208-A7EF-9BBCA58F17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" authorId="0" shapeId="0" xr:uid="{0EB7199A-CBDA-4096-B1CE-8327B4BF31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" authorId="0" shapeId="0" xr:uid="{4D2F621A-CE9D-4DC4-A538-F5A959EF6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" authorId="0" shapeId="0" xr:uid="{CC984EC6-BA02-4552-A00C-E6CB9870AD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" authorId="0" shapeId="0" xr:uid="{135E07AE-F5E8-4E4D-907E-F7E0193649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" authorId="0" shapeId="0" xr:uid="{FF6F0918-C8D8-4220-A00D-ACCF359959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" authorId="0" shapeId="0" xr:uid="{253F9F6B-A7B5-417E-A911-257B89E147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" authorId="0" shapeId="0" xr:uid="{7FA45FCC-2355-4110-9F0B-07EE6E1D66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" authorId="0" shapeId="0" xr:uid="{A698DF00-3F8F-4D7E-A140-5625D2B3FB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" authorId="0" shapeId="0" xr:uid="{5756CB70-9D14-4C96-884F-57541C89C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" authorId="0" shapeId="0" xr:uid="{CB481B9C-2FF9-483C-A89F-E75C0928E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" authorId="0" shapeId="0" xr:uid="{EAF9F2DC-27AA-48DE-A92C-355608147A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" authorId="0" shapeId="0" xr:uid="{427C38D9-517D-449F-AC4E-A2C61D55D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" authorId="0" shapeId="0" xr:uid="{C1577F9E-3EDD-495D-91C3-7CB548B1AB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" authorId="0" shapeId="0" xr:uid="{BA129AE2-521B-4269-A25B-1BD9FFE23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" authorId="0" shapeId="0" xr:uid="{51ED2877-E229-4FA3-8D44-343B3E60A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" authorId="0" shapeId="0" xr:uid="{6FD921E5-B5F7-4A54-9098-3582C89541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" authorId="0" shapeId="0" xr:uid="{8EBA11A3-9B75-416E-8CD3-055DD4EE54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" authorId="0" shapeId="0" xr:uid="{330F43A9-17BA-43B5-840E-B4FA9D26D8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" authorId="0" shapeId="0" xr:uid="{82071172-F199-41E4-8193-048B487D7C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" authorId="0" shapeId="0" xr:uid="{61F20D47-8309-464B-81B4-948DE9975E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" authorId="0" shapeId="0" xr:uid="{205653F8-30F6-4030-84D2-B4B5FD44F7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" authorId="0" shapeId="0" xr:uid="{FA3BF8CD-5803-4B69-98D7-9DBC005001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" authorId="0" shapeId="0" xr:uid="{19F741EE-4555-4FB6-94E6-7BC9C34042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" authorId="0" shapeId="0" xr:uid="{C9094A5B-73D6-448C-9837-3B56E48D7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" authorId="0" shapeId="0" xr:uid="{75A625F7-1BDA-4BBB-8E61-EC6FAAFC72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" authorId="0" shapeId="0" xr:uid="{63441F32-F99B-439F-8A28-5E303D8A6D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" authorId="0" shapeId="0" xr:uid="{7ADDC428-5F6B-4CC0-BB3A-87208F2934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" authorId="0" shapeId="0" xr:uid="{DF3A4729-FD05-498A-8D1B-20691D7C3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" authorId="0" shapeId="0" xr:uid="{244075F7-313A-4FA0-8006-E0B8802566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" authorId="0" shapeId="0" xr:uid="{55C7566F-00AA-438A-835A-46BC785914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" authorId="0" shapeId="0" xr:uid="{BEE81EA7-849C-4D84-B231-D2FFB61902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" authorId="0" shapeId="0" xr:uid="{AECF8A44-A1A2-441C-87C1-BE1F6DD00A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" authorId="0" shapeId="0" xr:uid="{3DCF66D1-CF9F-42C9-BABC-75E218EB9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" authorId="0" shapeId="0" xr:uid="{4118EDA7-DB76-4051-847A-5A33108EC6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" authorId="0" shapeId="0" xr:uid="{6DAB069F-68AB-43D1-BCDB-342062B1A0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" authorId="0" shapeId="0" xr:uid="{B3D85CD2-661D-486C-AD8C-70EE16121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" authorId="0" shapeId="0" xr:uid="{6D647058-6BBA-458A-A6A9-59CD750EF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" authorId="0" shapeId="0" xr:uid="{A6C9C158-6C14-44EF-B26B-33A9751C66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" authorId="0" shapeId="0" xr:uid="{32F5DD26-5D09-4F0E-8E37-A77BE81271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" authorId="0" shapeId="0" xr:uid="{6E4E2708-15A5-4E71-A097-DE1AC60D06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" authorId="0" shapeId="0" xr:uid="{35F44167-6979-49BE-8EFB-10C1E1501F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" authorId="0" shapeId="0" xr:uid="{1DEBCF2D-8BFA-483D-9F02-A6102E679F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" authorId="0" shapeId="0" xr:uid="{AAC0730A-CC3F-4A4B-964F-03FFC342C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" authorId="0" shapeId="0" xr:uid="{6DA7479A-B814-466C-9F11-A10AC96C95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" authorId="0" shapeId="0" xr:uid="{E6712271-8FE2-4B6A-A536-7AB0A34024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" authorId="0" shapeId="0" xr:uid="{CB720C6C-81C3-47F1-9218-DF00BE0FD2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" authorId="0" shapeId="0" xr:uid="{B8915637-7C12-4FA5-8E77-0DB003D14D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" authorId="0" shapeId="0" xr:uid="{3465D8C2-2496-4EBD-994C-7BB118834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" authorId="0" shapeId="0" xr:uid="{ED30C89A-176C-4504-963F-0AD82AF413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" authorId="0" shapeId="0" xr:uid="{4AC0CE94-1768-4ABF-BE1C-D48123497B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" authorId="0" shapeId="0" xr:uid="{B9529B88-86EB-4F15-BF15-5400F8695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" authorId="0" shapeId="0" xr:uid="{C157E3A3-94F4-4849-9F27-A0E624525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" authorId="0" shapeId="0" xr:uid="{A29981FB-441A-41CD-A92B-ECB88DEE75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" authorId="0" shapeId="0" xr:uid="{0F6789ED-34E8-4229-89E8-94A3DD2BC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" authorId="0" shapeId="0" xr:uid="{894A44F8-C1E7-4B98-AADB-E10956D0C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" authorId="0" shapeId="0" xr:uid="{1481ED0D-03A6-4EE1-B854-75C2B4BB7C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" authorId="0" shapeId="0" xr:uid="{B00E1724-DE07-40CF-9BBA-D9BB4C617D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" authorId="0" shapeId="0" xr:uid="{F0958B48-6518-4B52-994D-B4869643E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" authorId="0" shapeId="0" xr:uid="{9520B210-2FC5-4CFB-BC4F-0E7F951C17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" authorId="0" shapeId="0" xr:uid="{B69EDF9D-5F30-4E1D-95B8-E87C1B0CE3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" authorId="0" shapeId="0" xr:uid="{9457959C-1E6A-46E3-B329-EC21D4F6C5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" authorId="0" shapeId="0" xr:uid="{B167BB0D-1E72-494B-B6CB-21746E3D2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" authorId="0" shapeId="0" xr:uid="{29E3971E-98DF-44E7-B2F7-5FFC7252E1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" authorId="0" shapeId="0" xr:uid="{DF3FF376-9DF7-4AAD-91D0-ABE12D82B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" authorId="0" shapeId="0" xr:uid="{2E1BF411-0DE8-4495-AF45-AA30C88C43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" authorId="0" shapeId="0" xr:uid="{66E91D79-F8EA-4BFD-A375-D29BCFABA3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" authorId="0" shapeId="0" xr:uid="{3697E8E6-E375-4CC5-A1EE-44F228CC93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" authorId="0" shapeId="0" xr:uid="{E48D41D5-1BCE-43C9-9C5A-2634CF8DA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" authorId="0" shapeId="0" xr:uid="{069610DB-1E8B-41F5-9E26-0DF2F5F46E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" authorId="0" shapeId="0" xr:uid="{73CC9DA3-6841-463B-8E6F-377B7E36B8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" authorId="0" shapeId="0" xr:uid="{CCDFA526-7CE9-448A-9D64-2B50AE0498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" authorId="0" shapeId="0" xr:uid="{E300FC63-2C21-45EB-8A42-6F2015C82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" authorId="0" shapeId="0" xr:uid="{33F1E053-2BA3-4F69-B3B4-74785A6A43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" authorId="0" shapeId="0" xr:uid="{4427385F-03A9-4B5F-BFFA-7A569BF8E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" authorId="0" shapeId="0" xr:uid="{7DB6D4E7-F500-4482-8ED3-C22E416D5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" authorId="0" shapeId="0" xr:uid="{7D62650A-EB78-482A-96AE-ABA5BEC8CC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" authorId="0" shapeId="0" xr:uid="{5F8D459F-A730-4D48-9EF2-34717821B1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" authorId="0" shapeId="0" xr:uid="{63088EF5-DC97-424B-B1EE-3ED7B395DA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" authorId="0" shapeId="0" xr:uid="{7879E14B-FE3A-493F-8183-982B979A6D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" authorId="0" shapeId="0" xr:uid="{807A5CD9-1C04-4964-A754-C2E2172DB0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" authorId="0" shapeId="0" xr:uid="{44B51D69-DA30-4B80-9D9A-707E36E9B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" authorId="0" shapeId="0" xr:uid="{ABC7B70C-2C89-48F8-B5CB-5ABB83C7F4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" authorId="0" shapeId="0" xr:uid="{8034C72B-45CC-4CCE-8F23-4E9857051B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" authorId="0" shapeId="0" xr:uid="{729F950E-2109-4582-9A54-8CC39D71C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" authorId="0" shapeId="0" xr:uid="{3FA83378-9164-40BB-8F4F-542FA8483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" authorId="0" shapeId="0" xr:uid="{2D2F1C28-8934-45F4-A920-FA902C366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" authorId="0" shapeId="0" xr:uid="{D6E7CE6C-EBCD-4BF6-A3B1-A3B7078129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" authorId="0" shapeId="0" xr:uid="{5214D536-9ED6-439D-B25B-EED48CD9C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" authorId="0" shapeId="0" xr:uid="{B2A46C56-E338-444A-8E7E-F1C22BF66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" authorId="0" shapeId="0" xr:uid="{BA5668D4-9B06-44CC-AD8F-F21D9E0D3F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" authorId="0" shapeId="0" xr:uid="{F20DC58E-3BBF-433E-986D-C62D291A21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" authorId="0" shapeId="0" xr:uid="{D10D13BF-09B5-48C3-BA8E-FE1E2CCC47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" authorId="0" shapeId="0" xr:uid="{69B8720B-514F-4AAD-BCB4-C75D99307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" authorId="0" shapeId="0" xr:uid="{4548A71C-5E01-4822-A051-B5C60B368A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" authorId="0" shapeId="0" xr:uid="{32763285-5649-40B2-A811-8AA7193FB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" authorId="0" shapeId="0" xr:uid="{88AF7ADE-9C07-4AD9-B07C-2EC4FC5E80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" authorId="0" shapeId="0" xr:uid="{EBEA0372-E0BB-48F3-A6D0-A209A6B9C0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" authorId="0" shapeId="0" xr:uid="{8453DDC2-9D1B-416C-B56D-4FA1EB70FE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" authorId="0" shapeId="0" xr:uid="{95DFCD83-495B-486B-93D8-67AAAFE449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" authorId="0" shapeId="0" xr:uid="{A2B4B79C-AEB1-427E-949A-202EBD1C2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" authorId="0" shapeId="0" xr:uid="{6BB2CF74-6CEA-4403-9AD7-0DE591AB8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" authorId="0" shapeId="0" xr:uid="{F3F037FF-22FA-456B-8C97-621C32A25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" authorId="0" shapeId="0" xr:uid="{FBC92BB4-188B-4316-8786-AA0D9FF4E5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" authorId="0" shapeId="0" xr:uid="{5963077F-3DDB-4D34-9704-DB4224ED1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" authorId="0" shapeId="0" xr:uid="{988D2562-791D-4B1C-AB44-33EBC6650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" authorId="0" shapeId="0" xr:uid="{7E411795-91C0-424B-AE1F-1388F38BCB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" authorId="0" shapeId="0" xr:uid="{78E49DEC-D433-4CCC-B9F8-8AECA12E6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" authorId="0" shapeId="0" xr:uid="{876403AF-0345-4A8D-B326-0F376A7CA5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" authorId="0" shapeId="0" xr:uid="{02B68CC2-0842-4E6E-AD1C-BE3B83F53B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" authorId="0" shapeId="0" xr:uid="{05387CEA-963F-4FCE-8FD5-BA2ED6ACC5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" authorId="0" shapeId="0" xr:uid="{3150D16B-9F90-479C-BF56-A0FD01D6F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" authorId="0" shapeId="0" xr:uid="{C387687F-E321-4D99-AE12-FA23B0C02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" authorId="0" shapeId="0" xr:uid="{375B8F2B-AF69-43BA-9B92-DC14F5A0E8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" authorId="0" shapeId="0" xr:uid="{81106C89-5DD1-4B32-ADDD-CCEDC3B85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" authorId="0" shapeId="0" xr:uid="{8BE51B8F-3023-4A19-B5F0-B8146CD6A2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" authorId="0" shapeId="0" xr:uid="{85DF3DBB-6B20-424D-B4E5-7CAB3483F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" authorId="0" shapeId="0" xr:uid="{3AD34882-303F-4A7C-A7ED-0E5D9CF9D4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" authorId="0" shapeId="0" xr:uid="{AF3322D2-4E0F-475F-B7D2-5185668F6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" authorId="0" shapeId="0" xr:uid="{2A81CC80-5BB8-46DF-B862-7F765481D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" authorId="0" shapeId="0" xr:uid="{20C116DE-333B-4AFF-A937-FC18CAF254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" authorId="0" shapeId="0" xr:uid="{51578C6C-7BB7-487E-B4AB-FCE1468A03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" authorId="0" shapeId="0" xr:uid="{D0CD28A6-B7B8-4ACF-9EFA-7F4C1E1391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" authorId="0" shapeId="0" xr:uid="{FD2A4C43-7ABD-4102-B7A8-18CE92ECA4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" authorId="0" shapeId="0" xr:uid="{C0E19B29-6161-4C68-B216-9ED6D534B8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" authorId="0" shapeId="0" xr:uid="{7E0C5A79-C674-4699-BF4F-3A0237E9A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" authorId="0" shapeId="0" xr:uid="{0B393A6A-9448-4932-8188-AE54B28E7B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" authorId="0" shapeId="0" xr:uid="{F284FB34-5311-4197-ACA4-9AE0A9323D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" authorId="0" shapeId="0" xr:uid="{1A7C4E9D-1B20-4370-8139-35E55946AE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" authorId="0" shapeId="0" xr:uid="{FE7C4C46-434D-480D-8921-5611167995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" authorId="0" shapeId="0" xr:uid="{38E90945-062C-4B3D-994E-2F384FEC7F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" authorId="0" shapeId="0" xr:uid="{B75E1E56-791B-4CC8-9FAB-33057BDE2D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" authorId="0" shapeId="0" xr:uid="{6C9CDDCD-D9A3-407D-91C3-71E5C86562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" authorId="0" shapeId="0" xr:uid="{0B106CF2-BDF8-4F32-BCDF-422EB0440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" authorId="0" shapeId="0" xr:uid="{CDDFF864-D96F-4743-B76D-1AF7B6B6A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" authorId="0" shapeId="0" xr:uid="{828500B5-0F8E-4521-BAA2-6FE686E94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" authorId="0" shapeId="0" xr:uid="{2C8D200E-0E4D-4E50-BD68-BDC8742FE4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" authorId="0" shapeId="0" xr:uid="{6DD0B2D2-894B-4DDC-BFEF-E5315B276D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" authorId="0" shapeId="0" xr:uid="{6E66AC67-FF0C-4961-B48A-E90BA75C52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" authorId="0" shapeId="0" xr:uid="{D03DE499-C802-4039-B3BD-DCC0A6B6CF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" authorId="0" shapeId="0" xr:uid="{0279C049-EE6B-4A65-9FFC-E401DB9362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" authorId="0" shapeId="0" xr:uid="{BC074198-EAB8-462C-86AC-98FB409AAF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" authorId="0" shapeId="0" xr:uid="{12A6F349-EABF-4A8D-BD71-92C1A4F1C7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" authorId="0" shapeId="0" xr:uid="{1335122B-E42D-4315-BCAC-A3B0957528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" authorId="0" shapeId="0" xr:uid="{ADE36EA5-F2FE-4C74-819F-E55BA25475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" authorId="0" shapeId="0" xr:uid="{DF99BB7C-6F81-4DBA-BC89-EEC7FB23E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" authorId="0" shapeId="0" xr:uid="{16703746-685B-41A4-98CD-ECEE3C6C96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" authorId="0" shapeId="0" xr:uid="{7AB3CF4A-FB52-4BF2-A78B-541A30D32C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" authorId="0" shapeId="0" xr:uid="{21FED74E-012C-4B53-8DDE-0A0A5A1B4D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" authorId="0" shapeId="0" xr:uid="{1E45A9C4-2663-4B2C-A6AD-7B2F2DF780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" authorId="0" shapeId="0" xr:uid="{F751C605-FEE6-4E92-B9D5-68F95BEF56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" authorId="0" shapeId="0" xr:uid="{DD12E1C2-65BD-48EC-B429-A734DE3FD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" authorId="0" shapeId="0" xr:uid="{6E435F9F-FDDF-40E5-B929-36D48BAE3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" authorId="0" shapeId="0" xr:uid="{53D8C1ED-18F1-403B-9687-3E814DCEEF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" authorId="0" shapeId="0" xr:uid="{7550D7D7-C518-4F8D-B049-1D8BD51B4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" authorId="0" shapeId="0" xr:uid="{278CC032-3137-4D8E-A1E7-B408B50EC7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" authorId="0" shapeId="0" xr:uid="{FD355D8C-C115-4614-AE54-FAD45F7533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" authorId="0" shapeId="0" xr:uid="{F06ACA20-1666-41A4-B3F7-2670004116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" authorId="0" shapeId="0" xr:uid="{18BCCF0A-EF53-4CCC-B4C2-22CC6C08A8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" authorId="0" shapeId="0" xr:uid="{8EF20E68-83A1-492E-9DB8-A54E841CE8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" authorId="0" shapeId="0" xr:uid="{D08F7B90-1F5A-4FA5-96B1-511EE1B4DB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" authorId="0" shapeId="0" xr:uid="{85FC416E-2D58-4500-A767-A0C5490D8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" authorId="0" shapeId="0" xr:uid="{67A5F4A0-B17F-4B41-B79C-FDB1EA3C2C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" authorId="0" shapeId="0" xr:uid="{8CBFA5B3-9D10-44F7-8BE3-9242D9BFEF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" authorId="0" shapeId="0" xr:uid="{E143E82C-26FD-401A-8D40-87FCB7603D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" authorId="0" shapeId="0" xr:uid="{6BDEF87A-3F77-4738-87A1-BD648A0C1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" authorId="0" shapeId="0" xr:uid="{28422895-D027-4F4E-A9F9-36180CAA20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" authorId="0" shapeId="0" xr:uid="{14D90C1E-453C-484F-AF61-C55D2B55D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" authorId="0" shapeId="0" xr:uid="{9E30B65C-5C89-4DB3-A7D5-601A7862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" authorId="0" shapeId="0" xr:uid="{A0934540-FD4D-46B7-80E2-1E928E5E90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" authorId="0" shapeId="0" xr:uid="{A5335A38-35F7-4A27-B012-8B3AFD800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" authorId="0" shapeId="0" xr:uid="{11C86768-35C0-4FE4-B985-DE107B02B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" authorId="0" shapeId="0" xr:uid="{5611B38F-69A6-4209-A8F7-F01B899B7D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" authorId="0" shapeId="0" xr:uid="{B4FC9628-7EBF-4E21-881E-5BDB1527C0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" authorId="0" shapeId="0" xr:uid="{25544F04-D05E-42A3-A8A1-C49E69F29D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" authorId="0" shapeId="0" xr:uid="{2970CA37-9FDA-43DF-A94F-87A1577EAE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" authorId="0" shapeId="0" xr:uid="{225AD544-7F55-46B7-90F0-CC3851822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" authorId="0" shapeId="0" xr:uid="{7E1CC870-7399-4D46-AD60-66FEA0C98A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" authorId="0" shapeId="0" xr:uid="{B8407116-FEC9-404E-9A77-081921986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" authorId="0" shapeId="0" xr:uid="{E3A41702-0930-40AA-9A08-A9A0DC2B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" authorId="0" shapeId="0" xr:uid="{122D05A7-6629-413E-8187-345DCC4F04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" authorId="0" shapeId="0" xr:uid="{06011515-B231-4378-B29C-688C254E2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" authorId="0" shapeId="0" xr:uid="{73B444FD-C1FF-4106-B501-364988E97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" authorId="0" shapeId="0" xr:uid="{7EBBB347-93D3-48C0-A2DE-2DFA68B863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" authorId="0" shapeId="0" xr:uid="{ABC5F55D-D83C-4A2E-8365-FEF1860B4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" authorId="0" shapeId="0" xr:uid="{ABB2BD38-CD90-4E7F-84B3-588391AB4C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" authorId="0" shapeId="0" xr:uid="{068957D4-1643-4072-8086-86234C9D82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" authorId="0" shapeId="0" xr:uid="{656DFD93-8B25-4A52-B5AA-85D49F56C5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" authorId="0" shapeId="0" xr:uid="{8295DEA6-A941-4919-AC81-F2AF24D070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" authorId="0" shapeId="0" xr:uid="{805FCA9D-E749-4BCD-A021-81FBEBC830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" authorId="0" shapeId="0" xr:uid="{CC055FA8-A9BE-405B-8274-41803C7FB7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" authorId="0" shapeId="0" xr:uid="{208A5A0D-09B2-46BC-AC32-0879CC057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" authorId="0" shapeId="0" xr:uid="{214AD8AA-5A90-4DB1-9119-70B107A6EC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" authorId="0" shapeId="0" xr:uid="{D118DCDA-9A67-428D-A2B0-B24FC21D9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" authorId="0" shapeId="0" xr:uid="{935CF3AF-BBF3-4AC0-B09B-FEBB157398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" authorId="0" shapeId="0" xr:uid="{013DE1DA-7C5C-4221-9442-4AF0DC1A4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" authorId="0" shapeId="0" xr:uid="{BF6B5E20-7432-4F15-804D-81B3E81A1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" authorId="0" shapeId="0" xr:uid="{7548FCBB-CA7C-4C77-B41F-ECECF05EAE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" authorId="0" shapeId="0" xr:uid="{E7DE4F15-272E-42FB-8B93-85DD4BBED8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" authorId="0" shapeId="0" xr:uid="{FABB4AA0-A1B3-4DFB-80D0-0A349ED25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" authorId="0" shapeId="0" xr:uid="{839FBAE9-4201-4000-B7BA-9095220E2F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" authorId="0" shapeId="0" xr:uid="{5A3D14FF-9A27-4479-B1D2-DFA46F2F1B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" authorId="0" shapeId="0" xr:uid="{4B523CC5-49D9-4CBA-ADF1-4DD1846D5E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" authorId="0" shapeId="0" xr:uid="{704126ED-F5AC-4EA8-A2F0-5929551A2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" authorId="0" shapeId="0" xr:uid="{96067616-6E05-4147-B3A1-97B95048B2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" authorId="0" shapeId="0" xr:uid="{15BC07D0-DDB2-40AC-986F-2A81D26A6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" authorId="0" shapeId="0" xr:uid="{BFEE2C7E-51FB-4E15-8800-94DC20079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" authorId="0" shapeId="0" xr:uid="{6390B327-4D2E-41F9-872D-F93ED216DC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" authorId="0" shapeId="0" xr:uid="{675A947E-345C-4974-A084-D4C514E56C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" authorId="0" shapeId="0" xr:uid="{B8C45CD7-5850-4C3F-B980-C7AAAD635E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" authorId="0" shapeId="0" xr:uid="{4F225246-F668-422F-BDF4-0936C108A5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" authorId="0" shapeId="0" xr:uid="{97164D67-BFB3-4DAC-853F-FFE77457F5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" authorId="0" shapeId="0" xr:uid="{FF9AAC0C-AA18-4BE5-B3B4-22E9F447E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" authorId="0" shapeId="0" xr:uid="{1B591997-0D0C-41C3-AA8C-A14D7A9F68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" authorId="0" shapeId="0" xr:uid="{74768D6E-05B1-4029-AF06-2FA861C370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" authorId="0" shapeId="0" xr:uid="{C17FADD4-AA8D-46BF-A085-04982EE5C4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" authorId="0" shapeId="0" xr:uid="{FBA72761-413F-4F76-95FD-24C4240701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" authorId="0" shapeId="0" xr:uid="{538BCDEE-9F83-4782-8B58-2B1F7E7BB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" authorId="0" shapeId="0" xr:uid="{18AC2F1D-B948-4343-80AE-E8E08B7E3D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" authorId="0" shapeId="0" xr:uid="{DC8796DB-5C62-42CD-910C-3F97531444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" authorId="0" shapeId="0" xr:uid="{510B6197-9829-4B46-9871-30D2E589F8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" authorId="0" shapeId="0" xr:uid="{3C2F714B-C5F6-4DA1-8DFB-55E8272BE4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" authorId="0" shapeId="0" xr:uid="{F4E3F218-7EF2-497E-BE95-113131253F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" authorId="0" shapeId="0" xr:uid="{8158CF59-A147-4E91-9F7F-FFABC2A2A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" authorId="0" shapeId="0" xr:uid="{E77986C9-A404-472A-9E56-4651C815AD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" authorId="0" shapeId="0" xr:uid="{2FE63881-4A47-4C64-B437-5BA9742BB2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" authorId="0" shapeId="0" xr:uid="{CE7A8627-B318-4353-BF86-94110BED8D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8" authorId="0" shapeId="0" xr:uid="{21169880-C118-464E-B1D7-505472EDD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8" authorId="0" shapeId="0" xr:uid="{4CECE28C-7359-4A21-9DCF-E740B823D9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8" authorId="0" shapeId="0" xr:uid="{24EEAC88-EE3F-49BF-9FF9-7350BB72C3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8" authorId="0" shapeId="0" xr:uid="{3115886D-6319-43E4-9885-32EBA9338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8" authorId="0" shapeId="0" xr:uid="{B9616223-2F0D-448B-8984-C6401BAF11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8" authorId="0" shapeId="0" xr:uid="{CB3CDF4B-C4E0-4A16-89D5-1C2F2C8C71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8" authorId="0" shapeId="0" xr:uid="{92C20EF1-40D1-4DF7-A2BD-BDFDEE025D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8" authorId="0" shapeId="0" xr:uid="{C2C7C710-B51C-458B-81D0-AAA020453D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8" authorId="0" shapeId="0" xr:uid="{A409B064-0A8F-44F5-A77D-132FC30821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8" authorId="0" shapeId="0" xr:uid="{749E0FF5-75AC-455D-B573-E380671D57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8" authorId="0" shapeId="0" xr:uid="{01B866CA-A5EC-45BF-B218-64C3D147E5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8" authorId="0" shapeId="0" xr:uid="{42ABDDED-0409-490A-820B-851E015329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8" authorId="0" shapeId="0" xr:uid="{12866F23-F81A-4435-BDF4-86810BC647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8" authorId="0" shapeId="0" xr:uid="{053505DC-DA49-45A2-8DBC-5164209044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8" authorId="0" shapeId="0" xr:uid="{9C838DA2-B828-4AD5-82EC-A25167074A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8" authorId="0" shapeId="0" xr:uid="{39848826-087F-40F9-BC6F-7377BD11BF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8" authorId="0" shapeId="0" xr:uid="{9CE15B4B-FF5E-4ABC-92D4-9CE855699A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8" authorId="0" shapeId="0" xr:uid="{5079AC85-D738-4F79-8819-6D3EC0A39A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8" authorId="0" shapeId="0" xr:uid="{C5721E05-58F8-4632-B1C4-C965AF17F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8" authorId="0" shapeId="0" xr:uid="{23BB43D7-3A00-4B36-9773-7B871A2C0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8" authorId="0" shapeId="0" xr:uid="{CBAEE100-281F-484A-A356-DAFF68447A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8" authorId="0" shapeId="0" xr:uid="{330B8F64-7456-465E-AF7A-E12910E67B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8" authorId="0" shapeId="0" xr:uid="{50581511-20CC-4E97-9F79-60643DF4B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8" authorId="0" shapeId="0" xr:uid="{2A5C2A42-ADE1-405D-9336-9B8651CB10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8" authorId="0" shapeId="0" xr:uid="{252FFB74-C7DC-4BC1-B205-079DEA4A3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8" authorId="0" shapeId="0" xr:uid="{40ED01BD-388E-4BBF-BF51-AC7990B07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9" authorId="0" shapeId="0" xr:uid="{C7895F37-FA87-4FCB-B2D7-F42E384EF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9" authorId="0" shapeId="0" xr:uid="{4A31729A-8C55-4C0F-AA6D-A5EB5315A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9" authorId="0" shapeId="0" xr:uid="{9F29FB24-1352-4956-A33A-3B130D5D6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9" authorId="0" shapeId="0" xr:uid="{B62129C3-3144-4D2F-97F0-3844AAADD2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9" authorId="0" shapeId="0" xr:uid="{D9788F1A-A003-4A57-9A5E-9EC7304389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9" authorId="0" shapeId="0" xr:uid="{3FB00B7B-C908-4987-835D-B781AC79F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9" authorId="0" shapeId="0" xr:uid="{DF82EC25-F155-4459-A4C2-7AA8D7C127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9" authorId="0" shapeId="0" xr:uid="{6402B589-566B-47D9-BA48-2978A7622B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9" authorId="0" shapeId="0" xr:uid="{FEA943A9-5762-40D7-B3B3-1E11591DD6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9" authorId="0" shapeId="0" xr:uid="{E91C4BA6-E419-4E6E-85CF-540EA573D8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9" authorId="0" shapeId="0" xr:uid="{837C7A54-84EC-4EA5-ACCD-42933C0133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9" authorId="0" shapeId="0" xr:uid="{C18767DF-2A8C-4FE3-85C3-606C874989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9" authorId="0" shapeId="0" xr:uid="{C24EB1BB-56FA-4203-AC89-D275F7D042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9" authorId="0" shapeId="0" xr:uid="{15B7D280-3A98-4326-AFB9-EBC2EE0149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9" authorId="0" shapeId="0" xr:uid="{003EB802-D4CF-40C8-944F-FA6EDFFED4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9" authorId="0" shapeId="0" xr:uid="{BCF7E455-DDF5-4543-AF92-CCA51FE87F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9" authorId="0" shapeId="0" xr:uid="{8759810D-7C33-4032-A641-F24106FEB8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9" authorId="0" shapeId="0" xr:uid="{121744E1-9B71-4695-A720-B4F92F723D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9" authorId="0" shapeId="0" xr:uid="{FA22129C-A9DD-4939-99C3-126DBDC53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9" authorId="0" shapeId="0" xr:uid="{530CE1B9-FB91-44BC-B023-D512D38656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9" authorId="0" shapeId="0" xr:uid="{4EA02E3B-2B69-4D41-B8EB-3CF780C8E7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9" authorId="0" shapeId="0" xr:uid="{C7E8EFE5-9C6E-495B-82DC-EA6BA7EB57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9" authorId="0" shapeId="0" xr:uid="{C7B9C7B5-9156-4904-8A6F-0C4051377D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9" authorId="0" shapeId="0" xr:uid="{1D7BE3EA-1FB4-4BFE-B622-B2BB63C689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9" authorId="0" shapeId="0" xr:uid="{A6ADEA96-6264-4E11-B045-7C177AB9B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9" authorId="0" shapeId="0" xr:uid="{D486615E-7ABF-4E73-AAA7-2EA49CD3F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0" authorId="0" shapeId="0" xr:uid="{97C8CB93-9933-4A71-BED9-D5AB812EE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0" authorId="0" shapeId="0" xr:uid="{EE4019C1-25AB-4414-A5B1-B327F6D84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0" authorId="0" shapeId="0" xr:uid="{BF8C8E6B-55BD-4322-9639-8887B92E72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0" authorId="0" shapeId="0" xr:uid="{2B7D083B-E6F5-44F3-8415-A5FE8C6501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0" authorId="0" shapeId="0" xr:uid="{00A92D93-7377-4A0B-9FDE-151D1919B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0" authorId="0" shapeId="0" xr:uid="{CAE6BA9F-8524-4059-B85C-B9E030E58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0" authorId="0" shapeId="0" xr:uid="{32024748-F148-4B3F-A5DB-81FD3DB357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0" authorId="0" shapeId="0" xr:uid="{C7DC47A6-80BD-4674-A079-F048E7E60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0" authorId="0" shapeId="0" xr:uid="{742DB5C9-4B9E-428C-8DC2-20AAE5932C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0" authorId="0" shapeId="0" xr:uid="{B4BD1DFD-86CE-48FB-8DD2-A63B807129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0" authorId="0" shapeId="0" xr:uid="{703EA96A-9236-4D1A-9B23-DD6F972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0" authorId="0" shapeId="0" xr:uid="{2FFA69F2-5FE6-45FA-813B-D37D6CDD9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0" authorId="0" shapeId="0" xr:uid="{0B69C4E8-79C7-4247-AF3B-0EF8250ADC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0" authorId="0" shapeId="0" xr:uid="{EB1C071F-EAE1-49DF-8E45-9F3EA2B970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0" authorId="0" shapeId="0" xr:uid="{2B7A0234-F442-4788-A8E5-EA327DE942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0" authorId="0" shapeId="0" xr:uid="{9252A5F8-BF9D-47D7-A7F1-67F82A6A8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0" authorId="0" shapeId="0" xr:uid="{93FBE82C-4C0B-42A4-88F9-BC495401EB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0" authorId="0" shapeId="0" xr:uid="{85C3F4AE-BF94-4788-8DDA-6F19A7B306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0" authorId="0" shapeId="0" xr:uid="{75AA7F40-6294-41A7-81A0-74F7E3518C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0" authorId="0" shapeId="0" xr:uid="{3E40B3A3-5D4D-4FC2-BDB3-828D844A61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0" authorId="0" shapeId="0" xr:uid="{352733A6-59B9-45ED-A61A-A76835303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0" authorId="0" shapeId="0" xr:uid="{104FB428-9904-4B79-AC6F-18850FECCB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0" authorId="0" shapeId="0" xr:uid="{633FF887-926C-43C3-AD4E-DEAD29337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0" authorId="0" shapeId="0" xr:uid="{04885002-C110-408C-B28B-ABFC9E2FA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0" authorId="0" shapeId="0" xr:uid="{D9789898-C744-46C6-BF27-EA2C5AF84C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0" authorId="0" shapeId="0" xr:uid="{7D13D6B7-9B5E-4A4F-9BCF-C416AA447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1" authorId="0" shapeId="0" xr:uid="{C4AB6493-3471-4B1F-BC3D-80951F9ACE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1" authorId="0" shapeId="0" xr:uid="{A3983CAD-7DA9-49A8-A28A-FAE0962437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1" authorId="0" shapeId="0" xr:uid="{752E643D-793A-4DE8-80F8-572583DD2F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1" authorId="0" shapeId="0" xr:uid="{067FAC9F-2048-4328-AFF2-1728D0674F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1" authorId="0" shapeId="0" xr:uid="{01CCF9DB-A3D4-42F9-BC30-9CCBDA4D9C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1" authorId="0" shapeId="0" xr:uid="{27F15AF5-13A9-4E01-BB0D-EBC801A8A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1" authorId="0" shapeId="0" xr:uid="{E332EF39-1F17-4E9E-9ED4-1A135EB8D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1" authorId="0" shapeId="0" xr:uid="{3292E0E4-5CE7-4A8C-AACD-9EC5304468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1" authorId="0" shapeId="0" xr:uid="{B89EA4D7-6610-4265-8C88-D0F4618768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1" authorId="0" shapeId="0" xr:uid="{D9394329-B8EA-4BC5-8FE0-3878CBE22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1" authorId="0" shapeId="0" xr:uid="{27F0D0FF-E3D4-49D9-BF00-5624A8203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1" authorId="0" shapeId="0" xr:uid="{644BB384-FEB8-4D44-B3D6-0F82B56C28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1" authorId="0" shapeId="0" xr:uid="{CBC65929-EC7D-4698-B9F1-76F48BD9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1" authorId="0" shapeId="0" xr:uid="{C8741AD8-6A79-433C-9636-F0B16DE1A4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1" authorId="0" shapeId="0" xr:uid="{BCFB6831-7748-4E99-92C2-4AEFA9873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1" authorId="0" shapeId="0" xr:uid="{093A0954-A2AE-48D8-A468-DDAC276E8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1" authorId="0" shapeId="0" xr:uid="{1CD4C457-12FB-4E8B-84CA-F5BE285F2A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1" authorId="0" shapeId="0" xr:uid="{81AACA21-2C7A-411A-A4C3-018E1B65EE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1" authorId="0" shapeId="0" xr:uid="{582BAE00-BC90-444F-81C7-5555E8E8DF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1" authorId="0" shapeId="0" xr:uid="{3C990A1F-5D1E-4D90-BDD6-ACD5D9FFD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1" authorId="0" shapeId="0" xr:uid="{4D310EF6-B194-459F-B9F5-3B50F0DB5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1" authorId="0" shapeId="0" xr:uid="{A82BC654-3769-4DBC-9101-D2EA3CF137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1" authorId="0" shapeId="0" xr:uid="{41546C0A-7659-415A-848B-67AEF76CF7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1" authorId="0" shapeId="0" xr:uid="{745A2492-DF32-4D48-AF36-06F4BF43F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1" authorId="0" shapeId="0" xr:uid="{D39DF6D2-8F6C-4371-86B9-BA1120AFD3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1" authorId="0" shapeId="0" xr:uid="{F48720E7-630A-49B0-A0DD-46585D3C56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2" authorId="0" shapeId="0" xr:uid="{CE2F636C-3310-4297-9B54-BE1CBCE61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2" authorId="0" shapeId="0" xr:uid="{63479F24-E411-4168-891C-02252657F7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2" authorId="0" shapeId="0" xr:uid="{17B96246-3EB2-478C-86FF-701FE73DDA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2" authorId="0" shapeId="0" xr:uid="{C363411C-E3E3-402B-AB1D-7A25D95ABF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2" authorId="0" shapeId="0" xr:uid="{DA8329FA-19CC-4103-8A98-6EFD65429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2" authorId="0" shapeId="0" xr:uid="{CCA53F7B-F00B-4C1B-A227-1D460A549D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2" authorId="0" shapeId="0" xr:uid="{3AEA1BFE-7270-4EA1-BE33-F7D21679EA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2" authorId="0" shapeId="0" xr:uid="{25206408-9085-4EA0-BF7A-6B3B79F070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2" authorId="0" shapeId="0" xr:uid="{76115331-A305-40FE-AFBD-91B3234285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2" authorId="0" shapeId="0" xr:uid="{10C56B32-9C56-436C-B679-9D61DE2276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2" authorId="0" shapeId="0" xr:uid="{EE40A362-377C-43DA-8B7B-EECA3FC627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2" authorId="0" shapeId="0" xr:uid="{B42E20D5-624D-412A-9599-2565B19A3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2" authorId="0" shapeId="0" xr:uid="{17235272-E90B-4A37-A8F4-5FD117C40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2" authorId="0" shapeId="0" xr:uid="{63BA82DE-1E65-4BCB-B955-2C6EE5BA12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2" authorId="0" shapeId="0" xr:uid="{B07E3C76-34B4-4D5C-ABAD-947C8A6899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2" authorId="0" shapeId="0" xr:uid="{E49A15D6-4EA1-48A8-8743-BB5D1ABD7A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2" authorId="0" shapeId="0" xr:uid="{C9EE8C0F-D257-40FE-88C7-53B2715379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2" authorId="0" shapeId="0" xr:uid="{02F0407F-169D-478A-84B7-3336E352A5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2" authorId="0" shapeId="0" xr:uid="{AC5F66FF-CBE9-49FC-8B8C-2ED405386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2" authorId="0" shapeId="0" xr:uid="{4572DAAE-E4ED-43A6-995B-900F81D4C4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2" authorId="0" shapeId="0" xr:uid="{24794814-AD6C-436F-875B-49EF929DD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2" authorId="0" shapeId="0" xr:uid="{AEA3BF3F-5D0F-43CD-8A60-5AF5EEA4A4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2" authorId="0" shapeId="0" xr:uid="{68DB0F55-6048-4850-B22F-FB21337C72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2" authorId="0" shapeId="0" xr:uid="{431E673F-E478-4C1D-9029-EE1582B5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2" authorId="0" shapeId="0" xr:uid="{F1938A4A-C7CD-40EF-ADB7-28C4A0A7AE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2" authorId="0" shapeId="0" xr:uid="{FE3A67B8-79C9-4AB0-A68D-B90CFA7411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3" authorId="0" shapeId="0" xr:uid="{6F08F360-2517-4DE0-9F97-6307220F26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3" authorId="0" shapeId="0" xr:uid="{D726A2B9-1A0B-4D28-94FA-F459FC7E34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3" authorId="0" shapeId="0" xr:uid="{A13ACE25-44AA-46EF-8C8C-D38ED670F6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3" authorId="0" shapeId="0" xr:uid="{7AFC7D54-9D31-450B-A019-FAE1C86999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3" authorId="0" shapeId="0" xr:uid="{4F140217-FD14-4D8A-B60E-F46CABF54E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3" authorId="0" shapeId="0" xr:uid="{35818DDE-801F-4C9F-AEFB-0F296A02D3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3" authorId="0" shapeId="0" xr:uid="{005CA2F1-D76E-4081-A22F-1D7B4C8D5F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3" authorId="0" shapeId="0" xr:uid="{ECCDC78C-2A41-42BA-A1D1-9EB029539C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3" authorId="0" shapeId="0" xr:uid="{5E26C813-20AE-49F6-BA97-40401C5433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3" authorId="0" shapeId="0" xr:uid="{33827EAD-81E6-4A27-AC96-AF261D54DC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3" authorId="0" shapeId="0" xr:uid="{DF944471-59F5-4A34-8DE2-221FA42E18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3" authorId="0" shapeId="0" xr:uid="{D124D86A-61D4-4FD9-9530-91F80C1006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3" authorId="0" shapeId="0" xr:uid="{03AC0699-5743-443E-A50D-50ED48CB3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3" authorId="0" shapeId="0" xr:uid="{BEF253CE-7020-4068-841D-381430E24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3" authorId="0" shapeId="0" xr:uid="{070F5E0C-3D60-4632-8404-996A5587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3" authorId="0" shapeId="0" xr:uid="{2E30D05A-0AD5-4584-A98E-AD8BF3B28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3" authorId="0" shapeId="0" xr:uid="{7130C3FA-082D-4EE0-8D7B-54C83A06C6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3" authorId="0" shapeId="0" xr:uid="{073CF93F-7509-4517-AC02-BD1A4CBC6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3" authorId="0" shapeId="0" xr:uid="{DD236073-338E-4C22-BAD6-B55E64AAA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3" authorId="0" shapeId="0" xr:uid="{59CCD430-CA78-470E-AA4E-BF1FB931D2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3" authorId="0" shapeId="0" xr:uid="{01633E72-2821-4C10-8ACF-062C0EADFC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3" authorId="0" shapeId="0" xr:uid="{070CA095-1355-4C1E-B6DE-39BEF3EC1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3" authorId="0" shapeId="0" xr:uid="{39C98761-86C6-450A-9D64-74F42E23B4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3" authorId="0" shapeId="0" xr:uid="{FA91033F-1256-48F0-ADA7-ADC557FA7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3" authorId="0" shapeId="0" xr:uid="{A2F81278-7381-4164-9D3D-9D4E9A5F9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3" authorId="0" shapeId="0" xr:uid="{B57C02BB-DFA4-4028-94F7-824759984D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4" authorId="0" shapeId="0" xr:uid="{806D7860-A3C1-438C-8A4B-ABB0B0BF20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4" authorId="0" shapeId="0" xr:uid="{E10664F0-7CFC-4AF6-A34C-6A9B6E2915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4" authorId="0" shapeId="0" xr:uid="{BD540211-135B-4739-895D-858D749031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4" authorId="0" shapeId="0" xr:uid="{FFCA3033-86BC-4069-9C6F-784EDE8661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4" authorId="0" shapeId="0" xr:uid="{23BF8F40-3860-4D25-AD48-09F0D4917D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4" authorId="0" shapeId="0" xr:uid="{66743E38-B617-4642-A827-987ED0D198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4" authorId="0" shapeId="0" xr:uid="{42EBAE5D-392B-4724-8FF0-D139786F05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4" authorId="0" shapeId="0" xr:uid="{4CDFAAD6-309A-4718-894E-12FBD1BB7A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4" authorId="0" shapeId="0" xr:uid="{FF1649D8-2119-482E-A0E4-9584BB8B9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4" authorId="0" shapeId="0" xr:uid="{62EF9CA1-2E26-4351-A5E0-CD792955C9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4" authorId="0" shapeId="0" xr:uid="{92D94B2B-AD5E-4A29-8D97-17B526E78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4" authorId="0" shapeId="0" xr:uid="{23C346AD-5012-478D-BCDD-C78363C582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4" authorId="0" shapeId="0" xr:uid="{BFF661D7-9095-4C1F-975E-4631F24805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4" authorId="0" shapeId="0" xr:uid="{3BDCE519-825C-4708-B57B-AEB47EFB8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4" authorId="0" shapeId="0" xr:uid="{4D306402-0528-44EE-84F5-EA9DC173A3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4" authorId="0" shapeId="0" xr:uid="{A977EF21-1601-4634-9384-D7780110D7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4" authorId="0" shapeId="0" xr:uid="{EC8F39F6-3F79-4373-B1C0-571E4BF320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4" authorId="0" shapeId="0" xr:uid="{CECD0A91-E87C-4C27-9F7D-BCE96A822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4" authorId="0" shapeId="0" xr:uid="{85DCCFC9-4940-4E0D-82CF-09FA2FF38D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4" authorId="0" shapeId="0" xr:uid="{B78E5BE4-42F1-4274-9DD2-2DA00458F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4" authorId="0" shapeId="0" xr:uid="{987D8B2A-11A7-4F46-B84A-78B892985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4" authorId="0" shapeId="0" xr:uid="{7FE4D984-583C-4657-9FE7-C55EAACEC3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4" authorId="0" shapeId="0" xr:uid="{6C4D9FD9-3BD3-487D-84C9-473BEADDE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4" authorId="0" shapeId="0" xr:uid="{A7045BCA-1198-449D-B86E-4C068A4B2C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4" authorId="0" shapeId="0" xr:uid="{04A2C7AB-81AE-47CA-9A97-D5970882D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4" authorId="0" shapeId="0" xr:uid="{315D6B19-63B8-465D-8C5F-D289AC325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5" authorId="0" shapeId="0" xr:uid="{92913AA1-14C3-4E52-A2D7-7E3308B555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5" authorId="0" shapeId="0" xr:uid="{8ED8C92C-856F-4AAB-B8EE-AE5FE341CB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5" authorId="0" shapeId="0" xr:uid="{2FE2ABEA-2D82-467C-A786-72F3B7E66A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5" authorId="0" shapeId="0" xr:uid="{A0E71540-1AAE-4496-87DC-B73C46CC68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5" authorId="0" shapeId="0" xr:uid="{905694A6-C9CD-4A2F-8440-F9DE85E9FE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5" authorId="0" shapeId="0" xr:uid="{D1B5FD63-92A0-490D-8DAF-8DA633462F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5" authorId="0" shapeId="0" xr:uid="{93A1240A-712E-4C32-A1DF-484D76E62B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5" authorId="0" shapeId="0" xr:uid="{00DF1EAE-FE52-426A-8031-68C2606BB0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5" authorId="0" shapeId="0" xr:uid="{BD1DE3A2-6C18-455D-848D-8B0833E470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5" authorId="0" shapeId="0" xr:uid="{219EF8ED-84C5-45F6-810F-2C12F7B667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5" authorId="0" shapeId="0" xr:uid="{09410065-7060-4AEE-861D-8A0A619B01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5" authorId="0" shapeId="0" xr:uid="{BC2723B2-3801-4107-91DA-53A338F6C7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5" authorId="0" shapeId="0" xr:uid="{09BF956B-EDB4-4F3B-B06A-98CF007F7B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5" authorId="0" shapeId="0" xr:uid="{0537BC20-1188-4205-ABF6-AC8423BC8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5" authorId="0" shapeId="0" xr:uid="{421DFFA6-0899-40CB-9DF7-9470242C0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5" authorId="0" shapeId="0" xr:uid="{5BFCA9E6-874A-4814-B7CA-A8544ED252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5" authorId="0" shapeId="0" xr:uid="{FDFB0316-4A37-4B21-A63D-B77D4E5EE1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5" authorId="0" shapeId="0" xr:uid="{A72B3972-BAC7-4232-822A-54787532D9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5" authorId="0" shapeId="0" xr:uid="{DF60D51F-9DF7-4905-9F75-DF719387EF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5" authorId="0" shapeId="0" xr:uid="{E9DDC807-8A9B-422D-AEF0-C28D1354A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5" authorId="0" shapeId="0" xr:uid="{90088AA5-A7E5-4130-B356-1F58C4C5B7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5" authorId="0" shapeId="0" xr:uid="{6889C180-C4B6-438B-AA97-C08B1D8130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5" authorId="0" shapeId="0" xr:uid="{BA915172-D11F-4737-A61E-B31975E0C0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5" authorId="0" shapeId="0" xr:uid="{E3C7F198-795F-4DC6-B4F1-E47CA2AB94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5" authorId="0" shapeId="0" xr:uid="{EA74C896-5416-47DC-8590-718FE60866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5" authorId="0" shapeId="0" xr:uid="{6BEB4DFE-8155-4915-9E1F-DD9FEE3C8D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0" authorId="0" shapeId="0" xr:uid="{182A487D-A790-4D57-861F-7D111FE92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0" authorId="0" shapeId="0" xr:uid="{3579E70D-E23E-4658-8E6F-71974227D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0" authorId="0" shapeId="0" xr:uid="{6856C7D3-6E2C-443F-B7D0-2607775626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0" authorId="0" shapeId="0" xr:uid="{7EAFC829-83A8-4EE3-A698-5B74D1B59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0" authorId="0" shapeId="0" xr:uid="{B362B6AE-9C8A-4975-B8C1-15BA6C66E3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0" authorId="0" shapeId="0" xr:uid="{22EE90FE-2CF0-4A19-AD1C-A1A4A26AD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0" authorId="0" shapeId="0" xr:uid="{E91438C5-08E0-405C-A70B-986CEA674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0" authorId="0" shapeId="0" xr:uid="{F71D8006-CE9B-4F89-9242-05CB3E83F5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0" authorId="0" shapeId="0" xr:uid="{C85699ED-4C95-4F0D-BF56-2160C4B07E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0" authorId="0" shapeId="0" xr:uid="{BE268E1B-7623-4C3C-A5F2-7235A65FC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0" authorId="0" shapeId="0" xr:uid="{BEC24691-9033-4045-A7CE-536EF38B24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0" authorId="0" shapeId="0" xr:uid="{575665EB-9B66-4B54-B613-B77F702AB8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0" authorId="0" shapeId="0" xr:uid="{D8439923-6E9F-4116-8296-00D641DBAC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0" authorId="0" shapeId="0" xr:uid="{C8C9E30B-6995-47A8-A313-298DE7FC36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0" authorId="0" shapeId="0" xr:uid="{89F573D9-516C-4AEB-89C9-071EAB33AD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0" authorId="0" shapeId="0" xr:uid="{B621EBA6-49D1-4693-B0E5-CBA98D267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0" authorId="0" shapeId="0" xr:uid="{886F41E1-E8DB-47F5-8BE1-8120082093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0" authorId="0" shapeId="0" xr:uid="{77891624-9CC6-4A51-98CD-0F266F7FC8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0" authorId="0" shapeId="0" xr:uid="{2B8CE6EE-B714-476F-BF98-17F897309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0" authorId="0" shapeId="0" xr:uid="{7BAD87C2-BED8-4CE8-8464-A26BC6AAAF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0" authorId="0" shapeId="0" xr:uid="{516F82AD-3B24-4EBD-B970-7E9943F67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0" authorId="0" shapeId="0" xr:uid="{1516E5B0-981B-4471-BD09-EFC3C725EF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0" authorId="0" shapeId="0" xr:uid="{432FEDC9-85AD-44EF-8989-191B60900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0" authorId="0" shapeId="0" xr:uid="{3FB3B8B4-070A-44F1-B1B6-2852029FA7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0" authorId="0" shapeId="0" xr:uid="{6B577AA6-F94F-4486-B105-1032F0C0C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0" authorId="0" shapeId="0" xr:uid="{2BBBA4F0-6C30-491D-ADB1-9CADAE4C14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1" authorId="0" shapeId="0" xr:uid="{F7448ECF-EABD-4BD4-BFC5-E42DAC7C2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" authorId="0" shapeId="0" xr:uid="{CC061A0A-D375-46D5-885A-005EC7873D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" authorId="0" shapeId="0" xr:uid="{98CA81F2-9A29-4617-B192-74031660E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" authorId="0" shapeId="0" xr:uid="{151C9826-6F7A-4D2F-9E97-4EE28142D9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" authorId="0" shapeId="0" xr:uid="{1A90DED5-A184-42B0-A014-4F3E68370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" authorId="0" shapeId="0" xr:uid="{08E79403-AB57-42E4-8568-688C5E265D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" authorId="0" shapeId="0" xr:uid="{0A3B364F-7EFD-4B70-8386-47485FB55A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" authorId="0" shapeId="0" xr:uid="{347B8BC8-86C4-4A57-A328-CEC9F2CD3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" authorId="0" shapeId="0" xr:uid="{CF777B78-5C6A-4CD5-8501-21AE633F1B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" authorId="0" shapeId="0" xr:uid="{1228E3BD-54B6-463F-A4AE-9048E50A86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" authorId="0" shapeId="0" xr:uid="{EC8F9FBB-BF0B-4B8B-95CA-010F9066DC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" authorId="0" shapeId="0" xr:uid="{CD0C7188-C011-4BF2-8EBF-A6F8ABE99B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" authorId="0" shapeId="0" xr:uid="{23BE8DBD-4771-4B52-B92E-26FF3C2F12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" authorId="0" shapeId="0" xr:uid="{81F34441-82E6-4A61-8B59-33D91AA44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" authorId="0" shapeId="0" xr:uid="{28CEF58F-524A-4F28-9099-731BACEE7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" authorId="0" shapeId="0" xr:uid="{FCCB6D64-6D47-4A68-8753-398EB63666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" authorId="0" shapeId="0" xr:uid="{602B0102-8A4F-4036-99AE-E088B89B71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" authorId="0" shapeId="0" xr:uid="{D8F0FDE6-1C0D-4BBA-B0B6-0984671BE3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" authorId="0" shapeId="0" xr:uid="{A48EB675-8A84-4F5A-99FB-1F55BD1A44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" authorId="0" shapeId="0" xr:uid="{E1C4359F-D757-4D14-8135-0494BA6D6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" authorId="0" shapeId="0" xr:uid="{0C4F0886-D337-4B31-AE38-1C8B8C1BC2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" authorId="0" shapeId="0" xr:uid="{9E008FAB-762A-47E0-B657-E7FB4388D4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" authorId="0" shapeId="0" xr:uid="{EB4588EE-CB70-4440-B197-A117F0207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" authorId="0" shapeId="0" xr:uid="{80B4C01F-E294-430F-845C-23717715F1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" authorId="0" shapeId="0" xr:uid="{BA98C612-C6E0-4896-84B4-1269C8B586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" authorId="0" shapeId="0" xr:uid="{9FF8D242-575A-4C57-A1F3-533FCB6A2E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" authorId="0" shapeId="0" xr:uid="{7A301DAF-FAF1-46EB-9343-88E3CC982F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" authorId="0" shapeId="0" xr:uid="{A01F2459-931A-48A9-887D-9AF37B35A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" authorId="0" shapeId="0" xr:uid="{4ECD7498-9D29-4127-BC2C-589640648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" authorId="0" shapeId="0" xr:uid="{25F91668-D862-4746-88AA-B2EC6B82D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" authorId="0" shapeId="0" xr:uid="{5FFE74D5-AAAB-403D-9D01-FC20A8E6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" authorId="0" shapeId="0" xr:uid="{83638CA9-A329-4F16-93C6-02EE9B312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" authorId="0" shapeId="0" xr:uid="{BB36ED98-B872-44CA-870D-0AB8C39F7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" authorId="0" shapeId="0" xr:uid="{F4BA5B47-889E-4B5A-B19A-E7BC644CD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" authorId="0" shapeId="0" xr:uid="{D7FE3D43-7BF6-4C38-AC82-D2DAF88C17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" authorId="0" shapeId="0" xr:uid="{B146389D-C634-4FA4-A08D-48F22B25A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" authorId="0" shapeId="0" xr:uid="{88D5A469-2971-4922-8D10-15E4F7136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" authorId="0" shapeId="0" xr:uid="{DB1C31DD-722B-4470-B2E4-E75F22E88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" authorId="0" shapeId="0" xr:uid="{299653DF-89CF-4858-856B-6F453D622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" authorId="0" shapeId="0" xr:uid="{CC25A3F7-DB16-4617-8C0F-978C0C3A2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" authorId="0" shapeId="0" xr:uid="{4A6AE483-4174-4ACD-99C5-C92CDA60F2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" authorId="0" shapeId="0" xr:uid="{B42FFC29-2774-47D1-B6AB-921DBF1D1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" authorId="0" shapeId="0" xr:uid="{7205FF05-FA57-4E3C-ABF4-0DD9852D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" authorId="0" shapeId="0" xr:uid="{78F55878-50AA-4234-AD8F-E147AA0891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" authorId="0" shapeId="0" xr:uid="{6A725CC3-E006-4EB2-A666-EE4D283F68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" authorId="0" shapeId="0" xr:uid="{44783401-5DAD-4FF2-85E3-F5CB41B679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" authorId="0" shapeId="0" xr:uid="{F9096410-F71E-4000-99F1-27CEF6902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" authorId="0" shapeId="0" xr:uid="{448B2C90-3104-4E6F-A425-376219EE07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2" authorId="0" shapeId="0" xr:uid="{7B37DF18-852C-4169-811E-BA0D2D577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2" authorId="0" shapeId="0" xr:uid="{E7A56E47-DD33-496A-B551-FD1E33FA61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2" authorId="0" shapeId="0" xr:uid="{3384F4F4-15A2-4FAC-B4EC-A9DD9A05C6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2" authorId="0" shapeId="0" xr:uid="{7C8C0EFE-23AA-4E36-AFB3-6D001B8B5E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3" authorId="0" shapeId="0" xr:uid="{789F615C-872B-4EC2-B86E-CD01CB6D07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3" authorId="0" shapeId="0" xr:uid="{0841F0C3-FF04-4155-9888-1FBCA0C79B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3" authorId="0" shapeId="0" xr:uid="{DEF54F2B-7073-4CB1-8AFA-ECB254987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3" authorId="0" shapeId="0" xr:uid="{3BF01C99-1CE7-4300-8D0D-7CB5CA46C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3" authorId="0" shapeId="0" xr:uid="{F0B632A2-2554-4853-82D9-3109BD3DFF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3" authorId="0" shapeId="0" xr:uid="{6A7B6264-7765-4029-87AD-742C440228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3" authorId="0" shapeId="0" xr:uid="{31CE1F0E-10F5-47D1-B70E-583C5D3CEB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3" authorId="0" shapeId="0" xr:uid="{ED1A9909-7761-474C-B00B-3CFED23862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3" authorId="0" shapeId="0" xr:uid="{B8F57F2A-EF78-4B9A-8DE6-BFF5F0F19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3" authorId="0" shapeId="0" xr:uid="{ECD69D31-F064-48F9-B62E-2D55DFE8C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3" authorId="0" shapeId="0" xr:uid="{D2AD0ECD-A733-4933-A1CA-E7528ACA42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3" authorId="0" shapeId="0" xr:uid="{1721B376-13A8-491C-9B3D-825B6A3459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3" authorId="0" shapeId="0" xr:uid="{A386E0AA-E06A-42E1-8539-CBF0E6C13B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3" authorId="0" shapeId="0" xr:uid="{1EE54F6C-B672-40CF-89C0-88B839F927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3" authorId="0" shapeId="0" xr:uid="{960B5340-79E1-45C1-B8FC-270E0CC6A8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3" authorId="0" shapeId="0" xr:uid="{88046294-6BE6-40B8-9E3D-72570E88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3" authorId="0" shapeId="0" xr:uid="{819E4FEB-7AC8-4415-A595-FEF899411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3" authorId="0" shapeId="0" xr:uid="{F9FED364-3310-4C44-856D-E6AC8F5E33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3" authorId="0" shapeId="0" xr:uid="{54397B80-9878-40C6-A5AA-382B858F8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3" authorId="0" shapeId="0" xr:uid="{A3E9AC3D-200F-489F-B39D-231E9B6B09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3" authorId="0" shapeId="0" xr:uid="{284E7408-D44A-4B2D-998C-027C79A111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3" authorId="0" shapeId="0" xr:uid="{2FB7A45E-BB9A-4E0A-AC6A-DAAB67FE17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3" authorId="0" shapeId="0" xr:uid="{747899E8-C570-49B0-B37E-0664C9F3A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3" authorId="0" shapeId="0" xr:uid="{59741F8A-0DE7-42AD-BE1E-3214FAA26D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3" authorId="0" shapeId="0" xr:uid="{8AD541F7-F62D-4E31-83C9-90B1FDD01C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3" authorId="0" shapeId="0" xr:uid="{BA25BDE8-3D73-44DC-A614-6EF1F23AA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5" authorId="0" shapeId="0" xr:uid="{2594F32D-C0FF-4D59-A4DA-AD4C6D1D7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5" authorId="0" shapeId="0" xr:uid="{F97EFD60-B2C6-4A55-92E2-B90EE31DA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5" authorId="0" shapeId="0" xr:uid="{60A5345A-6E41-4D1D-B654-5FF3A6E473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5" authorId="0" shapeId="0" xr:uid="{6516C3AA-891A-422A-9C6D-353C5FB97E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5" authorId="0" shapeId="0" xr:uid="{EB7E0D9D-0B12-4E0D-B8A5-F29568DFC6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5" authorId="0" shapeId="0" xr:uid="{80B8D2F5-34DF-4887-9050-9A99458A8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5" authorId="0" shapeId="0" xr:uid="{859D9799-5832-407C-B5B4-17BB77DFE4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5" authorId="0" shapeId="0" xr:uid="{A29D5D2D-5A52-41D1-A120-ECEA63B3FC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5" authorId="0" shapeId="0" xr:uid="{6DD2E42D-AEF6-4097-AA19-FFBBC6F5A1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5" authorId="0" shapeId="0" xr:uid="{C8A1F843-CE7D-4DF7-B106-FFCDBDBAD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5" authorId="0" shapeId="0" xr:uid="{17D4759E-FD6F-4876-A4D1-3F8953E261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5" authorId="0" shapeId="0" xr:uid="{6BB34027-A130-42EB-9637-816EEAA4BB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5" authorId="0" shapeId="0" xr:uid="{9A0C69C1-0323-4EB5-9401-766D3C424C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5" authorId="0" shapeId="0" xr:uid="{9B5CCC1B-10C1-4C4C-9408-2B0E0571F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5" authorId="0" shapeId="0" xr:uid="{BB0B2148-08CA-41A0-8D99-3494066013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5" authorId="0" shapeId="0" xr:uid="{2EE375CE-CB7D-40E8-8034-730EAF9708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5" authorId="0" shapeId="0" xr:uid="{FFF21F1F-2B7D-4628-B06C-1B6288AD6F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5" authorId="0" shapeId="0" xr:uid="{0DE7D26F-3D6E-4613-888C-7202DCBB27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5" authorId="0" shapeId="0" xr:uid="{F2835D26-7482-4426-A87E-A7403D56C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5" authorId="0" shapeId="0" xr:uid="{DD531755-CF7F-4F43-828B-BEE0F7E94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5" authorId="0" shapeId="0" xr:uid="{A1B6827B-1D77-4588-9149-4EAB69A6A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5" authorId="0" shapeId="0" xr:uid="{2144C24E-FEC1-4185-992A-55BA6F45DB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5" authorId="0" shapeId="0" xr:uid="{4CF6F17A-2082-4269-BFA2-1EF574DE0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5" authorId="0" shapeId="0" xr:uid="{1C10C0A1-FA84-4713-8AAD-DEF77ED98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5" authorId="0" shapeId="0" xr:uid="{2E756A88-B03A-4D79-89DA-579074ACF9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5" authorId="0" shapeId="0" xr:uid="{FDE9D2DB-298A-4A91-89F6-DED2A10781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6" authorId="0" shapeId="0" xr:uid="{3222C1E2-7174-4747-9630-F9B56B409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6" authorId="0" shapeId="0" xr:uid="{96A7951C-FF17-4A8A-88D8-79A0685C00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6" authorId="0" shapeId="0" xr:uid="{F6A05AE0-6D00-4386-B3B2-D7E8D91DFE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6" authorId="0" shapeId="0" xr:uid="{37A0E985-1C64-4485-80B6-0863EB7B2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6" authorId="0" shapeId="0" xr:uid="{706FECE2-D11B-49C9-B789-F2B309C282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6" authorId="0" shapeId="0" xr:uid="{E53F9C65-56FA-466C-819D-29630323CA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6" authorId="0" shapeId="0" xr:uid="{5EDC701A-CE18-4FDD-B2B7-619573091B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6" authorId="0" shapeId="0" xr:uid="{BC2C7BC4-A41B-4CEE-A987-82CF2878F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6" authorId="0" shapeId="0" xr:uid="{9FF11130-DDE1-4533-A41D-A71DAA5CF1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6" authorId="0" shapeId="0" xr:uid="{43E593AA-FE3A-4E2F-AC37-F501EC230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6" authorId="0" shapeId="0" xr:uid="{FA83DAA1-40D2-4262-B9AB-297FF67FBE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6" authorId="0" shapeId="0" xr:uid="{8F6B6D7C-6F0D-424B-A563-33AC2B18D4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6" authorId="0" shapeId="0" xr:uid="{CB23B4A4-7682-4601-98EB-B717BAB60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6" authorId="0" shapeId="0" xr:uid="{93F2E8DD-7977-41E5-8C86-DE16DA1D2A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6" authorId="0" shapeId="0" xr:uid="{78B0A0E5-2602-48A6-B936-5B10AD8A87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6" authorId="0" shapeId="0" xr:uid="{FFF73DDC-04D2-434C-ACDA-1AFB231D7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6" authorId="0" shapeId="0" xr:uid="{FC550359-BCF0-499E-8841-D9F95BC94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6" authorId="0" shapeId="0" xr:uid="{939BB0EB-ACD0-4A09-9E20-9C0C811AA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6" authorId="0" shapeId="0" xr:uid="{85BC5B7F-1F4A-4656-B8A0-A829645143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6" authorId="0" shapeId="0" xr:uid="{EBC9F5EC-5589-4EB4-B38A-0D33CE85A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6" authorId="0" shapeId="0" xr:uid="{781BEECF-AD81-403C-9AD0-F9D5A752D5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6" authorId="0" shapeId="0" xr:uid="{A5593701-29AA-4E2E-A6C7-367E56F573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6" authorId="0" shapeId="0" xr:uid="{790E32D3-07F1-463C-B434-FB1E008448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6" authorId="0" shapeId="0" xr:uid="{CB008C2E-A3B2-44FD-8343-01A422BD2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6" authorId="0" shapeId="0" xr:uid="{D4575842-136A-4C14-9E4F-2F7036CEF3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6" authorId="0" shapeId="0" xr:uid="{D4D3447E-6CB7-4C92-A447-45B260E991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" authorId="0" shapeId="0" xr:uid="{38909639-61F7-4FF3-BBD1-F95FEE4FD0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" authorId="0" shapeId="0" xr:uid="{D42ADE16-D999-4B37-9B85-FA304C3DB9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" authorId="0" shapeId="0" xr:uid="{2FF3AB95-F3DC-4BAD-978B-D91434A13F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" authorId="0" shapeId="0" xr:uid="{99838DFC-CF4A-4DD4-8E2E-C43F05D8E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" authorId="0" shapeId="0" xr:uid="{58D17CE1-F477-4037-9724-CF52B5B38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" authorId="0" shapeId="0" xr:uid="{68B0B220-73ED-43A5-806B-1060616ED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" authorId="0" shapeId="0" xr:uid="{8C7003BA-BF64-4C54-AE2E-240968B9F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" authorId="0" shapeId="0" xr:uid="{A57456BA-358C-4D7F-840A-A4751CED46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" authorId="0" shapeId="0" xr:uid="{9774A91A-A5A6-4E66-BF45-3FA62A4236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" authorId="0" shapeId="0" xr:uid="{FDEF4457-1BA3-41CB-BA55-92C25209FE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" authorId="0" shapeId="0" xr:uid="{94F3443A-BC7B-44B6-8F56-AA7A42ED0A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" authorId="0" shapeId="0" xr:uid="{BD4E2392-0085-45DE-ABA1-FA8EEC7AC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" authorId="0" shapeId="0" xr:uid="{DED24142-F465-43E0-996C-4C42B716C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" authorId="0" shapeId="0" xr:uid="{B51BB357-A1DE-4980-9D86-391ED57E8A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" authorId="0" shapeId="0" xr:uid="{229B6A5C-AF54-4A97-863F-FFD418A90F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" authorId="0" shapeId="0" xr:uid="{E4BD0CDC-47B6-4E3A-90BA-5F1FD1398E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" authorId="0" shapeId="0" xr:uid="{082F9422-58BA-4748-9154-5D70404512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" authorId="0" shapeId="0" xr:uid="{0F08FF25-B9E3-47E9-A85E-3200ADEE5A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" authorId="0" shapeId="0" xr:uid="{9A723D16-234D-438B-9D93-2145F47BA7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" authorId="0" shapeId="0" xr:uid="{D4904A22-A503-47CA-B129-E628008592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" authorId="0" shapeId="0" xr:uid="{7588CD68-A612-49A4-818C-CF0B791F08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" authorId="0" shapeId="0" xr:uid="{44929EE6-261F-4A17-9BFA-46616A422D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" authorId="0" shapeId="0" xr:uid="{080D1F8F-AEF8-459C-9F5A-7502F69FAE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" authorId="0" shapeId="0" xr:uid="{06123BB6-7FDB-4BFC-9ED7-6E8E7719FE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" authorId="0" shapeId="0" xr:uid="{C92E1F08-6548-4AA8-85F6-483E119D24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" authorId="0" shapeId="0" xr:uid="{B3CB168E-5EE1-4DEE-94A7-CB4BA5180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8" authorId="0" shapeId="0" xr:uid="{50247055-7E52-4DA1-887E-4A46571597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8" authorId="0" shapeId="0" xr:uid="{C089D09A-50CF-4E3F-841A-A8FD095480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8" authorId="0" shapeId="0" xr:uid="{34259911-C6C3-4A8A-AF02-AFF383B2A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8" authorId="0" shapeId="0" xr:uid="{B70A5D21-964C-45F5-A3DF-CE7FFA2DB7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8" authorId="0" shapeId="0" xr:uid="{AE52AAE7-1051-40C6-BA5F-9DB996C03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8" authorId="0" shapeId="0" xr:uid="{B2BB4089-6E70-4D09-8F03-843C3851A4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8" authorId="0" shapeId="0" xr:uid="{D226CD62-F6A3-45B5-BBF9-06AE9EB530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8" authorId="0" shapeId="0" xr:uid="{2B15A393-367B-40B7-802C-4406CC3B87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8" authorId="0" shapeId="0" xr:uid="{98BF36A7-AA87-41FB-91A4-AE4B4003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8" authorId="0" shapeId="0" xr:uid="{2A919F12-AE36-46D1-ACF4-15EE55FAF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8" authorId="0" shapeId="0" xr:uid="{B527BCA3-A593-4AF3-B39C-7A9D539493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8" authorId="0" shapeId="0" xr:uid="{A25EE7F1-9084-4F08-9348-CD23FE594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8" authorId="0" shapeId="0" xr:uid="{50FEC074-FCFA-4449-9186-41045A7802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8" authorId="0" shapeId="0" xr:uid="{51B45B52-340F-4071-8573-E11CB4700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8" authorId="0" shapeId="0" xr:uid="{A031F5FE-57EE-4023-A91B-6D7A7EB573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8" authorId="0" shapeId="0" xr:uid="{F119CFDB-82D4-4EEC-A743-FFE78D54C3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8" authorId="0" shapeId="0" xr:uid="{44741DE0-D8B6-41B7-AF07-567B73449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8" authorId="0" shapeId="0" xr:uid="{71F0FF28-DCD7-4E12-A80E-AD69E80852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8" authorId="0" shapeId="0" xr:uid="{49EB298B-6D03-4047-A6AD-FFBB27624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8" authorId="0" shapeId="0" xr:uid="{625B7BA4-3E8E-4309-A83A-97E13994C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8" authorId="0" shapeId="0" xr:uid="{3FD46B04-D6D6-493D-AD7E-13D8AF29EE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8" authorId="0" shapeId="0" xr:uid="{EC13A402-18BF-433A-B188-62B4E3C2D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8" authorId="0" shapeId="0" xr:uid="{A316EC75-51E5-4656-8C4B-FCC8F13A3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8" authorId="0" shapeId="0" xr:uid="{94D301C5-AECA-45B3-B6BC-2E8B9693B5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8" authorId="0" shapeId="0" xr:uid="{DF96B401-7A5C-4DC7-901E-4658DE4DAB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8" authorId="0" shapeId="0" xr:uid="{76E81718-836C-49E8-94B2-761AF85B18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9" authorId="0" shapeId="0" xr:uid="{AE5DDCAE-98A5-464D-B6E5-9DAE66C3E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9" authorId="0" shapeId="0" xr:uid="{28AFA502-2DDF-48CC-ABF3-245C09FC00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9" authorId="0" shapeId="0" xr:uid="{754D6CF0-8E28-42E0-A0EE-A433C0E287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9" authorId="0" shapeId="0" xr:uid="{50ABCB62-82A9-43B6-935D-52A40E0B9E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9" authorId="0" shapeId="0" xr:uid="{F34E5F56-0A4F-4C50-8ABE-32854DDB0B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9" authorId="0" shapeId="0" xr:uid="{F97FB2CB-1EF9-467E-891E-E4CDE3F05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9" authorId="0" shapeId="0" xr:uid="{2B046FB8-E44D-4986-81F2-B9A30D5809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9" authorId="0" shapeId="0" xr:uid="{83436101-0187-4723-B56E-8C6F02E802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9" authorId="0" shapeId="0" xr:uid="{5BFA1B86-BF01-4E65-B831-1ACC1600E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9" authorId="0" shapeId="0" xr:uid="{41C97A99-F486-419E-82D1-3C596FA4EE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9" authorId="0" shapeId="0" xr:uid="{83A5828B-9603-40C4-BA12-B00ADFFAA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9" authorId="0" shapeId="0" xr:uid="{CB6E605C-0930-4A49-9AF3-85EFDDB163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9" authorId="0" shapeId="0" xr:uid="{578A7DD3-A048-4897-93D9-F7C3B023D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9" authorId="0" shapeId="0" xr:uid="{AD5946EC-0686-4397-8935-61D73A9779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9" authorId="0" shapeId="0" xr:uid="{DAB624B8-9B04-4442-B153-3FED85F891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9" authorId="0" shapeId="0" xr:uid="{2AFCECDF-816C-4FE1-810B-BF79A6E1D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9" authorId="0" shapeId="0" xr:uid="{7927996C-5108-41EF-973C-755165EDC6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9" authorId="0" shapeId="0" xr:uid="{B5D82CD0-871C-47ED-9C4D-C6761A6D72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9" authorId="0" shapeId="0" xr:uid="{43E000F7-CC2F-4948-B184-6F58F3949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9" authorId="0" shapeId="0" xr:uid="{0B94103D-9CCC-4236-A2DF-BBA8DD5BC2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9" authorId="0" shapeId="0" xr:uid="{25F15347-E6AC-45D9-B2E5-E87F59D3B0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9" authorId="0" shapeId="0" xr:uid="{AE30E09D-BE5D-4121-8355-79EB35DDA4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9" authorId="0" shapeId="0" xr:uid="{192A0035-6713-4BBC-B1A1-493098F469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9" authorId="0" shapeId="0" xr:uid="{51DF9056-E1F5-44CE-BE13-79748C9602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9" authorId="0" shapeId="0" xr:uid="{5D22E78A-F14D-4049-8304-D8AE9DE228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9" authorId="0" shapeId="0" xr:uid="{8AF1B032-2460-471E-AF3E-6F9E011DC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0" authorId="0" shapeId="0" xr:uid="{93219A20-F6A2-4E10-BF74-7627C8A34D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0" authorId="0" shapeId="0" xr:uid="{3117A022-F386-4FB5-B040-E22CFDFB45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0" authorId="0" shapeId="0" xr:uid="{D758C68E-8207-43AB-949F-D9A401FFB2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0" authorId="0" shapeId="0" xr:uid="{797B4EB5-610D-49EF-BF9F-E6C7220BF0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0" authorId="0" shapeId="0" xr:uid="{19CA30A6-1055-4A81-AC06-26CFB6E73E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0" authorId="0" shapeId="0" xr:uid="{3B49304A-99CB-403B-938A-2972A0A00C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0" authorId="0" shapeId="0" xr:uid="{CE4AEC36-5AD6-4B68-A9A9-3BB6D2236F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0" authorId="0" shapeId="0" xr:uid="{07B1E063-CAFB-45EE-8FC5-DEA949C8E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0" authorId="0" shapeId="0" xr:uid="{A08C464D-C8FD-484F-A6EA-B8E89E004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0" authorId="0" shapeId="0" xr:uid="{E8A65B2A-C199-4AB1-BF71-3AA0605898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0" authorId="0" shapeId="0" xr:uid="{DF128DDB-3866-403E-859C-17C6C792A9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0" authorId="0" shapeId="0" xr:uid="{56D7F0B0-AA61-47E5-A73A-F0EACBA4D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0" authorId="0" shapeId="0" xr:uid="{37501C3B-FC23-42B6-8ACA-53C8AEEC6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0" authorId="0" shapeId="0" xr:uid="{1D0FAE50-D9F8-4DB8-A7B8-EE4BBFB81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0" authorId="0" shapeId="0" xr:uid="{11E88583-E0F6-48B3-95A0-C4A188A0B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0" authorId="0" shapeId="0" xr:uid="{2F51EE68-444E-4F16-B120-D00438AC1F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0" authorId="0" shapeId="0" xr:uid="{0E195649-809D-40EB-A912-0F642192F8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0" authorId="0" shapeId="0" xr:uid="{2123E5B1-0597-4565-8F02-1AC996F9D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0" authorId="0" shapeId="0" xr:uid="{79F7318B-AD0E-4160-B7EE-FF2EA718F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0" authorId="0" shapeId="0" xr:uid="{27213FCB-F1DA-480B-A729-D59373E20A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0" authorId="0" shapeId="0" xr:uid="{14C167DC-F009-4C73-B117-5A25FC5691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0" authorId="0" shapeId="0" xr:uid="{7FB5C13E-F5FA-45D0-8C3E-7FCCD1CFF3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0" authorId="0" shapeId="0" xr:uid="{7BBBAA5B-EF38-4D51-97E9-EC8D7C7A04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0" authorId="0" shapeId="0" xr:uid="{FD4CF0D2-749E-4096-96AA-CCDDBAB89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0" authorId="0" shapeId="0" xr:uid="{570F80D7-B7DB-41C2-BE5B-3497F82414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0" authorId="0" shapeId="0" xr:uid="{F5510E31-1CD8-4DFD-A1A8-95D79AD8A6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1" authorId="0" shapeId="0" xr:uid="{5C69E8BA-7E05-471B-9123-DCDD4726E0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1" authorId="0" shapeId="0" xr:uid="{FA65779D-9A7D-427E-8990-2841CBB878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1" authorId="0" shapeId="0" xr:uid="{D44A9B99-ED30-44E8-8877-53FBC01F02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1" authorId="0" shapeId="0" xr:uid="{164D7D1C-A24D-4667-94BA-3ABA0CE966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1" authorId="0" shapeId="0" xr:uid="{707D3477-5319-46C8-A3B1-D682E5B936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1" authorId="0" shapeId="0" xr:uid="{C85A857C-4E3F-4B05-A30B-F0CA896A5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1" authorId="0" shapeId="0" xr:uid="{F5DC97F1-2D47-4722-B2A2-FA028F709D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1" authorId="0" shapeId="0" xr:uid="{75A0BB4E-E35B-4AED-A4C5-54603D856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1" authorId="0" shapeId="0" xr:uid="{C8BEF29F-2E6C-44EB-AE0A-8ADA68471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1" authorId="0" shapeId="0" xr:uid="{AA4DC59F-CA01-40B8-89FF-FE7564F626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1" authorId="0" shapeId="0" xr:uid="{75242012-A158-49A3-A7BD-3C86FD5D93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1" authorId="0" shapeId="0" xr:uid="{53723A32-43C3-4F4B-B093-8A10EC10FA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1" authorId="0" shapeId="0" xr:uid="{97C0F0F2-749C-4FA4-8ABD-8B7D9AB3C9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1" authorId="0" shapeId="0" xr:uid="{4B368371-A425-4092-8F1D-BF9D300580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1" authorId="0" shapeId="0" xr:uid="{D519B289-7F4D-4FE2-A339-06B6673634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1" authorId="0" shapeId="0" xr:uid="{E97CE7DF-1794-4745-B59A-2AC9553326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1" authorId="0" shapeId="0" xr:uid="{E4995F33-0E35-476B-99FF-1172150053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1" authorId="0" shapeId="0" xr:uid="{844C3D38-2BE5-49E4-BF3A-39D93FFBB4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1" authorId="0" shapeId="0" xr:uid="{4860B3F2-D36C-42D4-A52A-2EC3551089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1" authorId="0" shapeId="0" xr:uid="{D3C3CBA3-07A8-4C30-92AC-30134E5982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1" authorId="0" shapeId="0" xr:uid="{551607C5-61F0-47B4-9A34-0BF0694E21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1" authorId="0" shapeId="0" xr:uid="{C1986434-3815-4DBF-8256-6D42A9ADA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1" authorId="0" shapeId="0" xr:uid="{D6C36C81-EF8D-4758-A50A-9763666E7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1" authorId="0" shapeId="0" xr:uid="{723BE2ED-704C-4F09-A8BC-37B3BB948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1" authorId="0" shapeId="0" xr:uid="{A7DC31A2-B564-4377-98D3-FD206C27B7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1" authorId="0" shapeId="0" xr:uid="{28E93E9D-B836-4A48-A031-1A2367B68C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2" authorId="0" shapeId="0" xr:uid="{1A77B885-FD24-4914-AB87-5F7B3C62C2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2" authorId="0" shapeId="0" xr:uid="{E01212D6-CF21-4222-8F9F-DB72653910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2" authorId="0" shapeId="0" xr:uid="{967EC89E-9C0B-43F4-AEF1-61B827165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2" authorId="0" shapeId="0" xr:uid="{08B4ECC9-E5A5-4F84-B379-39D89566E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2" authorId="0" shapeId="0" xr:uid="{7900A175-79A3-45AE-821E-85474EF9C7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2" authorId="0" shapeId="0" xr:uid="{222986B5-D3C8-4809-9A60-A22E4AB08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2" authorId="0" shapeId="0" xr:uid="{602C8999-F390-4F32-AFF5-2A9A91BD8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2" authorId="0" shapeId="0" xr:uid="{14D35DB8-20E0-405E-88D4-F6668902AC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2" authorId="0" shapeId="0" xr:uid="{C9FEAD6F-6B9F-4F48-9790-0EBA5E9AB8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2" authorId="0" shapeId="0" xr:uid="{26870158-5CF7-48AB-97F8-97C221E6A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2" authorId="0" shapeId="0" xr:uid="{5C393DAD-3E3C-4778-A30A-DA82D18523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2" authorId="0" shapeId="0" xr:uid="{3C589FED-2A26-4C1F-A341-68C0F1378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2" authorId="0" shapeId="0" xr:uid="{7DF55182-D511-44E5-9488-6D0EFBE3B9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2" authorId="0" shapeId="0" xr:uid="{1663CCB3-871D-488A-B73F-0529766048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2" authorId="0" shapeId="0" xr:uid="{DC5EDA3B-B544-49DA-93DE-FE5F667B0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2" authorId="0" shapeId="0" xr:uid="{66339F8E-9C79-4D1E-AB77-7902422324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2" authorId="0" shapeId="0" xr:uid="{531531E0-C417-4C4A-A5BF-43831872BA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2" authorId="0" shapeId="0" xr:uid="{6BEC9B11-852E-4540-9919-340CBAD06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2" authorId="0" shapeId="0" xr:uid="{5D6E3226-8F6B-4A85-97D8-BA1FED1FDE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2" authorId="0" shapeId="0" xr:uid="{EE739391-B559-4378-A811-1F4FDAF3E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2" authorId="0" shapeId="0" xr:uid="{2A782B61-641B-42D9-AB4C-FDE7E625B9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2" authorId="0" shapeId="0" xr:uid="{ABB52859-2A54-4A80-B788-AF4E26D111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2" authorId="0" shapeId="0" xr:uid="{067B84E1-03D0-4D71-A8EE-2198E8995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2" authorId="0" shapeId="0" xr:uid="{BA3ACAF2-DADF-4D5A-9DE4-909251AB8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2" authorId="0" shapeId="0" xr:uid="{C29EF0E9-6CA8-4087-ACAB-155DD5C952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2" authorId="0" shapeId="0" xr:uid="{A0A97AFC-4AEE-4BB0-B9E4-7731F8E2BC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7" authorId="0" shapeId="0" xr:uid="{02F1F071-3503-4B00-9B1B-61B053DC98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7" authorId="0" shapeId="0" xr:uid="{6951C4A1-3170-4DE3-ABA8-4ABD4D17AE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7" authorId="0" shapeId="0" xr:uid="{B73FD2E1-5616-4942-8F8A-3057941B5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7" authorId="0" shapeId="0" xr:uid="{2A2F85A5-E70F-44A4-804E-4C204CDF1F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7" authorId="0" shapeId="0" xr:uid="{681B09B1-D22A-4347-A6B5-C440058B10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7" authorId="0" shapeId="0" xr:uid="{3062CA80-8930-4DD6-961A-24CB3EFFC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7" authorId="0" shapeId="0" xr:uid="{676BE330-1254-40AB-813C-85DB01A9C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7" authorId="0" shapeId="0" xr:uid="{CD842CFB-BAEA-4A33-98F9-D050CD6F2E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7" authorId="0" shapeId="0" xr:uid="{7C967EF1-78F2-4E27-9E56-9DA2F577E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7" authorId="0" shapeId="0" xr:uid="{93E715A1-CDA1-4CD9-869E-91E895ED42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7" authorId="0" shapeId="0" xr:uid="{C9D36152-4947-498C-B106-B8B5FD7D4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7" authorId="0" shapeId="0" xr:uid="{52145C89-BC5E-4768-979C-E976240910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7" authorId="0" shapeId="0" xr:uid="{6CC54254-EA1A-4B11-8293-C8BE4EC2D1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7" authorId="0" shapeId="0" xr:uid="{11499A43-9F8C-4709-A31D-1FD992C80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7" authorId="0" shapeId="0" xr:uid="{EBB09E6A-0FB6-4511-B734-ACC3EA53C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7" authorId="0" shapeId="0" xr:uid="{2696EFF8-0CB0-4C74-9DCE-9ADECD6BEA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7" authorId="0" shapeId="0" xr:uid="{6796C873-892C-4282-88BD-8858CC1DAF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7" authorId="0" shapeId="0" xr:uid="{62B560D6-D083-4F18-9E1E-844D8AC98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7" authorId="0" shapeId="0" xr:uid="{A4B2A89C-74B4-4453-A3BD-143E65AC8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7" authorId="0" shapeId="0" xr:uid="{C2D75615-C671-4891-B480-6A07BC5D4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7" authorId="0" shapeId="0" xr:uid="{0A09FB59-D3A8-4505-9685-C7805C078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7" authorId="0" shapeId="0" xr:uid="{69E13F3D-B143-4F90-823A-E43352D1EA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7" authorId="0" shapeId="0" xr:uid="{34EEA5EB-FA98-4D9C-9E05-7DDB379357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7" authorId="0" shapeId="0" xr:uid="{DD1DA3D4-4525-4FC7-BD7F-6AB7EBAC3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7" authorId="0" shapeId="0" xr:uid="{64661852-1519-4D70-938B-65B81E065B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7" authorId="0" shapeId="0" xr:uid="{229DC9CF-6C99-4430-B4C0-265AF222B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8" authorId="0" shapeId="0" xr:uid="{0E14C0FC-A19F-4AB7-ADA8-A14E6E29B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8" authorId="0" shapeId="0" xr:uid="{E213617A-B221-4A47-8D97-CAE5CDF0B8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8" authorId="0" shapeId="0" xr:uid="{1BA0EAB0-5594-48C4-99D4-7448FF3510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8" authorId="0" shapeId="0" xr:uid="{1C944841-22E6-4B08-913B-57572C0D9D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8" authorId="0" shapeId="0" xr:uid="{19F7579A-7DAB-4450-A11B-621DEC9E7F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8" authorId="0" shapeId="0" xr:uid="{9D51EB51-FA74-40E6-9A62-F94F06BD2D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8" authorId="0" shapeId="0" xr:uid="{4B61BD5F-F432-4E74-8824-F6F7997A13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8" authorId="0" shapeId="0" xr:uid="{E144FECB-E90A-4E0C-88B9-CC455A1344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8" authorId="0" shapeId="0" xr:uid="{73D525FB-5261-472B-BEA0-AABB8D2D48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8" authorId="0" shapeId="0" xr:uid="{9227B2A7-BC08-4C78-912C-AD537C7887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8" authorId="0" shapeId="0" xr:uid="{98D1CCE4-DBC5-4AFD-BB2B-CAD7601ED2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8" authorId="0" shapeId="0" xr:uid="{104075BF-8962-4926-947B-CC1422411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8" authorId="0" shapeId="0" xr:uid="{393AC58A-63DC-4963-ADED-34BE6B0AC4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8" authorId="0" shapeId="0" xr:uid="{4216356F-209D-4326-B7E2-BF23B46AD6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8" authorId="0" shapeId="0" xr:uid="{83100FDA-C021-4D33-B324-3BFCC4E8E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8" authorId="0" shapeId="0" xr:uid="{3ABA3433-1FE5-4224-9CCA-777C9FBA8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8" authorId="0" shapeId="0" xr:uid="{22449D8F-6B95-483E-B472-DCD90B802F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8" authorId="0" shapeId="0" xr:uid="{00D0FFAA-180F-4DBB-A2F0-055C13BD1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8" authorId="0" shapeId="0" xr:uid="{48B98E50-AB43-4870-9087-3DD1F0E53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8" authorId="0" shapeId="0" xr:uid="{E294076F-E05C-40BB-881D-ECCD9AE10A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8" authorId="0" shapeId="0" xr:uid="{F227B12C-587B-4770-A0A1-6089622341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8" authorId="0" shapeId="0" xr:uid="{28CFC784-0D4C-4516-B7C4-8B46D76040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8" authorId="0" shapeId="0" xr:uid="{E3382915-9990-43F0-A1C3-2628C7D61E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8" authorId="0" shapeId="0" xr:uid="{80059C8C-E52E-4D4E-9312-8C2C057D86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8" authorId="0" shapeId="0" xr:uid="{DDDA5864-7249-489E-BC00-C30D4E883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8" authorId="0" shapeId="0" xr:uid="{131AB5A3-210C-4325-BC5D-3C6E87F555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9" authorId="0" shapeId="0" xr:uid="{0B26C27E-F4CD-4238-8D23-8EEAB7035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9" authorId="0" shapeId="0" xr:uid="{0125FD07-41AA-4486-9BC2-8E4E1A6DB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9" authorId="0" shapeId="0" xr:uid="{AB9E2111-03A4-4D17-94A8-C1AEC1224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9" authorId="0" shapeId="0" xr:uid="{678F8A2D-4CA9-49B4-B629-458C675BB2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9" authorId="0" shapeId="0" xr:uid="{6D3BD927-173F-4943-8926-838ADEF9AD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9" authorId="0" shapeId="0" xr:uid="{7FB3E91B-C357-455B-A179-191A0E0B09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9" authorId="0" shapeId="0" xr:uid="{9694031A-0189-4FD1-84E3-DAEF81E0BB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9" authorId="0" shapeId="0" xr:uid="{54BDBE7B-86A3-4E09-982E-EF222485C7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9" authorId="0" shapeId="0" xr:uid="{FCC1F840-AE18-4708-A284-EEB8FFE159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9" authorId="0" shapeId="0" xr:uid="{828E3E29-6A18-4C34-B21D-17082D41F1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9" authorId="0" shapeId="0" xr:uid="{D6E0D7E9-4645-4FF0-9562-86BC9DFD0A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9" authorId="0" shapeId="0" xr:uid="{620969BF-C12B-48FB-94A6-A7C7E11BD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9" authorId="0" shapeId="0" xr:uid="{10E99FC5-17C5-4BD9-9EF7-547ADC66DE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9" authorId="0" shapeId="0" xr:uid="{8B7C68E3-7CC5-4E8A-9CFD-B294D6619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9" authorId="0" shapeId="0" xr:uid="{79501635-391D-41C3-923C-B811E0041C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9" authorId="0" shapeId="0" xr:uid="{7C306724-983E-4AF6-8513-8C6F8043C4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9" authorId="0" shapeId="0" xr:uid="{3F0A5E8C-C0C1-4376-B576-CF4D53076A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9" authorId="0" shapeId="0" xr:uid="{5773B424-90EF-452C-8257-836DF1E119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9" authorId="0" shapeId="0" xr:uid="{BFC75418-B265-46BD-A9F2-6DA1E0836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9" authorId="0" shapeId="0" xr:uid="{F0E62864-481A-465A-A2BA-2A6941263E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9" authorId="0" shapeId="0" xr:uid="{09335DA6-12E5-4046-B975-6FFA621FD7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9" authorId="0" shapeId="0" xr:uid="{BAA47E38-EC8F-4DE0-A291-5A1BAF54C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9" authorId="0" shapeId="0" xr:uid="{D233AF46-2C04-419B-B546-5DEB1D14E4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9" authorId="0" shapeId="0" xr:uid="{6BA9DD7B-23D5-46ED-A14A-4C42617AB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9" authorId="0" shapeId="0" xr:uid="{4FB72B92-C7C2-433E-B82C-C5CA4D2A3B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9" authorId="0" shapeId="0" xr:uid="{F244C80D-F883-47CC-9CCF-B6C7D86BE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0" authorId="0" shapeId="0" xr:uid="{F1602F57-0FD6-4C38-B774-DBAC8FE335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0" authorId="0" shapeId="0" xr:uid="{BC342F98-FAFE-4166-8F5C-609E32DE27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0" authorId="0" shapeId="0" xr:uid="{6FC47494-6558-49C0-ACE0-609D751EA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0" authorId="0" shapeId="0" xr:uid="{65546379-57DE-4598-B435-68246E48E9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0" authorId="0" shapeId="0" xr:uid="{6E25952D-D169-46E1-B4BC-B168277E6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0" authorId="0" shapeId="0" xr:uid="{EDE94045-621A-4A33-9FDC-56CF39830A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0" authorId="0" shapeId="0" xr:uid="{A72863B9-E9F0-4377-BB74-18DFA9BFA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0" authorId="0" shapeId="0" xr:uid="{F270536E-8684-4606-B331-915378B32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0" authorId="0" shapeId="0" xr:uid="{AB106C7C-76E0-445E-94B3-2BC5276E97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0" authorId="0" shapeId="0" xr:uid="{0D794DD3-2E04-4358-B02B-C307A13CB4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0" authorId="0" shapeId="0" xr:uid="{CC8275C8-71BC-4D9E-A916-EFCDAC57D6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0" authorId="0" shapeId="0" xr:uid="{D4AD065A-15AC-46EB-A4CF-B0C5346E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0" authorId="0" shapeId="0" xr:uid="{DE99E1BA-79DD-4BFA-BAA2-7F0FE727CC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0" authorId="0" shapeId="0" xr:uid="{90076A4E-6528-4073-A0AF-59213F8DFD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0" authorId="0" shapeId="0" xr:uid="{75E5A0F7-A418-47CA-8D1E-5B0774FA7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0" authorId="0" shapeId="0" xr:uid="{3CF966A5-AA7B-4AAA-8E64-687EC6587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0" authorId="0" shapeId="0" xr:uid="{43C5B36B-7E8F-42A0-A9AC-DC52A7B38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0" authorId="0" shapeId="0" xr:uid="{1729839C-1540-40CD-B229-F301F574B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0" authorId="0" shapeId="0" xr:uid="{BA6DFDD7-B6F5-4596-A961-AB63E905A6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0" authorId="0" shapeId="0" xr:uid="{4174F346-988A-4482-A90C-D22B5506B4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0" authorId="0" shapeId="0" xr:uid="{E14B8C17-993A-4F5E-ABFD-69A1FCA05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0" authorId="0" shapeId="0" xr:uid="{49ECBA5C-A15D-49A4-B88A-2BAA070FA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0" authorId="0" shapeId="0" xr:uid="{7977CE6F-7EA6-4053-9338-220D2B90A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0" authorId="0" shapeId="0" xr:uid="{4C5042CB-6B80-4C09-AA73-E4CC7DA01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0" authorId="0" shapeId="0" xr:uid="{1F9B3E82-F4BF-4BF5-AFF9-172258DD5C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0" authorId="0" shapeId="0" xr:uid="{B450CE07-10E7-4A25-8EF2-9B56D42336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2" authorId="0" shapeId="0" xr:uid="{A9069112-1856-444A-B2B2-3CFD3F11FE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2" authorId="0" shapeId="0" xr:uid="{1B36708F-9DCD-4920-BF94-28FF649249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2" authorId="0" shapeId="0" xr:uid="{05A232E7-B519-4ABC-83C3-3DB34B3AD4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2" authorId="0" shapeId="0" xr:uid="{6C7B6EC6-316C-48F3-8EA2-F64C15371E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2" authorId="0" shapeId="0" xr:uid="{0680D593-474E-4EFC-A68A-8C6DF41A37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2" authorId="0" shapeId="0" xr:uid="{E6993103-C84D-4694-A501-FD91BF31BE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2" authorId="0" shapeId="0" xr:uid="{1CDFCD04-BD81-4D11-9667-1E5A43576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2" authorId="0" shapeId="0" xr:uid="{78316166-7A65-4AF0-8A72-3E816085E5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2" authorId="0" shapeId="0" xr:uid="{C790C6D5-9B6D-49C2-AFA7-D9C73DA77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2" authorId="0" shapeId="0" xr:uid="{45E20E18-DB91-4CE6-A487-0C67575B71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2" authorId="0" shapeId="0" xr:uid="{45B23C09-F12B-484F-9EF1-3FC46A8321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2" authorId="0" shapeId="0" xr:uid="{B83F6508-F80B-4F56-8225-8BEE4071EA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2" authorId="0" shapeId="0" xr:uid="{39609872-97E5-48B7-A646-8FD72A2FA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2" authorId="0" shapeId="0" xr:uid="{01BC9F49-6A97-4B6C-B27C-565505AAB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2" authorId="0" shapeId="0" xr:uid="{AE51045F-42E8-4EEB-9189-1BBC502A1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2" authorId="0" shapeId="0" xr:uid="{4D512F18-28C0-4649-859D-3682FF202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2" authorId="0" shapeId="0" xr:uid="{B2BAB98C-E380-4E27-B484-C17CC641A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2" authorId="0" shapeId="0" xr:uid="{D3AB01B7-72F4-4E47-8BA2-7A0A5FF69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2" authorId="0" shapeId="0" xr:uid="{FD05C34D-9B35-478B-882F-AB136009D3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2" authorId="0" shapeId="0" xr:uid="{046A968F-D80D-4300-AC62-E19C3064BC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2" authorId="0" shapeId="0" xr:uid="{33B017E2-6A78-4B24-8E66-63F35303BA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2" authorId="0" shapeId="0" xr:uid="{C64FA4F0-C61B-4E4C-A30E-080D38B6D1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2" authorId="0" shapeId="0" xr:uid="{FDFD6907-D0F6-4065-98B6-88A51B58F6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2" authorId="0" shapeId="0" xr:uid="{E44F7A5E-FE2F-431D-A926-1421C1D95F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2" authorId="0" shapeId="0" xr:uid="{08522A3B-656F-46CF-A895-0E518BFEA7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2" authorId="0" shapeId="0" xr:uid="{8C27716D-222F-470F-A53C-CE6890406E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0" authorId="0" shapeId="0" xr:uid="{8113E2EA-38AF-4A36-A524-156EF26679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0" authorId="0" shapeId="0" xr:uid="{AEB480B6-8615-41C2-B452-1F051D5BA6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0" authorId="0" shapeId="0" xr:uid="{7B7EA29E-D789-4C4E-A8CF-96FE62F32E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0" authorId="0" shapeId="0" xr:uid="{3B502E89-63EE-448D-B230-B7EF0AD58F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0" authorId="0" shapeId="0" xr:uid="{DCBE3443-E12A-4CEA-86EE-9321498DA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0" authorId="0" shapeId="0" xr:uid="{D8BC6F2B-A278-45AB-9B69-D11354CB0D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0" authorId="0" shapeId="0" xr:uid="{08C23C81-7BC6-44EC-BE08-738CCC6B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0" authorId="0" shapeId="0" xr:uid="{CEBC4472-A430-4ED2-93CB-BA97C9927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0" authorId="0" shapeId="0" xr:uid="{FA7B3FE1-909F-4F50-9048-E52D06D345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0" authorId="0" shapeId="0" xr:uid="{DB1A0C82-F058-4012-B1BF-662774ED56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0" authorId="0" shapeId="0" xr:uid="{96F6F90A-8545-4AFC-A856-B9DB4ED3D7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0" authorId="0" shapeId="0" xr:uid="{0F7A39F6-D2D2-4B28-86B1-EC313361A5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0" authorId="0" shapeId="0" xr:uid="{33DE6697-AE75-4366-98A2-F0ACCFC12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0" authorId="0" shapeId="0" xr:uid="{720DFB57-0175-48BF-8681-A1D3CD259F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0" authorId="0" shapeId="0" xr:uid="{F0AFC0AD-A1C3-4B3F-89A1-C2062FD6F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0" authorId="0" shapeId="0" xr:uid="{AEC51A6C-C03B-47E8-95B2-A97DB25AF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0" authorId="0" shapeId="0" xr:uid="{54A56B03-524E-4F55-A233-E89759942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0" authorId="0" shapeId="0" xr:uid="{EE970A86-2347-434C-BDC5-603161B7E6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0" authorId="0" shapeId="0" xr:uid="{6068CB1E-3361-4790-A23F-A0FBB4623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0" authorId="0" shapeId="0" xr:uid="{8D79800E-77B3-4F9E-AB49-282E01FC50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0" authorId="0" shapeId="0" xr:uid="{952FC3F3-9EC5-4EFB-B4EB-37AD8E0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0" authorId="0" shapeId="0" xr:uid="{BD46622B-81EC-4FAE-A4DF-D056078744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0" authorId="0" shapeId="0" xr:uid="{015B1841-C9F6-431C-8F8C-8310248ED5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0" authorId="0" shapeId="0" xr:uid="{EDDB0AAD-3E80-4B56-A1B0-AD2E2F6C6A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0" authorId="0" shapeId="0" xr:uid="{49DD1874-CD18-44F2-A2B9-D5CF5D79E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0" authorId="0" shapeId="0" xr:uid="{F023BCD7-70BE-4AC3-84B0-29050C59CF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1" authorId="0" shapeId="0" xr:uid="{EA6C4929-7221-4F64-A6FB-8CA48D5DA3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1" authorId="0" shapeId="0" xr:uid="{19F93E63-D788-40E9-B6E9-8612837D9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1" authorId="0" shapeId="0" xr:uid="{4723632C-6DF0-4F27-95D2-100D78DF9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1" authorId="0" shapeId="0" xr:uid="{6284BCFA-9F5F-4CC2-92C8-817B781EF0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1" authorId="0" shapeId="0" xr:uid="{ECDCFA1F-169B-4080-8A70-8D3B88B22C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1" authorId="0" shapeId="0" xr:uid="{EBC117C4-4EB1-46E5-867E-BFE2981E0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1" authorId="0" shapeId="0" xr:uid="{7E0B284D-E1FA-4594-8031-976684D30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1" authorId="0" shapeId="0" xr:uid="{462EDF4C-C683-4CDA-8B0F-A3E6E5C3D4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1" authorId="0" shapeId="0" xr:uid="{D1160D88-DF5C-4870-B7A3-C8C91BF92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1" authorId="0" shapeId="0" xr:uid="{19702080-95E5-4CCE-BE91-A735F85CFF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1" authorId="0" shapeId="0" xr:uid="{38413760-E2C3-466E-8835-23C71AD9A9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1" authorId="0" shapeId="0" xr:uid="{7E658BF3-5462-4D07-BC2B-1808651B43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1" authorId="0" shapeId="0" xr:uid="{F412DFB3-E68F-4152-9974-C3D306CC4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1" authorId="0" shapeId="0" xr:uid="{05704265-6566-42C4-9EA2-9DA334C193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1" authorId="0" shapeId="0" xr:uid="{1B8AC844-6209-4B95-85FF-66D528BE08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1" authorId="0" shapeId="0" xr:uid="{1EC93E30-350A-4B1C-9CA7-53982684A8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1" authorId="0" shapeId="0" xr:uid="{D4EF413E-981B-4B17-A72F-8C5016B16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1" authorId="0" shapeId="0" xr:uid="{A067F0CA-8AF0-4F8B-A7E6-44AEB7F5F2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1" authorId="0" shapeId="0" xr:uid="{EB2C410B-E74A-488F-8A1E-B9A5A16C5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1" authorId="0" shapeId="0" xr:uid="{33AEED47-1BD7-43B7-81B0-678C8E484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1" authorId="0" shapeId="0" xr:uid="{502ABC4C-DF42-4054-B0AE-0C967644A6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1" authorId="0" shapeId="0" xr:uid="{97DF2944-D6AD-4238-B561-560A0A3D75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1" authorId="0" shapeId="0" xr:uid="{8B851A75-C9B6-46CB-9F1D-3169F893F0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1" authorId="0" shapeId="0" xr:uid="{CA386016-064A-455D-AC4D-00608E5540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1" authorId="0" shapeId="0" xr:uid="{54336209-B339-403B-A167-D842E56F04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1" authorId="0" shapeId="0" xr:uid="{0F8E69EC-92B7-44F2-9A6E-56B4A0C3B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2" authorId="0" shapeId="0" xr:uid="{BAC6D651-CD6A-45A5-9A98-58D9B0AD0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2" authorId="0" shapeId="0" xr:uid="{9A3F0CFF-BAA9-4ED1-BA69-10A0AE9A0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2" authorId="0" shapeId="0" xr:uid="{FC07E589-B76E-44FD-A698-69DDB02C6C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2" authorId="0" shapeId="0" xr:uid="{741B7E8F-1391-4EBD-94B8-1D9921CB4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2" authorId="0" shapeId="0" xr:uid="{51070463-2C91-471C-8EDA-C86F5E9A65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2" authorId="0" shapeId="0" xr:uid="{72FC836D-B692-4BCB-B6FF-374CB55933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2" authorId="0" shapeId="0" xr:uid="{68B8D229-A0B8-42B0-AB5D-C4C1BAF3B2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2" authorId="0" shapeId="0" xr:uid="{D9ACFDA2-DDCB-463F-8251-980F399CD2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2" authorId="0" shapeId="0" xr:uid="{133743F0-D864-4BEE-B6F0-56A9282686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2" authorId="0" shapeId="0" xr:uid="{CF5CC8A8-2451-4599-B08C-2D93E3FB7C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2" authorId="0" shapeId="0" xr:uid="{4E79153D-5725-4094-B24C-8415E09FD5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2" authorId="0" shapeId="0" xr:uid="{35209685-3FFB-42C8-A30B-7FB75A12EF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2" authorId="0" shapeId="0" xr:uid="{9CB1A05E-8AD1-4CD0-8C0E-88352579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2" authorId="0" shapeId="0" xr:uid="{519C5C17-CAF6-461B-9548-EC3A3FC033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2" authorId="0" shapeId="0" xr:uid="{840152AF-C60D-4DB4-87BB-85584011C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2" authorId="0" shapeId="0" xr:uid="{FA0DB85A-3032-42CC-9775-277EFBF7B2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2" authorId="0" shapeId="0" xr:uid="{624FB74B-2092-44F0-9951-1D51D4E5BC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2" authorId="0" shapeId="0" xr:uid="{3FB97396-C620-4A48-9C8F-19987F6D8A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2" authorId="0" shapeId="0" xr:uid="{E1E33262-865B-4373-B8B5-A94C1A8E9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2" authorId="0" shapeId="0" xr:uid="{C7E426BA-B629-4B04-8049-AA98F4C51F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2" authorId="0" shapeId="0" xr:uid="{3228DAFF-CB1E-4F5C-B4F9-957D2A587D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2" authorId="0" shapeId="0" xr:uid="{5820DD6C-C93E-4707-84D7-D01F79CF8C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2" authorId="0" shapeId="0" xr:uid="{AD441B96-B744-4BA6-99F6-82683A007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2" authorId="0" shapeId="0" xr:uid="{663F2556-969F-4F98-B5F3-A0A2F0B916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2" authorId="0" shapeId="0" xr:uid="{6D2043BE-4E9B-4FD5-A1BF-7D9A8C279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2" authorId="0" shapeId="0" xr:uid="{079936BF-DE89-4DB1-87AA-D1BF0B2248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3" authorId="0" shapeId="0" xr:uid="{68D9244A-3154-4538-B11D-B9BB32965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3" authorId="0" shapeId="0" xr:uid="{9B4F8EB1-E871-477E-B990-6463867AFA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3" authorId="0" shapeId="0" xr:uid="{0DF384C4-B6C0-43D1-9550-23B70AB1C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3" authorId="0" shapeId="0" xr:uid="{88332E37-D5EB-4BF1-A562-DDE670CF7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3" authorId="0" shapeId="0" xr:uid="{22DF1137-23F9-4DBC-9C37-80F3F1CF07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3" authorId="0" shapeId="0" xr:uid="{BD921297-9529-40C4-8403-F8F1EBD0D5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3" authorId="0" shapeId="0" xr:uid="{C9FD2CA6-791C-4065-BAA9-BE758F859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3" authorId="0" shapeId="0" xr:uid="{F53B2A78-2517-4A42-A389-8B770E8CFC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3" authorId="0" shapeId="0" xr:uid="{F6BD60EF-70E4-4088-8076-B3147CB726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3" authorId="0" shapeId="0" xr:uid="{AD24A31E-983F-473F-8E77-30636729D3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3" authorId="0" shapeId="0" xr:uid="{3DE461A5-8AA1-44ED-9511-453E6BFFC3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3" authorId="0" shapeId="0" xr:uid="{C51FF74A-D909-4EFD-8C12-66B706193E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3" authorId="0" shapeId="0" xr:uid="{623D4661-6D7B-4C26-B105-595E2B467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3" authorId="0" shapeId="0" xr:uid="{46AE0102-C847-4879-9DBF-8141CC111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3" authorId="0" shapeId="0" xr:uid="{78A465AE-BE9B-4E30-A12F-C062440A1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3" authorId="0" shapeId="0" xr:uid="{C20DE3D9-9C64-4EDE-811B-30C6280359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3" authorId="0" shapeId="0" xr:uid="{F602834D-4F27-4797-A679-D7BE6C8550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3" authorId="0" shapeId="0" xr:uid="{9441781D-7675-4608-B5EC-FB9E26AD5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3" authorId="0" shapeId="0" xr:uid="{95FBFB52-4806-40E9-B757-479DEE2252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3" authorId="0" shapeId="0" xr:uid="{8BDEEEA2-F488-48E6-809A-1CF09D814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3" authorId="0" shapeId="0" xr:uid="{EC66C6CD-69B8-4B40-9C19-7DC5FF538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3" authorId="0" shapeId="0" xr:uid="{F1E9E5FC-B6B3-4234-BD06-0A0E191150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3" authorId="0" shapeId="0" xr:uid="{753A916C-A067-4E3A-991D-371EE70B9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3" authorId="0" shapeId="0" xr:uid="{DB2354E7-DFCE-40C0-A252-8C187CD1F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3" authorId="0" shapeId="0" xr:uid="{AEF3A664-6346-464C-96D4-4504521B8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3" authorId="0" shapeId="0" xr:uid="{E753B99D-390C-4A88-B349-B91CC2EA21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4" authorId="0" shapeId="0" xr:uid="{D017C1AB-075E-4C7C-8509-7CD6D01FC2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" authorId="0" shapeId="0" xr:uid="{8B72743B-2057-4D5B-A743-D8DD363D6A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" authorId="0" shapeId="0" xr:uid="{94E00C7F-5DB0-4152-871E-B5374F5DA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" authorId="0" shapeId="0" xr:uid="{A94A7492-EA1B-490A-AD0A-4BF043486A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" authorId="0" shapeId="0" xr:uid="{473C55BB-4E4C-4D9C-BD9C-540C075FC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" authorId="0" shapeId="0" xr:uid="{AD9AC3B9-3965-4E74-BB61-3844E66E1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" authorId="0" shapeId="0" xr:uid="{ED6D9B93-FBB1-4F86-A804-5FAE22BD9C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" authorId="0" shapeId="0" xr:uid="{47BD2799-51E8-4836-BD19-38746CD93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" authorId="0" shapeId="0" xr:uid="{66456D11-4429-4F55-9C82-7BE62E0A9E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" authorId="0" shapeId="0" xr:uid="{6116687C-B169-42CE-AFC9-B952F40B6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" authorId="0" shapeId="0" xr:uid="{AF0B9261-7371-4CD1-94DE-8DB648D847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" authorId="0" shapeId="0" xr:uid="{D1D52D67-9C33-464D-8866-D801318576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" authorId="0" shapeId="0" xr:uid="{BED78974-305A-4D54-BC77-3C99975FB4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" authorId="0" shapeId="0" xr:uid="{33955923-6386-4360-AC0D-AB192409B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" authorId="0" shapeId="0" xr:uid="{47ED3A55-2F60-49A0-9F35-109743341F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" authorId="0" shapeId="0" xr:uid="{FD0B0EAC-46B5-4580-985C-092810C59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" authorId="0" shapeId="0" xr:uid="{B8DDCF20-427C-44DA-B47E-28E33A9F32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" authorId="0" shapeId="0" xr:uid="{FF0AC7A4-8CDD-483D-BF61-A5240A17C2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" authorId="0" shapeId="0" xr:uid="{8D781B7E-0F71-457C-972B-B8BC9267FD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" authorId="0" shapeId="0" xr:uid="{40DB708F-9D52-485A-97AB-3771E70A0F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" authorId="0" shapeId="0" xr:uid="{F7D9B16E-D003-4376-B9B2-12942F155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" authorId="0" shapeId="0" xr:uid="{CB20D60B-03B9-4420-879A-CB959AF345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" authorId="0" shapeId="0" xr:uid="{615B690C-5240-4A81-90D5-0BA78603CB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" authorId="0" shapeId="0" xr:uid="{EAC3BB4E-027E-4F9C-A0CC-6416AA099E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" authorId="0" shapeId="0" xr:uid="{6DDCC370-5AA2-4A1D-B64E-9BA150E63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" authorId="0" shapeId="0" xr:uid="{03401958-C93A-41B1-A44A-95BE33153C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5" authorId="0" shapeId="0" xr:uid="{60357725-EF6E-483F-B1BD-D58E6B42E8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5" authorId="0" shapeId="0" xr:uid="{6A79D3FD-96C6-42C6-8915-941D8D827A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5" authorId="0" shapeId="0" xr:uid="{FD2FF9C3-AC62-4E05-B3C1-4150D62AB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5" authorId="0" shapeId="0" xr:uid="{2A0316E1-FD85-41AC-8971-A0B0BD2E58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5" authorId="0" shapeId="0" xr:uid="{0A79E5A2-E128-42B5-ABD7-BF09CC0E0E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5" authorId="0" shapeId="0" xr:uid="{7ED19DEA-BD94-4190-825F-6D2733A24B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5" authorId="0" shapeId="0" xr:uid="{2E7C075B-697B-414C-ABF3-19FA0A7EB6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5" authorId="0" shapeId="0" xr:uid="{EA970C99-B84F-4993-8A4F-1C97D1751D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5" authorId="0" shapeId="0" xr:uid="{374A84D3-5687-4A91-9A57-1C657DBB9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5" authorId="0" shapeId="0" xr:uid="{9CF4FE15-232A-49A0-AFA3-6FB6D68C09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5" authorId="0" shapeId="0" xr:uid="{CC4BD663-0D88-4BC1-9319-80DB08A45A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5" authorId="0" shapeId="0" xr:uid="{24110F55-EA7C-486B-A3F6-E03E3CAEB7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5" authorId="0" shapeId="0" xr:uid="{4C772E10-8C16-4739-BA28-4426854944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5" authorId="0" shapeId="0" xr:uid="{13BFF6CD-4DEE-4B8A-8DA1-3171012F17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5" authorId="0" shapeId="0" xr:uid="{D284B5FB-6B9A-4F73-8F68-0224774CD1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5" authorId="0" shapeId="0" xr:uid="{E77DF19C-9986-4730-8B19-9B17D11FD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5" authorId="0" shapeId="0" xr:uid="{15D9E654-0D02-4B85-A948-E66C37A5D5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5" authorId="0" shapeId="0" xr:uid="{7ADEDE0E-4FFB-475A-A65F-2D8113B2F1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5" authorId="0" shapeId="0" xr:uid="{E2D6802A-D394-4183-9EDF-28F475EBB2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5" authorId="0" shapeId="0" xr:uid="{71F0CA6E-248D-49A1-A989-B23329DD28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5" authorId="0" shapeId="0" xr:uid="{A54582F2-0C76-4F22-9AD6-9E4315DA6C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5" authorId="0" shapeId="0" xr:uid="{BCCC3C1F-F760-4809-B79C-EF96841335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5" authorId="0" shapeId="0" xr:uid="{1D446E22-FAC9-4CF1-BD1C-00F96538AE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5" authorId="0" shapeId="0" xr:uid="{11A1F38B-BC50-4B61-87EA-EE3E682C6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5" authorId="0" shapeId="0" xr:uid="{6BDCA911-D44B-4A3A-B8F5-FF30DD74E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5" authorId="0" shapeId="0" xr:uid="{6A60C373-590D-45FC-873B-CE76784476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6" authorId="0" shapeId="0" xr:uid="{3F5DFD1D-6971-43B4-B468-A2E4DB56B8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" authorId="0" shapeId="0" xr:uid="{70D9DA0E-7D83-4CAB-82E2-ED3C05716A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" authorId="0" shapeId="0" xr:uid="{26EFE3B9-EAEE-461D-A012-3B2947C1F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" authorId="0" shapeId="0" xr:uid="{F2981AC5-DE2A-4D10-909B-29C27851F4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" authorId="0" shapeId="0" xr:uid="{9EA4AD6C-02F5-448D-8A2D-2FD2C097E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" authorId="0" shapeId="0" xr:uid="{C7C65E4B-C291-40CE-B745-E10562D59E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" authorId="0" shapeId="0" xr:uid="{A2D0B9BE-520E-410C-8BB5-B3D44DF98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" authorId="0" shapeId="0" xr:uid="{98E832DB-92A5-4B50-BE06-637991DFC6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" authorId="0" shapeId="0" xr:uid="{B4FF7680-7C53-4F97-AA06-D698BB8AE6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" authorId="0" shapeId="0" xr:uid="{17145907-AE92-4B9B-B7E6-7A3B5EFA8C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" authorId="0" shapeId="0" xr:uid="{D3844D0C-7787-428C-AC89-92E6CFEF7D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" authorId="0" shapeId="0" xr:uid="{89C588C0-3571-4677-B2B9-347D06731E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" authorId="0" shapeId="0" xr:uid="{8F5B9962-065E-4767-AF76-20F46A8D09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" authorId="0" shapeId="0" xr:uid="{64F3A732-B038-418F-82CA-94326D150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" authorId="0" shapeId="0" xr:uid="{F587E88D-9FE3-48B9-BCAA-F4B625DBAC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" authorId="0" shapeId="0" xr:uid="{5D00047A-FBB2-4069-88DE-7745C1792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" authorId="0" shapeId="0" xr:uid="{CE04870B-09B9-447B-B0C8-24D94FF36A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" authorId="0" shapeId="0" xr:uid="{C8F01729-1380-4F90-AE95-6BCBBC2C70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" authorId="0" shapeId="0" xr:uid="{44E113FD-653D-4876-A4BE-603E167A9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" authorId="0" shapeId="0" xr:uid="{D9D082BE-FEEE-4B0B-8866-189FECF30C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" authorId="0" shapeId="0" xr:uid="{84F9A20C-A6DC-49BE-BD61-D9C0969349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" authorId="0" shapeId="0" xr:uid="{EDB1E5A3-76EA-454A-9038-7474DC5F9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" authorId="0" shapeId="0" xr:uid="{C8093905-D826-41C6-8579-0857BAAE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" authorId="0" shapeId="0" xr:uid="{DB3DFEB1-484F-4DFC-AB1C-353A9596E1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" authorId="0" shapeId="0" xr:uid="{70037F56-D6EA-4423-BAFA-2E2E4363AC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" authorId="0" shapeId="0" xr:uid="{16564C10-A5B3-4173-972A-7FDFBDB1D5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1" authorId="0" shapeId="0" xr:uid="{1095C10D-E796-4CB6-A56D-BB84999E44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1" authorId="0" shapeId="0" xr:uid="{3BFE2375-9857-4CBB-92BB-65F8C377A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1" authorId="0" shapeId="0" xr:uid="{2E3832E5-F589-44A7-B68D-907C1495B1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1" authorId="0" shapeId="0" xr:uid="{BD03A8AC-0235-4BA4-B900-4D9C518140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1" authorId="0" shapeId="0" xr:uid="{6DBB579B-D95C-4E10-BF57-A674E8414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1" authorId="0" shapeId="0" xr:uid="{D3E34C94-1BB8-410F-9FD5-C028F83E5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1" authorId="0" shapeId="0" xr:uid="{F5662E5B-B952-461D-8F49-C86CE8FF34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1" authorId="0" shapeId="0" xr:uid="{331EAF22-EE9A-4EF0-999E-1786689FF9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1" authorId="0" shapeId="0" xr:uid="{BB31BAD8-DBA5-42C3-AC24-D4A422DF2C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1" authorId="0" shapeId="0" xr:uid="{F80557C4-ECB3-4477-96E6-6A41C0B450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1" authorId="0" shapeId="0" xr:uid="{1DBD3498-76AF-47FC-A7C0-5A77FF35B1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1" authorId="0" shapeId="0" xr:uid="{D58DC7F3-04DC-4260-97B8-71E23F76E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1" authorId="0" shapeId="0" xr:uid="{17FA670D-F393-493D-8F39-A2AF4D2BB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1" authorId="0" shapeId="0" xr:uid="{213C9FEA-5D68-4A3C-9FC3-F6A484B1E7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1" authorId="0" shapeId="0" xr:uid="{53AC8259-DF6D-4136-9D8A-5B636DFC1C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1" authorId="0" shapeId="0" xr:uid="{923204FF-84F1-4492-A3CC-FEE962BB80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1" authorId="0" shapeId="0" xr:uid="{B82A75CD-A239-464E-9F5C-03F898310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1" authorId="0" shapeId="0" xr:uid="{69478DEE-17BA-4E38-AB86-1E0E1ECFE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1" authorId="0" shapeId="0" xr:uid="{2FBE0A1D-0CC5-4618-824B-DE70479DD7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1" authorId="0" shapeId="0" xr:uid="{F512F46A-DEAA-4C49-88D3-BDA16394C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1" authorId="0" shapeId="0" xr:uid="{0548F749-F3BF-44A6-BB24-5D24E40C19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1" authorId="0" shapeId="0" xr:uid="{891027FC-E004-4A70-9D0D-E1BA2CC6A6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1" authorId="0" shapeId="0" xr:uid="{4E8434F4-5E16-4170-A2A3-C7AC91B581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1" authorId="0" shapeId="0" xr:uid="{040296FB-9D3E-49D5-BB4D-17CAD809B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1" authorId="0" shapeId="0" xr:uid="{AF5ABDEE-6072-49EA-8DF0-C27C016FFD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1" authorId="0" shapeId="0" xr:uid="{AF729539-6EA2-48A8-89EA-F1EF087073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2" authorId="0" shapeId="0" xr:uid="{76A78475-A81F-4855-B9FA-6DBA08BC8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2" authorId="0" shapeId="0" xr:uid="{836A66AD-B357-49E6-B895-D49A632B3F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2" authorId="0" shapeId="0" xr:uid="{F2626A26-F388-4AAC-9BFC-0EF656EA5F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2" authorId="0" shapeId="0" xr:uid="{DF372757-FC2C-4140-A38E-EB7F7C241D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2" authorId="0" shapeId="0" xr:uid="{B5428B1C-151E-458E-BBDF-BB6DB1E22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2" authorId="0" shapeId="0" xr:uid="{D1B595AD-B8E2-4B3D-9351-E4316AB332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2" authorId="0" shapeId="0" xr:uid="{A31A0173-9C5C-4C81-B3ED-C2F88D89E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2" authorId="0" shapeId="0" xr:uid="{2D75F25F-A851-4791-AB4B-34CEA294FE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2" authorId="0" shapeId="0" xr:uid="{E22F953A-E064-42DA-988B-16FF27D82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2" authorId="0" shapeId="0" xr:uid="{1903241D-B292-4F57-95AB-70DC473723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2" authorId="0" shapeId="0" xr:uid="{FA676047-0961-40F2-89C1-67FD73AC6F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2" authorId="0" shapeId="0" xr:uid="{F69BEF1C-3949-4B65-9470-A00870989C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2" authorId="0" shapeId="0" xr:uid="{F7BB5B5D-78A5-408F-B56A-0691494431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2" authorId="0" shapeId="0" xr:uid="{D4CEF58B-5534-44AA-95ED-BB2AFC5ED4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2" authorId="0" shapeId="0" xr:uid="{419BB56F-F3F2-4E72-863F-B0F5BC646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2" authorId="0" shapeId="0" xr:uid="{91CA7224-9CAC-4F27-8642-C3DA60C8F6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2" authorId="0" shapeId="0" xr:uid="{0959D307-D4D6-457E-8685-F029EB31B6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2" authorId="0" shapeId="0" xr:uid="{EB6BC4A2-BD4E-4CC6-AE13-46097F99DF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2" authorId="0" shapeId="0" xr:uid="{47F4871E-7A46-4F78-A845-670E6D470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2" authorId="0" shapeId="0" xr:uid="{A6C8E1C3-B5BE-4CB2-B3AA-3BD5908759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2" authorId="0" shapeId="0" xr:uid="{373A2D28-E98B-48FD-8975-33533A3054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2" authorId="0" shapeId="0" xr:uid="{50F04A70-DE4C-4513-92C2-B1EBF4BCD9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2" authorId="0" shapeId="0" xr:uid="{6D211459-6084-4114-B860-ED60ABBA7C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2" authorId="0" shapeId="0" xr:uid="{3AC4ACE5-D8EE-4960-8DDB-5D0F667947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2" authorId="0" shapeId="0" xr:uid="{8448EA76-16CE-42EB-B705-CB5BE10DE8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2" authorId="0" shapeId="0" xr:uid="{2D332F1F-1722-413E-B178-D8101C41EC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3" authorId="0" shapeId="0" xr:uid="{3CC9265F-E03D-4C76-9668-D9F5F4EC9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3" authorId="0" shapeId="0" xr:uid="{8F6A49E2-521C-4575-BF7A-C265F359DE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3" authorId="0" shapeId="0" xr:uid="{723C63E5-F921-4575-97B8-60E5CD7E5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3" authorId="0" shapeId="0" xr:uid="{C0F146E4-2EDF-4620-A8AF-1D2B5042AF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3" authorId="0" shapeId="0" xr:uid="{0D9499CD-A984-4503-B3A1-A362E281C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3" authorId="0" shapeId="0" xr:uid="{3C0EAEEF-96E1-4838-9E3D-BE743AD88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3" authorId="0" shapeId="0" xr:uid="{5C4D3384-20C2-418A-9851-31A6C65B7B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3" authorId="0" shapeId="0" xr:uid="{892C362C-10FF-4155-A3C8-E9494277B0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3" authorId="0" shapeId="0" xr:uid="{E434E369-CE6C-4A32-803D-992BD63D0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3" authorId="0" shapeId="0" xr:uid="{E76826DF-1317-4EA0-AE31-E12016EEEB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3" authorId="0" shapeId="0" xr:uid="{B77880E6-6959-468E-A824-F65CF9123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3" authorId="0" shapeId="0" xr:uid="{1339F90B-E5F4-4738-A213-BC2B134A62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3" authorId="0" shapeId="0" xr:uid="{ED0E3791-325C-4E33-82FE-D99A41DEFE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3" authorId="0" shapeId="0" xr:uid="{67174B83-2323-45BB-9786-50FC440B2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3" authorId="0" shapeId="0" xr:uid="{A5925180-2BBA-455E-B8E1-5E81550E8F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3" authorId="0" shapeId="0" xr:uid="{79B4DF5B-1CBE-492A-BBE6-15BEE20E6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3" authorId="0" shapeId="0" xr:uid="{6C3523A5-3915-41C5-A3B3-8F9063BE0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3" authorId="0" shapeId="0" xr:uid="{D4DAD0C7-0798-40C3-A627-BE08A301E7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3" authorId="0" shapeId="0" xr:uid="{1738FFC6-318E-4349-A486-4C63BC586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3" authorId="0" shapeId="0" xr:uid="{D52F1824-6945-40B2-BCBB-DA3506046F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3" authorId="0" shapeId="0" xr:uid="{5A576FAB-6581-45F2-86FB-E3AF6F0F1C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3" authorId="0" shapeId="0" xr:uid="{B49206E9-97BF-4319-AB30-40EC9A1414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3" authorId="0" shapeId="0" xr:uid="{86C2940C-7968-4F7B-8778-FEA6BAA3AC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3" authorId="0" shapeId="0" xr:uid="{8B522FB6-5208-433A-BA8F-C6D991E1F7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3" authorId="0" shapeId="0" xr:uid="{123DFA11-4E44-4346-BDD3-2BA04FC9D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3" authorId="0" shapeId="0" xr:uid="{64E49602-BC2F-4046-9FA1-31E871D886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4" authorId="0" shapeId="0" xr:uid="{460837A1-78C0-4A78-823C-9C0595E7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4" authorId="0" shapeId="0" xr:uid="{16ADD294-7041-4A0B-AE78-598E1D2BC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4" authorId="0" shapeId="0" xr:uid="{F7048004-8F40-4482-AB70-FAE37974D7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4" authorId="0" shapeId="0" xr:uid="{F1A4C4DB-2455-49CF-B017-620E1371D9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4" authorId="0" shapeId="0" xr:uid="{55903886-A1D5-40E3-9E99-5AEFC3C1AC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4" authorId="0" shapeId="0" xr:uid="{0E4C0252-FC83-4062-9FA6-D076565ACB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4" authorId="0" shapeId="0" xr:uid="{B46E07D7-6713-4A3F-BCCD-86D38BFBE3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4" authorId="0" shapeId="0" xr:uid="{B2DF9001-7C55-44AF-8173-53B7BC1C6F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4" authorId="0" shapeId="0" xr:uid="{A4E1D54A-C5E9-4619-B59A-6D0DE3B26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4" authorId="0" shapeId="0" xr:uid="{7BAD32CB-CC62-4BEA-BDE6-3630AD5C1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4" authorId="0" shapeId="0" xr:uid="{DF71E54F-4C25-46FA-A11A-636BBE119C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4" authorId="0" shapeId="0" xr:uid="{98F75545-5170-40B0-9069-8B9AC1B55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4" authorId="0" shapeId="0" xr:uid="{E0AE0EB7-B620-4871-AE6E-22BF22E44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4" authorId="0" shapeId="0" xr:uid="{DE54D8ED-60D6-4D3A-8BFC-B48061C326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4" authorId="0" shapeId="0" xr:uid="{8BEAB7D0-B81C-4557-8A15-4B62F4FD5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4" authorId="0" shapeId="0" xr:uid="{9D00CC09-4DB2-46EF-9DD3-8D76E74F6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4" authorId="0" shapeId="0" xr:uid="{6849EFC7-8A12-4D24-8ECF-F0A23FB68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4" authorId="0" shapeId="0" xr:uid="{01F8603A-072D-413F-8606-143E84FDD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4" authorId="0" shapeId="0" xr:uid="{0EC81C17-07A3-40A5-A6F5-D1BA22FBEA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4" authorId="0" shapeId="0" xr:uid="{93A4884E-7F72-416A-B5E2-18710BBDC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4" authorId="0" shapeId="0" xr:uid="{BF897348-6275-4D90-9ACC-0E4529E96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4" authorId="0" shapeId="0" xr:uid="{85D6CB5B-2C55-408B-B8F1-9C178CA60E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4" authorId="0" shapeId="0" xr:uid="{9A5EB56C-7713-484D-8618-762E4A32D8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4" authorId="0" shapeId="0" xr:uid="{335392E2-1511-4ED9-930B-F655C28EB6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4" authorId="0" shapeId="0" xr:uid="{60ED06FE-E860-4569-9FDC-1D1A38550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4" authorId="0" shapeId="0" xr:uid="{FCE8AE33-6F73-44E1-9F93-22B376A4EF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6" authorId="0" shapeId="0" xr:uid="{BC90EFB1-BBFB-4C70-971F-A425FD602F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6" authorId="0" shapeId="0" xr:uid="{FF3CD5F7-A480-478A-BB70-4E1FAD1D54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6" authorId="0" shapeId="0" xr:uid="{72D6182D-D90D-4C32-B584-6086AB282D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6" authorId="0" shapeId="0" xr:uid="{ADB88D4F-86AF-40F8-ADEC-030439C5F2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6" authorId="0" shapeId="0" xr:uid="{603E50B7-11E1-4BAE-B390-933A65D092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6" authorId="0" shapeId="0" xr:uid="{D27049DB-F6B2-4723-A21C-8D4A06306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6" authorId="0" shapeId="0" xr:uid="{EF934BE3-89EE-49FF-9D86-2D2B387DF9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6" authorId="0" shapeId="0" xr:uid="{784AD633-1A1C-42D0-BBF3-2632ACA7B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6" authorId="0" shapeId="0" xr:uid="{6D55BDC2-0D58-4245-9275-1BA7870139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6" authorId="0" shapeId="0" xr:uid="{E2DA67AA-3E6D-4724-8358-8B7BB3A463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6" authorId="0" shapeId="0" xr:uid="{754244D2-9FB4-4BD9-B31E-44FC4FF198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6" authorId="0" shapeId="0" xr:uid="{74A88B25-65B3-4A79-B795-0D705210F0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6" authorId="0" shapeId="0" xr:uid="{4DADF4D8-10C8-40D8-A025-1D496F92C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6" authorId="0" shapeId="0" xr:uid="{5A952D27-D0D7-48D9-96B6-BB5D58060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6" authorId="0" shapeId="0" xr:uid="{6845322C-3273-4335-BA94-40D2BC8EC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6" authorId="0" shapeId="0" xr:uid="{12DDC870-B57C-44F5-B26E-28B146AB17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6" authorId="0" shapeId="0" xr:uid="{D8E93B34-A90A-4B85-BA37-4864D967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6" authorId="0" shapeId="0" xr:uid="{E79A8EAF-2568-4D58-BA7A-7AF795E9CA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6" authorId="0" shapeId="0" xr:uid="{D30D625D-C6A3-4053-9704-E8DD1C47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6" authorId="0" shapeId="0" xr:uid="{95DEB435-5056-4CE5-9442-AAD4DA07A5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6" authorId="0" shapeId="0" xr:uid="{8A36EF4D-963F-4F82-9128-8E28257071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6" authorId="0" shapeId="0" xr:uid="{12FDBF1A-3E47-4981-A606-5ED71E659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6" authorId="0" shapeId="0" xr:uid="{8240BE8C-5E6E-4D97-9850-0854F803A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6" authorId="0" shapeId="0" xr:uid="{AEA411FA-D480-413C-823B-EA5EF0E491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6" authorId="0" shapeId="0" xr:uid="{C8F4C25D-06B1-490D-BFC3-0F7E0C7D57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6" authorId="0" shapeId="0" xr:uid="{D5D84DD5-42C0-4ECB-B70B-E334133754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3" authorId="0" shapeId="0" xr:uid="{B59750AD-7C0D-4420-B7A5-7CF7FFE16D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3" authorId="0" shapeId="0" xr:uid="{3E18328C-AEB7-4D9F-9B3B-8E228D4A13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3" authorId="0" shapeId="0" xr:uid="{F259633C-5761-4EF6-BAED-620C7D4C74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3" authorId="0" shapeId="0" xr:uid="{5F0C3D1C-E45C-4E70-862C-EA9D761CF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3" authorId="0" shapeId="0" xr:uid="{6ABB6D77-AD4C-4ED5-8663-B7185F23B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3" authorId="0" shapeId="0" xr:uid="{4B30E38D-8BE4-4EE8-BA03-F91AC875E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3" authorId="0" shapeId="0" xr:uid="{13C465ED-5C6C-4B92-AF9E-201833AE59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3" authorId="0" shapeId="0" xr:uid="{60E534F1-D585-4C58-B136-FC7268BB1D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3" authorId="0" shapeId="0" xr:uid="{A9DFE195-C5D2-43D7-9291-C480AA7936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3" authorId="0" shapeId="0" xr:uid="{7F764C6C-3B09-4EB1-8EC6-E932853E0C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3" authorId="0" shapeId="0" xr:uid="{875BB7A6-60FA-4D69-B397-BE2A56E0A0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3" authorId="0" shapeId="0" xr:uid="{DFDB3C70-2062-442E-840D-435A285B5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3" authorId="0" shapeId="0" xr:uid="{37081809-AA24-40BB-AFB3-416C0B6A51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3" authorId="0" shapeId="0" xr:uid="{FFD54987-65AB-40D3-9013-42E4DE49F1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3" authorId="0" shapeId="0" xr:uid="{20CCF3CF-4B68-4B05-97EB-33275B3625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3" authorId="0" shapeId="0" xr:uid="{EB190CE1-7D2D-4B03-8E29-0B3898104A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3" authorId="0" shapeId="0" xr:uid="{F4FDA9AB-7619-4F8E-9F23-E57DF34C04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3" authorId="0" shapeId="0" xr:uid="{12761618-B86C-4E38-BD5C-424E5A217A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3" authorId="0" shapeId="0" xr:uid="{A498CD64-2E73-4D8A-B34F-A372AE27B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3" authorId="0" shapeId="0" xr:uid="{BD402D5C-4ED5-42CC-BEC6-45DD79C9CB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3" authorId="0" shapeId="0" xr:uid="{F5B55D8A-82BA-43D5-B16D-AB0F40DC98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3" authorId="0" shapeId="0" xr:uid="{EFFF9DE0-D95F-49EC-93FC-0FEA179728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3" authorId="0" shapeId="0" xr:uid="{DD92CC05-049B-47C5-A108-B917CE99DE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3" authorId="0" shapeId="0" xr:uid="{A42F6185-6F04-4383-8A26-C74E976F3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3" authorId="0" shapeId="0" xr:uid="{5A3A44B5-FB24-490A-A8BC-7FD9539D4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3" authorId="0" shapeId="0" xr:uid="{CAA3A05C-4D19-4913-AB4E-86EDC4AE04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K256" authorId="0" shapeId="0" xr:uid="{C58496B9-B53E-4A1B-BD42-AA2A7218D0CF}">
      <text>
        <r>
          <rPr>
            <b/>
            <sz val="9"/>
            <color indexed="81"/>
            <rFont val="Tahoma"/>
            <family val="2"/>
          </rPr>
          <t>Options:
endogenous_gdp
endogenous_gdp_pc
endogenous_pop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0" authorId="0" shapeId="0" xr:uid="{93299698-CF82-4938-B8D6-8B4C5FB76C1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317" authorId="0" shapeId="0" xr:uid="{BDB523AB-CA80-4A09-9135-68F2403D2F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7" authorId="0" shapeId="0" xr:uid="{9A7E7C33-D67B-4ACA-9B02-4F0A3D035F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7" authorId="0" shapeId="0" xr:uid="{D821313A-A6AE-44EC-B07E-B47104723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7" authorId="0" shapeId="0" xr:uid="{79601014-8350-40A8-BD9E-EFB05E1562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7" authorId="0" shapeId="0" xr:uid="{0F504D70-1574-4433-9FF2-D5051E53A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7" authorId="0" shapeId="0" xr:uid="{F581A9C1-4175-4EE0-8594-6DB4DC9E95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7" authorId="0" shapeId="0" xr:uid="{8053005D-47E5-4E9E-BE35-9E3674E20C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7" authorId="0" shapeId="0" xr:uid="{273FBAA7-15D3-4768-8107-DBD1708EF6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7" authorId="0" shapeId="0" xr:uid="{25E14BFC-2E00-4C53-B2E8-8CACC54B31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7" authorId="0" shapeId="0" xr:uid="{6C0FF2B3-FDE5-4AAC-9B87-B63B053B9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7" authorId="0" shapeId="0" xr:uid="{B24B2E1B-2077-4E67-B92D-BB4507D9C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7" authorId="0" shapeId="0" xr:uid="{D234D312-39D5-4016-B1E9-97E3172EF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7" authorId="0" shapeId="0" xr:uid="{9EA4644C-15B6-4846-8667-EA0BA4F5F7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7" authorId="0" shapeId="0" xr:uid="{05977A8E-A488-4762-AAC8-F21E99E48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7" authorId="0" shapeId="0" xr:uid="{07D8C3B4-3E60-4C12-A096-AB21E4949A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7" authorId="0" shapeId="0" xr:uid="{B86D3BE0-D2CC-43D7-ADA6-712B025C3E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7" authorId="0" shapeId="0" xr:uid="{603E1FC2-6A4B-4B84-99C4-D377BC3E0D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7" authorId="0" shapeId="0" xr:uid="{B578A88C-DE10-4623-B27F-8A75217C15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7" authorId="0" shapeId="0" xr:uid="{2FA626C1-F2EA-47D1-A28A-82E618E020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7" authorId="0" shapeId="0" xr:uid="{0075FAD0-4BED-4125-A8D2-0E65BD389D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7" authorId="0" shapeId="0" xr:uid="{48CEB5D9-899E-4C25-A9C3-39CE34232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7" authorId="0" shapeId="0" xr:uid="{525C0F8F-FBE4-442D-9B31-017268508D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7" authorId="0" shapeId="0" xr:uid="{A4E147E0-F308-4B48-9EC1-D1F815EB34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7" authorId="0" shapeId="0" xr:uid="{72AAB9E2-598E-4F15-A5E7-799658D2F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7" authorId="0" shapeId="0" xr:uid="{C7744C18-2E95-4F74-BC7C-659F5DE8BC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7" authorId="0" shapeId="0" xr:uid="{8D9E95BE-F463-48F1-BC2F-814AFD9A4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0" authorId="0" shapeId="0" xr:uid="{DFF499AA-111B-4F2B-A7EC-1654355240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0" authorId="0" shapeId="0" xr:uid="{150B893C-E817-4726-A574-419DCCF25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0" authorId="0" shapeId="0" xr:uid="{703997C7-F325-457F-977B-429970BB7E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0" authorId="0" shapeId="0" xr:uid="{7FFC879E-82F2-47C5-B682-AE651107CA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0" authorId="0" shapeId="0" xr:uid="{3AB82825-522D-4299-90D3-FCEA47DF04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0" authorId="0" shapeId="0" xr:uid="{93F7822E-805B-4A09-BDF5-7D79DD70BD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0" authorId="0" shapeId="0" xr:uid="{D9D20D38-5286-4590-9ACD-5BA78F267F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0" authorId="0" shapeId="0" xr:uid="{EF547F83-77DF-4273-A4EF-EFF247DC2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0" authorId="0" shapeId="0" xr:uid="{63F905F4-2BBD-4DD3-B78B-37CA58FD2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0" authorId="0" shapeId="0" xr:uid="{5B24B0BD-7362-4BF8-B8FB-113D5D387C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0" authorId="0" shapeId="0" xr:uid="{7C9B35D2-39BD-4004-877B-7C11BC7EEE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0" authorId="0" shapeId="0" xr:uid="{8EA06215-7F82-4B0E-8328-0AD4CA19F0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0" authorId="0" shapeId="0" xr:uid="{8B638E9D-4559-41FC-9F99-5A492857FF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0" authorId="0" shapeId="0" xr:uid="{46147267-AAEA-44B7-8627-352C5ED07F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0" authorId="0" shapeId="0" xr:uid="{E96E2EFA-98D1-4B87-927C-AE5A821224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0" authorId="0" shapeId="0" xr:uid="{B69977E4-2F70-4F41-BD79-A4A632D3AF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0" authorId="0" shapeId="0" xr:uid="{234E34F5-A6EF-4C91-8B2D-017D042794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0" authorId="0" shapeId="0" xr:uid="{0524687B-B5FE-45D6-8774-A27F5133B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0" authorId="0" shapeId="0" xr:uid="{0611E6FC-7EC0-4A3F-B905-97685BE516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0" authorId="0" shapeId="0" xr:uid="{45165B55-9290-4204-B97D-A6A5FACFC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0" authorId="0" shapeId="0" xr:uid="{73A64015-B5DB-4F24-9EE4-1ABF10433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0" authorId="0" shapeId="0" xr:uid="{AE0D8710-8A8C-44F8-AE5D-610531156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2" authorId="0" shapeId="0" xr:uid="{82A0403F-9BB7-4250-8C08-D09FD5D171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2" authorId="0" shapeId="0" xr:uid="{812F5927-82C5-45FA-BDEC-0937EB98A2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2" authorId="0" shapeId="0" xr:uid="{4F049836-DACD-44AB-9BEB-FF0B82554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2" authorId="0" shapeId="0" xr:uid="{FEF32D13-3E69-4E12-8C04-CA8EAD48CB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2" authorId="0" shapeId="0" xr:uid="{5311F2C7-3244-472E-BDF8-26FC9366D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2" authorId="0" shapeId="0" xr:uid="{3483E5B0-3785-49F2-8996-8973E66B47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2" authorId="0" shapeId="0" xr:uid="{05980D9F-F47A-4E57-BF4F-588D3B9E03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2" authorId="0" shapeId="0" xr:uid="{18E540B1-DB0C-45FB-981A-B0A2BD3D79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2" authorId="0" shapeId="0" xr:uid="{7E2E0CAE-BB0B-4207-8343-2DE1B0F9B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2" authorId="0" shapeId="0" xr:uid="{B793612D-016A-472B-9C7E-6A61A743CC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2" authorId="0" shapeId="0" xr:uid="{ECF564EC-CA14-4D30-9281-D545FB72C4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2" authorId="0" shapeId="0" xr:uid="{61E26655-A830-4D72-B6FB-59FC67D9F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2" authorId="0" shapeId="0" xr:uid="{E2D7A621-2140-443B-8C13-1B20683D58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2" authorId="0" shapeId="0" xr:uid="{6350F45C-2FCF-4A1A-B664-4933945F4A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2" authorId="0" shapeId="0" xr:uid="{1F2BB020-7E48-44DF-A941-C2427C4DFB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2" authorId="0" shapeId="0" xr:uid="{42217189-E378-4ACE-87E8-1B787D1BA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2" authorId="0" shapeId="0" xr:uid="{43FF1B6E-78F5-41CE-B55E-3DC960ED9B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2" authorId="0" shapeId="0" xr:uid="{D3A080AF-9EF0-4D66-B540-5BCC627C8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2" authorId="0" shapeId="0" xr:uid="{A4BA844A-9D20-4241-B722-348FC6F588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2" authorId="0" shapeId="0" xr:uid="{BDA13610-9219-44A4-AD0A-C8DE74AB25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2" authorId="0" shapeId="0" xr:uid="{C51143CB-14DB-4473-B40B-E50099A6B7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2" authorId="0" shapeId="0" xr:uid="{40AB1C2E-853D-47B3-AE25-A5D19F670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2" authorId="0" shapeId="0" xr:uid="{32E375B2-6DC6-4409-B712-5A2DCAA928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2" authorId="0" shapeId="0" xr:uid="{48CAB316-F229-4655-9EF6-77F13D46A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2" authorId="0" shapeId="0" xr:uid="{A8C91636-1E28-47AD-8090-FF9446D99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2" authorId="0" shapeId="0" xr:uid="{D1CC1C21-66D3-4764-A81E-834BD174E5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448" authorId="0" shapeId="0" xr:uid="{8C7D1DDE-08F4-42CF-8851-D1A98BD1B46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465" authorId="0" shapeId="0" xr:uid="{C35BE6BC-18A3-425E-A361-636BB7108F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65" authorId="0" shapeId="0" xr:uid="{C938C347-564E-4368-9678-B7C6F321F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65" authorId="0" shapeId="0" xr:uid="{7F7E613C-B4E3-473A-853B-6EFF8098E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65" authorId="0" shapeId="0" xr:uid="{95DCFABF-C8B5-4E97-8D3F-61ED01EEA3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65" authorId="0" shapeId="0" xr:uid="{56792477-5F65-43FA-8F0D-466FB1986B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65" authorId="0" shapeId="0" xr:uid="{60F48CA9-6851-4374-9F3E-0EB53641D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65" authorId="0" shapeId="0" xr:uid="{F8639658-EC67-49A9-BC4B-6CD8AE7500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65" authorId="0" shapeId="0" xr:uid="{C9E5C9BC-AC86-4C4F-BD66-6308ACD2C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65" authorId="0" shapeId="0" xr:uid="{47CD8CAB-3D03-4517-B5DD-491E46C6CC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65" authorId="0" shapeId="0" xr:uid="{6295462E-61AD-4C02-B074-1BB89CA90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65" authorId="0" shapeId="0" xr:uid="{772669C4-3A33-4A94-B64D-95C944B930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65" authorId="0" shapeId="0" xr:uid="{C926E5B5-6E91-4124-B891-3B493F2EF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65" authorId="0" shapeId="0" xr:uid="{9537A0A4-9D7D-4D87-A75F-7F411A7E4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65" authorId="0" shapeId="0" xr:uid="{3B650574-F1FE-434F-8880-D7CF9AE06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65" authorId="0" shapeId="0" xr:uid="{0BF6F22E-89F2-440C-977D-3546B23B9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65" authorId="0" shapeId="0" xr:uid="{E2E5B137-347A-466C-BDAE-9ABFEA1398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65" authorId="0" shapeId="0" xr:uid="{9B6D8030-D477-4D7C-AF31-34353DACFD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65" authorId="0" shapeId="0" xr:uid="{A8DF7943-95D0-4661-A6D1-8D0510B92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65" authorId="0" shapeId="0" xr:uid="{1D848225-7086-4DDB-91B2-BEB9E2CB9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65" authorId="0" shapeId="0" xr:uid="{25053953-9EFC-469A-9093-E1F30466E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65" authorId="0" shapeId="0" xr:uid="{D8E39E97-17C2-4CF6-B75E-335ED19EB2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65" authorId="0" shapeId="0" xr:uid="{6975CA76-FB21-46B6-AB7B-699F4E8B6D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65" authorId="0" shapeId="0" xr:uid="{476E4C3E-D99D-40A5-8E6C-D804D61191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65" authorId="0" shapeId="0" xr:uid="{7C5F573D-59F0-4330-91EC-38811D83A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65" authorId="0" shapeId="0" xr:uid="{C220AD06-6B6E-4815-8D2E-DBE71FEBE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65" authorId="0" shapeId="0" xr:uid="{FF28CBC6-E9EB-42BF-9DAD-5368362689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596" authorId="0" shapeId="0" xr:uid="{DB10DF18-F314-4D76-999E-AA01AF2963E3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613" authorId="0" shapeId="0" xr:uid="{EF783EE5-DBAF-40DB-ADD8-3B6FEA88C6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13" authorId="0" shapeId="0" xr:uid="{F0464648-B6FF-416C-9315-43C33387D0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13" authorId="0" shapeId="0" xr:uid="{142FCEC0-C0D4-4943-9B78-701006EFEC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13" authorId="0" shapeId="0" xr:uid="{89D71DD4-7CD9-4A96-B302-AA4CF4A1BC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13" authorId="0" shapeId="0" xr:uid="{C3C1615C-7D3E-4A69-963D-737F4B827C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13" authorId="0" shapeId="0" xr:uid="{8DF3D3FB-D2E0-4FFD-B7D7-A39AD2BA4D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13" authorId="0" shapeId="0" xr:uid="{5BA730D4-0E14-43E9-9057-0E0E2A776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13" authorId="0" shapeId="0" xr:uid="{E8278E47-C340-467E-8FE3-8A1D763075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13" authorId="0" shapeId="0" xr:uid="{55EED24B-8D74-4CB5-8C6A-8D38A12011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13" authorId="0" shapeId="0" xr:uid="{B63F3084-D83A-4E8E-8324-3FC0F4F42B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13" authorId="0" shapeId="0" xr:uid="{352B056B-706E-4BEF-AD9E-BD9AB4EE1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13" authorId="0" shapeId="0" xr:uid="{EB6DF561-4939-4B9E-8157-B23881272B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13" authorId="0" shapeId="0" xr:uid="{C62FDDD6-8467-4CD8-B099-34DC55495D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13" authorId="0" shapeId="0" xr:uid="{617B68AD-BA64-4076-9409-62E2C42436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13" authorId="0" shapeId="0" xr:uid="{561682E3-31B0-496E-A3A7-7142D221B1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13" authorId="0" shapeId="0" xr:uid="{E78419B3-0182-4CF6-B194-41EB78A8BC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13" authorId="0" shapeId="0" xr:uid="{3EC8AE1F-35C4-4255-8902-97D86693A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13" authorId="0" shapeId="0" xr:uid="{C39D8C72-FAF6-421C-9BAF-ED1E03EAF9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13" authorId="0" shapeId="0" xr:uid="{57051379-8BD2-450F-9F41-934260EEA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13" authorId="0" shapeId="0" xr:uid="{65F74BF0-BFAB-4D94-A044-A1AF18443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13" authorId="0" shapeId="0" xr:uid="{7417CEDB-A910-4565-B8B7-CA45B488B3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13" authorId="0" shapeId="0" xr:uid="{436C5BA7-F3FD-49DE-B084-FABBE51227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13" authorId="0" shapeId="0" xr:uid="{8F37EF2B-9378-43AB-AC33-EB044F475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13" authorId="0" shapeId="0" xr:uid="{CE21174D-1E61-45EC-BB40-842321DC63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13" authorId="0" shapeId="0" xr:uid="{C5682ACB-AF16-4FE8-8673-0329146152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13" authorId="0" shapeId="0" xr:uid="{8195F2F0-0344-4B07-AAAB-F3B31A2709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744" authorId="0" shapeId="0" xr:uid="{1A04F61F-9592-442A-83FE-B26D3360ADC4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761" authorId="0" shapeId="0" xr:uid="{6E36E914-1A22-4260-916F-7B323C49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1" authorId="0" shapeId="0" xr:uid="{913910AE-65C7-4E56-ACEC-E9812C7744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1" authorId="0" shapeId="0" xr:uid="{7AC5FC02-C209-4722-8493-0358E9A59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1" authorId="0" shapeId="0" xr:uid="{284FB413-DF8F-448F-8DF4-9D3FEDB80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1" authorId="0" shapeId="0" xr:uid="{3E192C72-BF1F-46F1-8EFE-7A42D3229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1" authorId="0" shapeId="0" xr:uid="{F9FDBA93-1B1F-489F-ADCD-2DE2DFF3D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1" authorId="0" shapeId="0" xr:uid="{EEA33236-A498-47F7-A086-4205CFE90B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1" authorId="0" shapeId="0" xr:uid="{C7B41DFB-261C-40BE-A16F-69627CD57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1" authorId="0" shapeId="0" xr:uid="{2A7E1D78-3C4F-4BF7-A2CB-B8E969682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1" authorId="0" shapeId="0" xr:uid="{2FFCE4C9-719E-4A60-8D53-04DBB89F5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1" authorId="0" shapeId="0" xr:uid="{812F229D-F988-4E15-9D73-7198BA5AB7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1" authorId="0" shapeId="0" xr:uid="{81E8EAE2-B86C-4BA9-9572-8079E6469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1" authorId="0" shapeId="0" xr:uid="{D8E77258-B8EE-49CA-B0FA-F25FEEB94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1" authorId="0" shapeId="0" xr:uid="{4F83FF25-AE7D-4BA1-94E8-85EF6C55C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1" authorId="0" shapeId="0" xr:uid="{DA327012-2591-4D6E-8445-FD4225D52A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1" authorId="0" shapeId="0" xr:uid="{14FE696A-2519-48EC-81C3-B18074D750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1" authorId="0" shapeId="0" xr:uid="{380A09A6-E8F7-4EAF-8C95-4A5D1AF5D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1" authorId="0" shapeId="0" xr:uid="{73AA5019-BEFE-492C-A344-81C3B96CBC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1" authorId="0" shapeId="0" xr:uid="{514301BD-5482-4610-B206-093BBCF849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1" authorId="0" shapeId="0" xr:uid="{5854107F-BE8C-4B63-8033-5BAAF7A165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1" authorId="0" shapeId="0" xr:uid="{E4DB399A-CC48-4684-AC9C-58C742022B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1" authorId="0" shapeId="0" xr:uid="{EA384475-2B1C-4ACD-A5B2-1E9E3B8B7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1" authorId="0" shapeId="0" xr:uid="{AD247B9B-BC47-460A-B677-5C6581A1A9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1" authorId="0" shapeId="0" xr:uid="{9EC4989F-8473-46B7-9261-B8569DBEB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1" authorId="0" shapeId="0" xr:uid="{9F5358E2-3040-48F5-BCE5-A5D201EFA9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1" authorId="0" shapeId="0" xr:uid="{6F1A078F-7216-42C0-A137-58ADE19577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892" authorId="0" shapeId="0" xr:uid="{E2052448-E3EB-4E21-91FA-84C949399D50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909" authorId="0" shapeId="0" xr:uid="{95F264A3-4FDF-483B-8C1A-2A0738DE5C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09" authorId="0" shapeId="0" xr:uid="{9682CFB3-64E7-48B9-9215-F4436A2A05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09" authorId="0" shapeId="0" xr:uid="{DA15433F-070D-4934-9704-1893FCFFA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09" authorId="0" shapeId="0" xr:uid="{21113BB8-C089-471C-9733-80FEAAF1A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09" authorId="0" shapeId="0" xr:uid="{3D58D530-35D9-4DE1-9465-F8FFBE003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09" authorId="0" shapeId="0" xr:uid="{462C8900-3B3A-4B71-A15B-1D513A1E29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09" authorId="0" shapeId="0" xr:uid="{0028D09A-800E-4671-B4EE-3E075B2821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09" authorId="0" shapeId="0" xr:uid="{EF13A082-188B-44DA-A315-6A26A3890B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09" authorId="0" shapeId="0" xr:uid="{989E669F-1257-4EE5-9396-CE9B215AA0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09" authorId="0" shapeId="0" xr:uid="{7B5B5C86-E43A-4E34-B072-AEA63043EA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09" authorId="0" shapeId="0" xr:uid="{73B4402E-08B2-4646-A7F3-50DF95590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09" authorId="0" shapeId="0" xr:uid="{4ED5CA16-E9DA-4AE0-A3C7-70075D6965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09" authorId="0" shapeId="0" xr:uid="{92B75728-D560-4C62-8324-56A48AC803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09" authorId="0" shapeId="0" xr:uid="{1A14966B-3574-46E5-81F9-775784C6AD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09" authorId="0" shapeId="0" xr:uid="{41ECBB85-152D-43A4-9972-3DB365ABB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09" authorId="0" shapeId="0" xr:uid="{05B3E69D-B77A-4169-A5A1-480821E309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09" authorId="0" shapeId="0" xr:uid="{C933E6E8-4DF1-45C4-B7E5-2B058E7AA6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09" authorId="0" shapeId="0" xr:uid="{3469FD61-F666-44A4-9829-464C461AD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09" authorId="0" shapeId="0" xr:uid="{D7A18958-3641-4747-8B4A-F9810D22E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09" authorId="0" shapeId="0" xr:uid="{4A85C574-E86D-497B-A963-BF752C8231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09" authorId="0" shapeId="0" xr:uid="{3F3AE9C3-5EFC-4634-BA90-8D0EEF0B0F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09" authorId="0" shapeId="0" xr:uid="{67A198A1-6EE8-4B7E-A726-A1D4494727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09" authorId="0" shapeId="0" xr:uid="{72A7DA9E-7970-4DB1-85A8-2343DC8AA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09" authorId="0" shapeId="0" xr:uid="{13346E2D-4596-4FC7-B582-B8BF909CC8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09" authorId="0" shapeId="0" xr:uid="{4E915BC5-53A8-4ECE-A71B-AB7454DE60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09" authorId="0" shapeId="0" xr:uid="{67FBA17E-39B6-4561-B927-7374DF1025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1018" authorId="0" shapeId="0" xr:uid="{1EC493D2-4DA5-45D8-BAEA-3EAF16653FEF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tc={2814C9BA-AA10-4370-97CB-40EDDA235744}</author>
    <author>tc={52354834-AD10-44FC-B1B5-3E35B2ACE866}</author>
  </authors>
  <commentList>
    <comment ref="I2" authorId="0" shapeId="0" xr:uid="{669549F8-088C-4DC3-9407-ECD448E02780}">
      <text>
        <r>
          <rPr>
            <b/>
            <sz val="9"/>
            <color indexed="81"/>
            <rFont val="Tahoma"/>
            <family val="2"/>
          </rPr>
          <t>From starter kits</t>
        </r>
      </text>
    </comment>
    <comment ref="I4" authorId="0" shapeId="0" xr:uid="{1963356B-5976-434D-A34E-3AF7FC54C78C}">
      <text>
        <r>
          <rPr>
            <b/>
            <sz val="9"/>
            <color indexed="81"/>
            <rFont val="Tahoma"/>
            <family val="2"/>
          </rPr>
          <t xml:space="preserve">https://www.sciencedirect.com/topics/engineering/specific-emission-factor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1" shapeId="0" xr:uid="{2814C9BA-AA10-4370-97CB-40EDDA235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ajusta un 10% por que se considera la mezcla con biocombustibles</t>
      </text>
    </comment>
    <comment ref="I25" authorId="0" shapeId="0" xr:uid="{E1C19623-E7EC-4C25-A525-C32A3E9F7731}">
      <text>
        <r>
          <rPr>
            <b/>
            <sz val="9"/>
            <color indexed="81"/>
            <rFont val="Tahoma"/>
            <family val="2"/>
          </rPr>
          <t>Ignacio-Industria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2" shapeId="0" xr:uid="{52354834-AD10-44FC-B1B5-3E35B2ACE8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factor de emisión electricidad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6" authorId="0" shapeId="0" xr:uid="{8052EBAF-CBC1-48B8-A95B-CBD71081728D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  <comment ref="C17" authorId="0" shapeId="0" xr:uid="{5C5C0EB3-E71E-47E2-879C-3FFA12DC1396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2" authorId="0" shapeId="0" xr:uid="{8640FBD3-0A0D-4B98-BF7E-227E98A6308D}">
      <text>
        <r>
          <rPr>
            <b/>
            <sz val="9"/>
            <color indexed="81"/>
            <rFont val="Tahoma"/>
            <family val="2"/>
          </rPr>
          <t>Actually the cheapest</t>
        </r>
      </text>
    </comment>
    <comment ref="G7" authorId="0" shapeId="0" xr:uid="{48D7F2BB-7D78-4B5D-A6E2-2D0ADDD4DA6F}">
      <text>
        <r>
          <rPr>
            <b/>
            <sz val="9"/>
            <color indexed="81"/>
            <rFont val="Tahoma"/>
            <family val="2"/>
          </rPr>
          <t>Capital revoery inside ATB</t>
        </r>
      </text>
    </comment>
    <comment ref="A9" authorId="0" shapeId="0" xr:uid="{27D0CFC1-0F87-4CD9-951A-4122FE8E2ACA}">
      <text>
        <r>
          <rPr>
            <b/>
            <sz val="9"/>
            <color indexed="81"/>
            <rFont val="Tahoma"/>
            <family val="2"/>
          </rPr>
          <t>Includes battery costs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F1FEB746-2A15-4E2C-91D5-110CFAE779E6}">
      <text>
        <r>
          <rPr>
            <b/>
            <sz val="9"/>
            <color indexed="81"/>
            <rFont val="Tahoma"/>
            <family val="2"/>
          </rPr>
          <t>Costs with storage</t>
        </r>
      </text>
    </comment>
    <comment ref="G85" authorId="0" shapeId="0" xr:uid="{1DEA3FE9-8771-4919-909C-F2E52711EBF3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G93" authorId="0" shapeId="0" xr:uid="{80D7AC20-EBC2-40DC-A0F7-815ED616EF15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295B5374-EB37-4F96-8D7E-E47449F1A510}">
      <text>
        <r>
          <rPr>
            <b/>
            <sz val="9"/>
            <color indexed="81"/>
            <rFont val="Tahoma"/>
            <family val="2"/>
          </rPr>
          <t>Costos sin impuestos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0" authorId="0" shapeId="0" xr:uid="{5AA55975-A5DA-4B66-A211-DCD48893C2BA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G222" authorId="0" shapeId="0" xr:uid="{0A3E439C-CE64-41CB-B818-20FE8ADE1FCE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M260" authorId="0" shapeId="0" xr:uid="{B40BD3BE-5706-496B-8DF8-F290A1B4E13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1" authorId="0" shapeId="0" xr:uid="{89D26FDA-D1BF-47B1-9A18-4478F680741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2" authorId="0" shapeId="0" xr:uid="{068E96AB-4A79-4D28-AB3D-D3D3B338EE4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3" authorId="0" shapeId="0" xr:uid="{00353FD8-E176-44AE-B1B1-79234E964434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4" authorId="0" shapeId="0" xr:uid="{C391B508-F921-4711-9C18-C2B1B134F122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5" authorId="0" shapeId="0" xr:uid="{2BEDFA1C-20CF-46CD-B5C8-B88F8ECC183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6" authorId="0" shapeId="0" xr:uid="{F229A2A0-981F-42E1-8DCC-D1F0B8F9165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7" authorId="0" shapeId="0" xr:uid="{29B3B8D8-F631-4E5B-BB73-271A89C867C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8" authorId="0" shapeId="0" xr:uid="{AF4D7F15-DDF4-4CAB-91E4-1AF8383DE990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9" authorId="0" shapeId="0" xr:uid="{2430ED45-8727-494E-850F-884DAD6FD86C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0" authorId="0" shapeId="0" xr:uid="{349CC9C1-E838-47E3-ABA6-61E7349BAE3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1" authorId="0" shapeId="0" xr:uid="{681F17E8-5D58-485F-8529-AE54723BA49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2" authorId="0" shapeId="0" xr:uid="{A2DCE3FB-B6BC-4FB7-B635-8BA694383FB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3" authorId="0" shapeId="0" xr:uid="{6A21FD31-011C-47DE-B249-C5D23570FCE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4" authorId="0" shapeId="0" xr:uid="{30720059-FE31-4F0A-85BA-342B5980AFF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5" authorId="0" shapeId="0" xr:uid="{CAD94D4E-3A51-4665-8E99-93C38FB6D65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6" authorId="0" shapeId="0" xr:uid="{6D18C057-089B-4858-8D44-28A8F5FBE6C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G334" authorId="0" shapeId="0" xr:uid="{C14DF887-360E-43FE-B6D7-C693F45CD3A6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2" authorId="0" shapeId="0" xr:uid="{C52E7760-2D35-49F0-8827-A75BF70C43EA}">
      <text>
        <r>
          <rPr>
            <b/>
            <sz val="9"/>
            <color indexed="81"/>
            <rFont val="Tahoma"/>
            <family val="2"/>
          </rPr>
          <t>Tasa global arancelaria para la importación</t>
        </r>
      </text>
    </comment>
  </commentList>
</comments>
</file>

<file path=xl/sharedStrings.xml><?xml version="1.0" encoding="utf-8"?>
<sst xmlns="http://schemas.openxmlformats.org/spreadsheetml/2006/main" count="30109" uniqueCount="458">
  <si>
    <t>ID</t>
  </si>
  <si>
    <t>Group</t>
  </si>
  <si>
    <t>Group name</t>
  </si>
  <si>
    <t>Sheet name</t>
  </si>
  <si>
    <t>Sheet name (original)</t>
  </si>
  <si>
    <t>Function</t>
  </si>
  <si>
    <t>Notes</t>
  </si>
  <si>
    <t>README</t>
  </si>
  <si>
    <t>Describe the workbook</t>
  </si>
  <si>
    <t>General</t>
  </si>
  <si>
    <t>general</t>
  </si>
  <si>
    <t>Define the analysis period</t>
  </si>
  <si>
    <t>Calibration and sets</t>
  </si>
  <si>
    <t>FUEQ</t>
  </si>
  <si>
    <t>Translates OLADE fuels to Energy Balance structure defined by user (fuel equivalence)</t>
  </si>
  <si>
    <t>EB</t>
  </si>
  <si>
    <t>Enter the energy balance (statistics)</t>
  </si>
  <si>
    <t>InsCap</t>
  </si>
  <si>
    <t>Enter the installed capacity (statistics)</t>
  </si>
  <si>
    <t>scenario_sets</t>
  </si>
  <si>
    <t>Introduce the energy carriers to model energy and power</t>
  </si>
  <si>
    <t>set_2_pp</t>
  </si>
  <si>
    <t>Introduce power plant sets</t>
  </si>
  <si>
    <t>transport_sets</t>
  </si>
  <si>
    <t>Introduce transport sets</t>
  </si>
  <si>
    <t>transport_set_eq</t>
  </si>
  <si>
    <t>Links transport sheet with and energy balance (including "scenarios") sheets</t>
  </si>
  <si>
    <t>Scenarios</t>
  </si>
  <si>
    <t>scen</t>
  </si>
  <si>
    <t>Calibrate scenarios</t>
  </si>
  <si>
    <t>scenario_dems</t>
  </si>
  <si>
    <t>Calibrate scenario demand changes</t>
  </si>
  <si>
    <t>transport_data</t>
  </si>
  <si>
    <t>Calibrate transport variables per scenario</t>
  </si>
  <si>
    <t>Technical</t>
  </si>
  <si>
    <t>cfs</t>
  </si>
  <si>
    <t>Enter capacity factors for power plants by technology</t>
  </si>
  <si>
    <t>emission</t>
  </si>
  <si>
    <t>Enter emission factors for power plants by fuel</t>
  </si>
  <si>
    <t>job_factors</t>
  </si>
  <si>
    <t>Enter cost input: jobs per unit of installed capacity</t>
  </si>
  <si>
    <t>t&amp;d</t>
  </si>
  <si>
    <t>Logic for t&amp;d modeling</t>
  </si>
  <si>
    <t>caps_restriction</t>
  </si>
  <si>
    <t>Has a limit for additional hydropower</t>
  </si>
  <si>
    <t>Economic</t>
  </si>
  <si>
    <t>ext</t>
  </si>
  <si>
    <t>Enter externality factors</t>
  </si>
  <si>
    <t>Use the "Production Yearly" and "Capacity Yearly" columns</t>
  </si>
  <si>
    <t>power_cost</t>
  </si>
  <si>
    <t>Enter cost input: power plant and storage technologies</t>
  </si>
  <si>
    <t>trans_cost</t>
  </si>
  <si>
    <t>Introduce the unit costs of transport technologies</t>
  </si>
  <si>
    <t>tax</t>
  </si>
  <si>
    <t>Introduce the tax rates</t>
  </si>
  <si>
    <t>exp</t>
  </si>
  <si>
    <t>Exploration under uncertainties</t>
  </si>
  <si>
    <t>Parameter</t>
  </si>
  <si>
    <t>Value</t>
  </si>
  <si>
    <t>Year</t>
  </si>
  <si>
    <t>Attribute</t>
  </si>
  <si>
    <t>Unit</t>
  </si>
  <si>
    <t>Source</t>
  </si>
  <si>
    <t>Description</t>
  </si>
  <si>
    <t>ini_year</t>
  </si>
  <si>
    <t>Value for initial year.</t>
  </si>
  <si>
    <t>fin_year</t>
  </si>
  <si>
    <t>Value for final year.</t>
  </si>
  <si>
    <t>discount_rate</t>
  </si>
  <si>
    <t>Introduce discount rate.</t>
  </si>
  <si>
    <t>discount_year</t>
  </si>
  <si>
    <t>Introduce year for net present value.</t>
  </si>
  <si>
    <t>ini_simu_yr</t>
  </si>
  <si>
    <t>Starts changing the values of the projections between scenarios. Values for years lower than this year should be completed, or would stay as in the base year.</t>
  </si>
  <si>
    <t>num_futs</t>
  </si>
  <si>
    <t>futs_per_cycle</t>
  </si>
  <si>
    <t>country_1</t>
  </si>
  <si>
    <t>gdp_1</t>
  </si>
  <si>
    <t>Constant 2015 US$</t>
  </si>
  <si>
    <t>World Bank Data</t>
  </si>
  <si>
    <t>pop_base_1</t>
  </si>
  <si>
    <t>Million</t>
  </si>
  <si>
    <t>pop_final_1</t>
  </si>
  <si>
    <t>UN median scenario (approx. https://population.un.org/wpp/Graphs/Probabilistic/POP/TOT/591)</t>
  </si>
  <si>
    <t>pop_proj_1</t>
  </si>
  <si>
    <t>Linear</t>
  </si>
  <si>
    <t>OLADE_structure</t>
  </si>
  <si>
    <t>New_structure</t>
  </si>
  <si>
    <t>Type</t>
  </si>
  <si>
    <t>Charcoal</t>
  </si>
  <si>
    <t>Secondary</t>
  </si>
  <si>
    <t>Coke</t>
  </si>
  <si>
    <t>Diesel</t>
  </si>
  <si>
    <t>Electricity</t>
  </si>
  <si>
    <t>unmatched</t>
  </si>
  <si>
    <t>Hydrogen</t>
  </si>
  <si>
    <t>Fuel Oil</t>
  </si>
  <si>
    <t>Gasfuel</t>
  </si>
  <si>
    <t>Gasoline and alcohol</t>
  </si>
  <si>
    <t>Gasoline vehicles</t>
  </si>
  <si>
    <t>Gases</t>
  </si>
  <si>
    <t>-</t>
  </si>
  <si>
    <t>Light gasoline</t>
  </si>
  <si>
    <t>Kerose and jet fuel</t>
  </si>
  <si>
    <t>Kerose</t>
  </si>
  <si>
    <t>Jet fuel</t>
  </si>
  <si>
    <t>Liquified Gas</t>
  </si>
  <si>
    <t>GLP</t>
  </si>
  <si>
    <t>Gasoil</t>
  </si>
  <si>
    <t>Turbo comb</t>
  </si>
  <si>
    <t>Bioetanol</t>
  </si>
  <si>
    <t>Biodisel</t>
  </si>
  <si>
    <t>Petroleum coke</t>
  </si>
  <si>
    <t>Oil</t>
  </si>
  <si>
    <t>Primary</t>
  </si>
  <si>
    <t>Coal</t>
  </si>
  <si>
    <t>Natural Gas</t>
  </si>
  <si>
    <t>Firewood</t>
  </si>
  <si>
    <t>Solar</t>
  </si>
  <si>
    <t>Wind</t>
  </si>
  <si>
    <t>Biomass Waste</t>
  </si>
  <si>
    <t>Industrial Waste</t>
  </si>
  <si>
    <t>Hydro</t>
  </si>
  <si>
    <t>Sugar cane and derivatives</t>
  </si>
  <si>
    <t>Biofuels</t>
  </si>
  <si>
    <t>Other secondary</t>
  </si>
  <si>
    <t>Non-energy</t>
  </si>
  <si>
    <t>Total</t>
  </si>
  <si>
    <t>Region</t>
  </si>
  <si>
    <t>Country</t>
  </si>
  <si>
    <t>Variable</t>
  </si>
  <si>
    <t>Sector</t>
  </si>
  <si>
    <t>Fuel</t>
  </si>
  <si>
    <t>5_Southern Cone</t>
  </si>
  <si>
    <t>Uruguay</t>
  </si>
  <si>
    <t>Total supply</t>
  </si>
  <si>
    <t>Production</t>
  </si>
  <si>
    <t>Imports</t>
  </si>
  <si>
    <t>Exports</t>
  </si>
  <si>
    <t>Inventory variation</t>
  </si>
  <si>
    <t>Unused</t>
  </si>
  <si>
    <t>none</t>
  </si>
  <si>
    <t>Total transformation</t>
  </si>
  <si>
    <t>Refineries</t>
  </si>
  <si>
    <t>Power plants</t>
  </si>
  <si>
    <t>Self-producers</t>
  </si>
  <si>
    <t>Gas centers</t>
  </si>
  <si>
    <t xml:space="preserve">
Cokehouse and blast furnaces</t>
  </si>
  <si>
    <t>Distillery</t>
  </si>
  <si>
    <t>Other centers</t>
  </si>
  <si>
    <t>Self-consumption</t>
  </si>
  <si>
    <t>Losses</t>
  </si>
  <si>
    <t>Adjustment</t>
  </si>
  <si>
    <t>Energy consumption</t>
  </si>
  <si>
    <t>Transport</t>
  </si>
  <si>
    <t>Industry</t>
  </si>
  <si>
    <t>Residential</t>
  </si>
  <si>
    <t>Commercial, services, and public</t>
  </si>
  <si>
    <t>Agriculture, fisheries, and mining</t>
  </si>
  <si>
    <t>Non-energy consumption</t>
  </si>
  <si>
    <t>Final consumption</t>
  </si>
  <si>
    <t>Technology</t>
  </si>
  <si>
    <t>PP_Hydro</t>
  </si>
  <si>
    <t>PP_Thermal_Fuel oil</t>
  </si>
  <si>
    <t>PP_Thermal_Diesel</t>
  </si>
  <si>
    <t>PP_Thermal_Natural Gas</t>
  </si>
  <si>
    <t>PP_Onshore_Wind</t>
  </si>
  <si>
    <t>PP_Offshore_Wind</t>
  </si>
  <si>
    <t>PP_PV Utility_Solar</t>
  </si>
  <si>
    <t>PP_PV Utility+Battery_Solar</t>
  </si>
  <si>
    <t>PP_PV DistComm_Solar</t>
  </si>
  <si>
    <t>PP_PV DistResi_Solar</t>
  </si>
  <si>
    <t>PP_CSP_Solar</t>
  </si>
  <si>
    <t>PP_Other</t>
  </si>
  <si>
    <t>PP_Thermal.re_Sugar cane and derivatives</t>
  </si>
  <si>
    <t>Primary, Secondary or Power</t>
  </si>
  <si>
    <t>Power</t>
  </si>
  <si>
    <t>Biomass</t>
  </si>
  <si>
    <t>Other</t>
  </si>
  <si>
    <t>Fuel oil</t>
  </si>
  <si>
    <t>Nuclear</t>
  </si>
  <si>
    <t>PP_Nuclear</t>
  </si>
  <si>
    <t>Renewable Thermal</t>
  </si>
  <si>
    <t>PP_Thermal_Coal</t>
  </si>
  <si>
    <t>Demand set level 2</t>
  </si>
  <si>
    <t>Demand set level 1</t>
  </si>
  <si>
    <t>Load factor unit</t>
  </si>
  <si>
    <t>Automoviles</t>
  </si>
  <si>
    <t>GASOLINA/ALCOHOL</t>
  </si>
  <si>
    <t>Pick Up</t>
  </si>
  <si>
    <t>Utilitarios</t>
  </si>
  <si>
    <t>SUV, Crossover y Rural</t>
  </si>
  <si>
    <t>Taxis</t>
  </si>
  <si>
    <t>Remises</t>
  </si>
  <si>
    <t>Buses MVD</t>
  </si>
  <si>
    <t>Buses IU</t>
  </si>
  <si>
    <t>Buses ID</t>
  </si>
  <si>
    <t>Buses INT</t>
  </si>
  <si>
    <t>Buses Otros</t>
  </si>
  <si>
    <t>Birodados</t>
  </si>
  <si>
    <t>Triciclos</t>
  </si>
  <si>
    <t>Cuatriciclos</t>
  </si>
  <si>
    <t>CamionesA</t>
  </si>
  <si>
    <t>CamionesB</t>
  </si>
  <si>
    <t>Tractores gasoil</t>
  </si>
  <si>
    <t>DIESEL OIL</t>
  </si>
  <si>
    <t>Trenes de carga</t>
  </si>
  <si>
    <t>ELECTRICIDAD</t>
  </si>
  <si>
    <t>HIDROGENO</t>
  </si>
  <si>
    <t>HIBRIDO GASOLINA</t>
  </si>
  <si>
    <t>HIBRIDO DIESEL</t>
  </si>
  <si>
    <t>Private</t>
  </si>
  <si>
    <t>Passenger</t>
  </si>
  <si>
    <t>persons/trip</t>
  </si>
  <si>
    <t>Freight</t>
  </si>
  <si>
    <t>ton/trip</t>
  </si>
  <si>
    <t>Public</t>
  </si>
  <si>
    <t>Transport Fuel</t>
  </si>
  <si>
    <t>Energy Fuel</t>
  </si>
  <si>
    <t>Scenario_ID</t>
  </si>
  <si>
    <t>Scenario</t>
  </si>
  <si>
    <t>Application_ID</t>
  </si>
  <si>
    <t>Application_Countries</t>
  </si>
  <si>
    <t>Param_ID</t>
  </si>
  <si>
    <t>Demand sector</t>
  </si>
  <si>
    <t>Tech</t>
  </si>
  <si>
    <t>Tech type</t>
  </si>
  <si>
    <t>Fuel type</t>
  </si>
  <si>
    <t>Ref parameter</t>
  </si>
  <si>
    <t>Ref parameter location</t>
  </si>
  <si>
    <t>Ref formula</t>
  </si>
  <si>
    <t>apply_type</t>
  </si>
  <si>
    <t>Desired unit</t>
  </si>
  <si>
    <t>projection</t>
  </si>
  <si>
    <t>value</t>
  </si>
  <si>
    <t>BAU</t>
  </si>
  <si>
    <t>ALL</t>
  </si>
  <si>
    <t>Demand energy intensity</t>
  </si>
  <si>
    <t>Energy balance</t>
  </si>
  <si>
    <t>Energy consumption / GDP</t>
  </si>
  <si>
    <t>all</t>
  </si>
  <si>
    <t>interpolate</t>
  </si>
  <si>
    <t>rel_by</t>
  </si>
  <si>
    <t>endogenous</t>
  </si>
  <si>
    <t>Distribution of end-use consumption</t>
  </si>
  <si>
    <t>Geothermal</t>
  </si>
  <si>
    <t>Distribution of new electrical energy generation</t>
  </si>
  <si>
    <t>percent</t>
  </si>
  <si>
    <t>PP_Geothermal</t>
  </si>
  <si>
    <t>rem</t>
  </si>
  <si>
    <t>ST_Utility Scale Battery</t>
  </si>
  <si>
    <t>ST_Commercial Battery</t>
  </si>
  <si>
    <t>ST_Residential Battery</t>
  </si>
  <si>
    <t>ST_Pumped Hydro</t>
  </si>
  <si>
    <t>GDP growth</t>
  </si>
  <si>
    <t>flat</t>
  </si>
  <si>
    <t>constant</t>
  </si>
  <si>
    <t>Fuel prices</t>
  </si>
  <si>
    <t>M$/PJ</t>
  </si>
  <si>
    <t>Percent growth of incomplete years</t>
  </si>
  <si>
    <t>Fuel prices sales through pipeline</t>
  </si>
  <si>
    <t>Fuel prices sales liquified</t>
  </si>
  <si>
    <t>Planned new capacity</t>
  </si>
  <si>
    <t>user_defined</t>
  </si>
  <si>
    <t>Phase-out capacity</t>
  </si>
  <si>
    <t>Capacity factor change</t>
  </si>
  <si>
    <t>Max losses</t>
  </si>
  <si>
    <t>Demand sector ID</t>
  </si>
  <si>
    <t>Share fuel demand</t>
  </si>
  <si>
    <t>Share</t>
  </si>
  <si>
    <t>keep_proportions</t>
  </si>
  <si>
    <t>Type &amp; Fuel ID</t>
  </si>
  <si>
    <t>Residual fleet</t>
  </si>
  <si>
    <t>Vehicles</t>
  </si>
  <si>
    <t>Distance</t>
  </si>
  <si>
    <t>km</t>
  </si>
  <si>
    <t>Fuel economy</t>
  </si>
  <si>
    <t>MJ/km</t>
  </si>
  <si>
    <t>Load Factor</t>
  </si>
  <si>
    <t>Demand</t>
  </si>
  <si>
    <t>Passenger-kilometer</t>
  </si>
  <si>
    <t>endogenous_gdp_pc</t>
  </si>
  <si>
    <t>Ton-kilometer</t>
  </si>
  <si>
    <t>endogenous_gdp</t>
  </si>
  <si>
    <t>Elasticity</t>
  </si>
  <si>
    <t>delta_Pkm/delta_PIB</t>
  </si>
  <si>
    <t>delta_Tkm/delta_PIB</t>
  </si>
  <si>
    <t>Mode shift</t>
  </si>
  <si>
    <t>% of private transport participation to % of public transport participation</t>
  </si>
  <si>
    <t>Non-motorized transport</t>
  </si>
  <si>
    <t>% of private transport participation reduced</t>
  </si>
  <si>
    <t>Logistics</t>
  </si>
  <si>
    <t>% of freight demand reduced</t>
  </si>
  <si>
    <t>Mode shift to rail</t>
  </si>
  <si>
    <t>% of non-rail to rail for freight</t>
  </si>
  <si>
    <t>Electrification</t>
  </si>
  <si>
    <t>%</t>
  </si>
  <si>
    <t>Hydrogen Penetration</t>
  </si>
  <si>
    <t>Projected fleet</t>
  </si>
  <si>
    <t>ignore</t>
  </si>
  <si>
    <t>Projection</t>
  </si>
  <si>
    <t>Apply</t>
  </si>
  <si>
    <t>Emission factor</t>
  </si>
  <si>
    <t>Capacity Set</t>
  </si>
  <si>
    <t>Standard</t>
  </si>
  <si>
    <t>Consumption</t>
  </si>
  <si>
    <t>With fugitive emissions</t>
  </si>
  <si>
    <t>CO2e/PJ</t>
  </si>
  <si>
    <t>Power plant name (original source)</t>
  </si>
  <si>
    <r>
      <rPr>
        <b/>
        <sz val="11"/>
        <color rgb="FF231F20"/>
        <rFont val="Arial"/>
        <family val="2"/>
      </rPr>
      <t>Construction/installation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</si>
  <si>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Manufacturing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</si>
  <si>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Operations &amp; maintenance</t>
    </r>
    <r>
      <rPr>
        <b/>
        <sz val="11"/>
        <rFont val="Arial"/>
        <family val="2"/>
      </rPr>
      <t xml:space="preserve"> (Jobs/MW)</t>
    </r>
  </si>
  <si>
    <t>Decommissioning (Jobs/MW)</t>
  </si>
  <si>
    <r>
      <rPr>
        <sz val="11"/>
        <color rgb="FF231F20"/>
        <rFont val="Arial"/>
        <family val="2"/>
      </rPr>
      <t>Coal</t>
    </r>
  </si>
  <si>
    <r>
      <rPr>
        <sz val="11"/>
        <color rgb="FF231F20"/>
        <rFont val="Arial"/>
        <family val="2"/>
      </rPr>
      <t>Gas</t>
    </r>
  </si>
  <si>
    <r>
      <rPr>
        <sz val="11"/>
        <color rgb="FF231F20"/>
        <rFont val="Arial"/>
        <family val="2"/>
      </rPr>
      <t>Nuclear</t>
    </r>
  </si>
  <si>
    <r>
      <rPr>
        <sz val="11"/>
        <color rgb="FF231F20"/>
        <rFont val="Arial"/>
        <family val="2"/>
      </rPr>
      <t>Biomass</t>
    </r>
  </si>
  <si>
    <r>
      <rPr>
        <sz val="11"/>
        <color rgb="FF231F20"/>
        <rFont val="Arial"/>
        <family val="2"/>
      </rPr>
      <t>Hydro-large</t>
    </r>
  </si>
  <si>
    <t>Hydro-large-orig</t>
  </si>
  <si>
    <r>
      <rPr>
        <sz val="11"/>
        <color rgb="FF231F20"/>
        <rFont val="Arial"/>
        <family val="2"/>
      </rPr>
      <t>Hydro-small</t>
    </r>
  </si>
  <si>
    <r>
      <rPr>
        <sz val="11"/>
        <color rgb="FF231F20"/>
        <rFont val="Arial"/>
        <family val="2"/>
      </rPr>
      <t>Wind onshore</t>
    </r>
  </si>
  <si>
    <r>
      <rPr>
        <sz val="11"/>
        <color rgb="FF231F20"/>
        <rFont val="Arial"/>
        <family val="2"/>
      </rPr>
      <t>Wind offshore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</si>
  <si>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utility scale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</si>
  <si>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distributed</t>
    </r>
  </si>
  <si>
    <r>
      <rPr>
        <sz val="11"/>
        <color rgb="FF231F20"/>
        <rFont val="Arial"/>
        <family val="2"/>
      </rPr>
      <t>Geothermal</t>
    </r>
  </si>
  <si>
    <r>
      <rPr>
        <sz val="11"/>
        <color rgb="FF231F20"/>
        <rFont val="Arial"/>
        <family val="2"/>
      </rPr>
      <t>Solar thermal</t>
    </r>
  </si>
  <si>
    <r>
      <rPr>
        <sz val="11"/>
        <color rgb="FF231F20"/>
        <rFont val="Arial"/>
        <family val="2"/>
      </rPr>
      <t>Ocean</t>
    </r>
  </si>
  <si>
    <r>
      <rPr>
        <sz val="11"/>
        <color rgb="FF231F20"/>
        <rFont val="Arial"/>
        <family val="2"/>
      </rPr>
      <t>Geothermal – heat</t>
    </r>
  </si>
  <si>
    <r>
      <rPr>
        <sz val="11"/>
        <color rgb="FF231F20"/>
        <rFont val="Arial"/>
        <family val="2"/>
      </rPr>
      <t>Solar – heat</t>
    </r>
  </si>
  <si>
    <t>Transmission Capital Cost (M US$/new GW)</t>
  </si>
  <si>
    <t>Transmission Capital Cost (M US$/PJ produced)</t>
  </si>
  <si>
    <t>Transmission 2% Fixed Cost (M US$/PJ produced)</t>
  </si>
  <si>
    <t>Distribution Capital Cost (M US$/new GW)</t>
  </si>
  <si>
    <t>Distribution Capital Cost (M US$/PJ produced)</t>
  </si>
  <si>
    <t>Distribution 2% Fixed Cost (M US$/PJ produced)</t>
  </si>
  <si>
    <t>Set</t>
  </si>
  <si>
    <t>Restriction (MW)</t>
  </si>
  <si>
    <t>Reg_ID</t>
  </si>
  <si>
    <t>Use</t>
  </si>
  <si>
    <t>Global warming</t>
  </si>
  <si>
    <t>Local pollution</t>
  </si>
  <si>
    <t>Unit multiplier</t>
  </si>
  <si>
    <t>Use_row</t>
  </si>
  <si>
    <t>Desired Unit</t>
  </si>
  <si>
    <t>Intermediate</t>
  </si>
  <si>
    <t>Gasoline</t>
  </si>
  <si>
    <t>Yes</t>
  </si>
  <si>
    <t>US$ per liter</t>
  </si>
  <si>
    <t>Kerosene</t>
  </si>
  <si>
    <t>No</t>
  </si>
  <si>
    <t>US$ per GJ</t>
  </si>
  <si>
    <t>Southern Cone</t>
  </si>
  <si>
    <t>CAPEX</t>
  </si>
  <si>
    <t>Fixed FOM</t>
  </si>
  <si>
    <t>Variable FOM</t>
  </si>
  <si>
    <t>Operational life</t>
  </si>
  <si>
    <t>Generation or storage</t>
  </si>
  <si>
    <t>Input fuel</t>
  </si>
  <si>
    <t>ATB Class</t>
  </si>
  <si>
    <t>ATB Scenario</t>
  </si>
  <si>
    <t>Generation</t>
  </si>
  <si>
    <t>Wind Speed Class 1</t>
  </si>
  <si>
    <t>Moderate</t>
  </si>
  <si>
    <t>$/kW</t>
  </si>
  <si>
    <t>M$/GW</t>
  </si>
  <si>
    <t>CAU</t>
  </si>
  <si>
    <t>PJ/GW</t>
  </si>
  <si>
    <t>$/kW-yr</t>
  </si>
  <si>
    <t>M$/GW-yr</t>
  </si>
  <si>
    <t>Grid connection cost</t>
  </si>
  <si>
    <t>Net capacity factor</t>
  </si>
  <si>
    <t>dimensionless</t>
  </si>
  <si>
    <t>flat_endogenous</t>
  </si>
  <si>
    <t>years</t>
  </si>
  <si>
    <t>$/MWh</t>
  </si>
  <si>
    <t>Average across classes</t>
  </si>
  <si>
    <t>Deep EGS Flash</t>
  </si>
  <si>
    <t>NSD 6</t>
  </si>
  <si>
    <t>Only 1 option</t>
  </si>
  <si>
    <t>Heat Rate</t>
  </si>
  <si>
    <t>MMBtu/MWh</t>
  </si>
  <si>
    <t>PJ/PJ</t>
  </si>
  <si>
    <t>Class 10</t>
  </si>
  <si>
    <t>IGCC</t>
  </si>
  <si>
    <t>Gas-CC</t>
  </si>
  <si>
    <t>Storage</t>
  </si>
  <si>
    <t>nan</t>
  </si>
  <si>
    <t>CapitalCost</t>
  </si>
  <si>
    <t>USD/veh</t>
  </si>
  <si>
    <t>normalized-trajectory</t>
  </si>
  <si>
    <t>USD/pkm</t>
  </si>
  <si>
    <t>FixedCost</t>
  </si>
  <si>
    <t>USD/1000 km</t>
  </si>
  <si>
    <t>VariableCost</t>
  </si>
  <si>
    <t>USD/liter</t>
  </si>
  <si>
    <t>USD/kWh</t>
  </si>
  <si>
    <t>USD/kg</t>
  </si>
  <si>
    <t>OpLife</t>
  </si>
  <si>
    <t>Years</t>
  </si>
  <si>
    <t>Ref_Parameter</t>
  </si>
  <si>
    <t>depreciation_factor</t>
  </si>
  <si>
    <t>% of Ref_Parameter</t>
  </si>
  <si>
    <t>IMESI_Venta</t>
  </si>
  <si>
    <t>IVA_Venta</t>
  </si>
  <si>
    <t>Tasa_Consular</t>
  </si>
  <si>
    <t>Patente</t>
  </si>
  <si>
    <t>CapitalCost*</t>
  </si>
  <si>
    <t>IMESI_Combust</t>
  </si>
  <si>
    <t>IVA_Gasoil</t>
  </si>
  <si>
    <t>IVA_Elec</t>
  </si>
  <si>
    <t>Impuesto_Carbono</t>
  </si>
  <si>
    <t>Otros_Gasoil</t>
  </si>
  <si>
    <t>Min. Reduction</t>
  </si>
  <si>
    <t>Max. Reduction</t>
  </si>
  <si>
    <t>Method</t>
  </si>
  <si>
    <t>Fuels</t>
  </si>
  <si>
    <t>GDP</t>
  </si>
  <si>
    <t>Relative to future 0, varying the last year of the time series, interpolating the remaining years.</t>
  </si>
  <si>
    <t>Any</t>
  </si>
  <si>
    <t>Elasticity of demand (passenger)</t>
  </si>
  <si>
    <t>Elasticity of demand (freight)</t>
  </si>
  <si>
    <t>Fuel costs</t>
  </si>
  <si>
    <t>GASOLINA/ALCOHOL ; DIESEL OIL ; HIBRIDO GASOLINA ; HIBRIDO DIESEL</t>
  </si>
  <si>
    <t>Electricity and H2 costs</t>
  </si>
  <si>
    <t>ELECTRICIDAD ; HIDROGENO</t>
  </si>
  <si>
    <t>ZEV capital costs</t>
  </si>
  <si>
    <t>Fuel consumption</t>
  </si>
  <si>
    <t>Electricity and H2 performance</t>
  </si>
  <si>
    <t>Mode shift (public transport)</t>
  </si>
  <si>
    <t>% Imports for consumption</t>
  </si>
  <si>
    <t>% Imports for consumption through pipeline</t>
  </si>
  <si>
    <t>% Exports for production</t>
  </si>
  <si>
    <t>% Exports for production through pipeline</t>
  </si>
  <si>
    <t>ASPIRACIONAL</t>
  </si>
  <si>
    <t>ACELERADO</t>
  </si>
  <si>
    <t>ALTERNATIVO</t>
  </si>
  <si>
    <t>NETZERO</t>
  </si>
  <si>
    <t>ACELARADO</t>
  </si>
  <si>
    <t>Generation Set</t>
  </si>
  <si>
    <t>Yearly Capacity Factor</t>
  </si>
  <si>
    <t>Average Capacity Factor</t>
  </si>
  <si>
    <t>Production Yearly</t>
  </si>
  <si>
    <t>Production Average</t>
  </si>
  <si>
    <t>Capacity Yealy</t>
  </si>
  <si>
    <t>Solar thermal</t>
  </si>
  <si>
    <t>Other sources</t>
  </si>
  <si>
    <t>Natural gas</t>
  </si>
  <si>
    <t>Tide</t>
  </si>
  <si>
    <t>Waste</t>
  </si>
  <si>
    <t>Solar PV</t>
  </si>
  <si>
    <t>Rodaje</t>
  </si>
  <si>
    <t>KmCost</t>
  </si>
  <si>
    <t>$/km</t>
  </si>
  <si>
    <t>Number of futures</t>
  </si>
  <si>
    <t>Country name</t>
  </si>
  <si>
    <t>Futures per cycle to be parallelized (depends on each PC)</t>
  </si>
  <si>
    <t>number_comb</t>
  </si>
  <si>
    <t>Number of combinations adjusts (with every change you must to run model_bulac.py)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</si>
</sst>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231F20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/>
    <xf numFmtId="0" fontId="0" fillId="0" borderId="4" xfId="0" applyBorder="1"/>
    <xf numFmtId="0" fontId="0" fillId="11" borderId="6" xfId="0" applyFill="1" applyBorder="1"/>
    <xf numFmtId="0" fontId="0" fillId="11" borderId="7" xfId="0" applyFill="1" applyBorder="1"/>
    <xf numFmtId="0" fontId="0" fillId="5" borderId="7" xfId="0" applyFill="1" applyBorder="1"/>
    <xf numFmtId="0" fontId="0" fillId="11" borderId="8" xfId="0" applyFill="1" applyBorder="1"/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4" xfId="0" applyNumberFormat="1" applyBorder="1"/>
    <xf numFmtId="0" fontId="0" fillId="12" borderId="1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5" fillId="15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5" fillId="16" borderId="6" xfId="0" applyFont="1" applyFill="1" applyBorder="1"/>
    <xf numFmtId="0" fontId="5" fillId="16" borderId="7" xfId="0" applyFont="1" applyFill="1" applyBorder="1"/>
    <xf numFmtId="0" fontId="5" fillId="14" borderId="1" xfId="0" applyFont="1" applyFill="1" applyBorder="1"/>
    <xf numFmtId="0" fontId="8" fillId="0" borderId="1" xfId="2" applyFont="1" applyBorder="1" applyAlignment="1">
      <alignment horizontal="left" vertical="top" wrapText="1"/>
    </xf>
    <xf numFmtId="0" fontId="10" fillId="0" borderId="1" xfId="0" applyFont="1" applyBorder="1"/>
    <xf numFmtId="0" fontId="10" fillId="5" borderId="1" xfId="0" applyFont="1" applyFill="1" applyBorder="1"/>
    <xf numFmtId="0" fontId="12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shrinkToFit="1"/>
    </xf>
    <xf numFmtId="2" fontId="9" fillId="0" borderId="1" xfId="2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/>
    <xf numFmtId="0" fontId="0" fillId="0" borderId="10" xfId="0" applyBorder="1"/>
    <xf numFmtId="0" fontId="0" fillId="8" borderId="10" xfId="0" applyFill="1" applyBorder="1"/>
    <xf numFmtId="0" fontId="0" fillId="20" borderId="1" xfId="0" applyFill="1" applyBorder="1"/>
    <xf numFmtId="0" fontId="0" fillId="0" borderId="5" xfId="0" applyBorder="1"/>
    <xf numFmtId="0" fontId="0" fillId="0" borderId="11" xfId="0" applyBorder="1"/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/>
    <xf numFmtId="0" fontId="5" fillId="22" borderId="1" xfId="0" applyFont="1" applyFill="1" applyBorder="1"/>
    <xf numFmtId="0" fontId="5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23" borderId="27" xfId="0" applyFill="1" applyBorder="1"/>
    <xf numFmtId="0" fontId="0" fillId="23" borderId="27" xfId="0" applyFill="1" applyBorder="1" applyAlignment="1">
      <alignment horizontal="center" vertical="center"/>
    </xf>
    <xf numFmtId="0" fontId="0" fillId="23" borderId="1" xfId="0" applyFill="1" applyBorder="1"/>
    <xf numFmtId="0" fontId="0" fillId="23" borderId="5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1" xfId="0" applyFill="1" applyBorder="1"/>
    <xf numFmtId="0" fontId="0" fillId="23" borderId="11" xfId="0" applyFill="1" applyBorder="1" applyAlignment="1">
      <alignment horizontal="center" vertical="center"/>
    </xf>
    <xf numFmtId="0" fontId="0" fillId="23" borderId="5" xfId="0" applyFill="1" applyBorder="1" applyAlignment="1">
      <alignment wrapText="1"/>
    </xf>
    <xf numFmtId="0" fontId="0" fillId="23" borderId="5" xfId="0" applyFill="1" applyBorder="1" applyAlignment="1">
      <alignment horizontal="center" vertical="center"/>
    </xf>
    <xf numFmtId="0" fontId="0" fillId="23" borderId="1" xfId="0" applyFill="1" applyBorder="1" applyAlignment="1">
      <alignment wrapText="1"/>
    </xf>
    <xf numFmtId="0" fontId="0" fillId="23" borderId="11" xfId="0" applyFill="1" applyBorder="1" applyAlignment="1">
      <alignment wrapText="1"/>
    </xf>
    <xf numFmtId="0" fontId="0" fillId="23" borderId="3" xfId="0" applyFill="1" applyBorder="1"/>
    <xf numFmtId="0" fontId="0" fillId="23" borderId="11" xfId="0" applyFill="1" applyBorder="1" applyAlignment="1">
      <alignment horizontal="right" vertic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23" borderId="5" xfId="0" applyFill="1" applyBorder="1" applyAlignment="1">
      <alignment horizontal="left"/>
    </xf>
    <xf numFmtId="0" fontId="0" fillId="23" borderId="0" xfId="0" applyFill="1"/>
    <xf numFmtId="0" fontId="0" fillId="23" borderId="1" xfId="0" applyFill="1" applyBorder="1" applyAlignment="1">
      <alignment horizontal="left"/>
    </xf>
    <xf numFmtId="0" fontId="0" fillId="23" borderId="11" xfId="0" applyFill="1" applyBorder="1" applyAlignment="1">
      <alignment horizontal="left"/>
    </xf>
    <xf numFmtId="0" fontId="0" fillId="23" borderId="29" xfId="0" applyFill="1" applyBorder="1" applyAlignment="1">
      <alignment horizontal="left"/>
    </xf>
    <xf numFmtId="0" fontId="0" fillId="23" borderId="29" xfId="0" applyFill="1" applyBorder="1"/>
    <xf numFmtId="0" fontId="0" fillId="23" borderId="5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165" fontId="0" fillId="0" borderId="1" xfId="0" applyNumberFormat="1" applyBorder="1"/>
    <xf numFmtId="165" fontId="0" fillId="0" borderId="11" xfId="0" applyNumberFormat="1" applyBorder="1"/>
    <xf numFmtId="165" fontId="0" fillId="0" borderId="29" xfId="0" applyNumberFormat="1" applyBorder="1"/>
    <xf numFmtId="165" fontId="14" fillId="0" borderId="1" xfId="0" applyNumberFormat="1" applyFont="1" applyBorder="1"/>
    <xf numFmtId="165" fontId="15" fillId="0" borderId="1" xfId="0" applyNumberFormat="1" applyFont="1" applyBorder="1"/>
    <xf numFmtId="0" fontId="0" fillId="23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15" fillId="0" borderId="30" xfId="0" applyNumberFormat="1" applyFont="1" applyBorder="1"/>
    <xf numFmtId="0" fontId="0" fillId="0" borderId="0" xfId="0" applyAlignment="1">
      <alignment wrapText="1"/>
    </xf>
    <xf numFmtId="0" fontId="0" fillId="12" borderId="29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1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" fontId="16" fillId="0" borderId="0" xfId="3" applyNumberFormat="1" applyAlignment="1">
      <alignment horizontal="center" vertical="center"/>
    </xf>
    <xf numFmtId="0" fontId="1" fillId="0" borderId="31" xfId="0" applyFont="1" applyBorder="1" applyAlignment="1">
      <alignment horizontal="center" vertical="top"/>
    </xf>
    <xf numFmtId="0" fontId="0" fillId="23" borderId="4" xfId="0" applyFill="1" applyBorder="1"/>
    <xf numFmtId="0" fontId="0" fillId="23" borderId="30" xfId="0" applyFill="1" applyBorder="1"/>
    <xf numFmtId="0" fontId="0" fillId="23" borderId="34" xfId="0" applyFill="1" applyBorder="1"/>
    <xf numFmtId="0" fontId="0" fillId="23" borderId="10" xfId="0" applyFill="1" applyBorder="1"/>
    <xf numFmtId="0" fontId="0" fillId="23" borderId="35" xfId="0" applyFill="1" applyBorder="1"/>
    <xf numFmtId="0" fontId="0" fillId="23" borderId="25" xfId="0" applyFill="1" applyBorder="1"/>
    <xf numFmtId="0" fontId="0" fillId="23" borderId="33" xfId="0" applyFill="1" applyBorder="1"/>
    <xf numFmtId="0" fontId="0" fillId="23" borderId="30" xfId="0" applyFill="1" applyBorder="1" applyAlignment="1">
      <alignment horizontal="center" vertical="center"/>
    </xf>
    <xf numFmtId="0" fontId="0" fillId="23" borderId="36" xfId="0" applyFill="1" applyBorder="1"/>
    <xf numFmtId="0" fontId="0" fillId="23" borderId="9" xfId="0" applyFill="1" applyBorder="1"/>
    <xf numFmtId="0" fontId="0" fillId="23" borderId="24" xfId="0" applyFill="1" applyBorder="1"/>
    <xf numFmtId="0" fontId="0" fillId="23" borderId="37" xfId="0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23" borderId="38" xfId="0" applyFill="1" applyBorder="1"/>
    <xf numFmtId="0" fontId="0" fillId="23" borderId="39" xfId="0" applyFill="1" applyBorder="1"/>
    <xf numFmtId="0" fontId="0" fillId="23" borderId="4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29" xfId="0" applyFill="1" applyBorder="1"/>
    <xf numFmtId="0" fontId="0" fillId="5" borderId="29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27" xfId="0" applyFill="1" applyBorder="1"/>
    <xf numFmtId="0" fontId="0" fillId="24" borderId="1" xfId="0" applyFill="1" applyBorder="1"/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1" xfId="0" applyFill="1" applyBorder="1"/>
    <xf numFmtId="0" fontId="0" fillId="24" borderId="11" xfId="0" applyFill="1" applyBorder="1" applyAlignment="1">
      <alignment horizontal="center" vertical="center"/>
    </xf>
    <xf numFmtId="2" fontId="0" fillId="24" borderId="1" xfId="0" applyNumberFormat="1" applyFill="1" applyBorder="1"/>
    <xf numFmtId="164" fontId="0" fillId="24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1" fontId="0" fillId="23" borderId="5" xfId="0" applyNumberFormat="1" applyFill="1" applyBorder="1"/>
    <xf numFmtId="1" fontId="0" fillId="23" borderId="1" xfId="0" applyNumberFormat="1" applyFill="1" applyBorder="1"/>
    <xf numFmtId="1" fontId="0" fillId="23" borderId="11" xfId="0" applyNumberFormat="1" applyFill="1" applyBorder="1"/>
    <xf numFmtId="1" fontId="14" fillId="23" borderId="1" xfId="0" applyNumberFormat="1" applyFont="1" applyFill="1" applyBorder="1"/>
    <xf numFmtId="1" fontId="0" fillId="23" borderId="29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0" borderId="33" xfId="0" applyBorder="1"/>
    <xf numFmtId="0" fontId="0" fillId="0" borderId="30" xfId="0" applyBorder="1" applyAlignment="1">
      <alignment wrapText="1"/>
    </xf>
    <xf numFmtId="0" fontId="0" fillId="0" borderId="30" xfId="0" applyBorder="1" applyAlignment="1">
      <alignment horizontal="center" vertical="center"/>
    </xf>
    <xf numFmtId="0" fontId="0" fillId="5" borderId="33" xfId="0" applyFill="1" applyBorder="1"/>
    <xf numFmtId="0" fontId="0" fillId="5" borderId="30" xfId="0" applyFill="1" applyBorder="1"/>
    <xf numFmtId="0" fontId="0" fillId="5" borderId="30" xfId="0" applyFill="1" applyBorder="1" applyAlignment="1">
      <alignment horizontal="center" vertical="center"/>
    </xf>
    <xf numFmtId="0" fontId="0" fillId="5" borderId="9" xfId="0" applyFill="1" applyBorder="1"/>
    <xf numFmtId="0" fontId="0" fillId="5" borderId="24" xfId="0" applyFill="1" applyBorder="1"/>
    <xf numFmtId="0" fontId="0" fillId="5" borderId="27" xfId="0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23" borderId="43" xfId="0" applyFill="1" applyBorder="1"/>
    <xf numFmtId="0" fontId="0" fillId="23" borderId="41" xfId="0" applyFill="1" applyBorder="1"/>
    <xf numFmtId="0" fontId="0" fillId="23" borderId="41" xfId="0" applyFill="1" applyBorder="1" applyAlignment="1">
      <alignment horizontal="center" vertical="center"/>
    </xf>
    <xf numFmtId="0" fontId="0" fillId="23" borderId="41" xfId="0" applyFill="1" applyBorder="1" applyAlignment="1">
      <alignment horizontal="left"/>
    </xf>
    <xf numFmtId="0" fontId="0" fillId="23" borderId="42" xfId="0" applyFill="1" applyBorder="1"/>
    <xf numFmtId="0" fontId="0" fillId="23" borderId="27" xfId="0" applyFill="1" applyBorder="1" applyAlignment="1">
      <alignment horizontal="left"/>
    </xf>
    <xf numFmtId="0" fontId="0" fillId="23" borderId="30" xfId="0" applyFill="1" applyBorder="1" applyAlignment="1">
      <alignment horizontal="left"/>
    </xf>
    <xf numFmtId="0" fontId="0" fillId="0" borderId="29" xfId="0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23" borderId="41" xfId="0" applyFill="1" applyBorder="1" applyAlignment="1">
      <alignment horizontal="center"/>
    </xf>
    <xf numFmtId="1" fontId="0" fillId="23" borderId="41" xfId="0" applyNumberFormat="1" applyFill="1" applyBorder="1"/>
    <xf numFmtId="0" fontId="0" fillId="23" borderId="30" xfId="0" applyFill="1" applyBorder="1" applyAlignment="1">
      <alignment horizontal="center"/>
    </xf>
    <xf numFmtId="1" fontId="0" fillId="23" borderId="30" xfId="0" applyNumberFormat="1" applyFill="1" applyBorder="1"/>
    <xf numFmtId="0" fontId="0" fillId="5" borderId="35" xfId="0" applyFill="1" applyBorder="1"/>
    <xf numFmtId="1" fontId="0" fillId="0" borderId="1" xfId="0" applyNumberFormat="1" applyBorder="1" applyAlignment="1">
      <alignment horizontal="right" vertical="center"/>
    </xf>
    <xf numFmtId="1" fontId="0" fillId="0" borderId="30" xfId="0" applyNumberFormat="1" applyBorder="1"/>
    <xf numFmtId="1" fontId="0" fillId="5" borderId="30" xfId="0" applyNumberFormat="1" applyFill="1" applyBorder="1"/>
    <xf numFmtId="1" fontId="0" fillId="0" borderId="34" xfId="0" applyNumberFormat="1" applyBorder="1"/>
    <xf numFmtId="1" fontId="0" fillId="0" borderId="10" xfId="0" applyNumberFormat="1" applyBorder="1"/>
    <xf numFmtId="1" fontId="0" fillId="0" borderId="29" xfId="0" applyNumberFormat="1" applyBorder="1"/>
    <xf numFmtId="1" fontId="0" fillId="0" borderId="11" xfId="0" applyNumberFormat="1" applyBorder="1"/>
    <xf numFmtId="1" fontId="0" fillId="5" borderId="11" xfId="0" applyNumberFormat="1" applyFill="1" applyBorder="1"/>
    <xf numFmtId="1" fontId="0" fillId="0" borderId="32" xfId="0" applyNumberFormat="1" applyBorder="1"/>
    <xf numFmtId="1" fontId="0" fillId="0" borderId="25" xfId="0" applyNumberFormat="1" applyBorder="1"/>
    <xf numFmtId="1" fontId="0" fillId="5" borderId="29" xfId="0" applyNumberFormat="1" applyFill="1" applyBorder="1"/>
    <xf numFmtId="1" fontId="0" fillId="0" borderId="41" xfId="0" applyNumberFormat="1" applyBorder="1"/>
    <xf numFmtId="1" fontId="14" fillId="5" borderId="1" xfId="0" applyNumberFormat="1" applyFont="1" applyFill="1" applyBorder="1"/>
    <xf numFmtId="1" fontId="18" fillId="5" borderId="1" xfId="0" applyNumberFormat="1" applyFont="1" applyFill="1" applyBorder="1"/>
    <xf numFmtId="1" fontId="0" fillId="5" borderId="34" xfId="0" applyNumberFormat="1" applyFill="1" applyBorder="1"/>
    <xf numFmtId="1" fontId="0" fillId="5" borderId="10" xfId="0" applyNumberFormat="1" applyFill="1" applyBorder="1"/>
    <xf numFmtId="1" fontId="0" fillId="5" borderId="25" xfId="0" applyNumberFormat="1" applyFill="1" applyBorder="1"/>
    <xf numFmtId="1" fontId="0" fillId="5" borderId="40" xfId="0" applyNumberFormat="1" applyFill="1" applyBorder="1"/>
    <xf numFmtId="1" fontId="14" fillId="5" borderId="10" xfId="0" applyNumberFormat="1" applyFont="1" applyFill="1" applyBorder="1"/>
    <xf numFmtId="1" fontId="14" fillId="0" borderId="1" xfId="0" applyNumberFormat="1" applyFont="1" applyBorder="1"/>
    <xf numFmtId="0" fontId="14" fillId="5" borderId="29" xfId="0" applyFont="1" applyFill="1" applyBorder="1"/>
    <xf numFmtId="0" fontId="0" fillId="0" borderId="1" xfId="0" applyBorder="1" applyAlignment="1">
      <alignment horizontal="center"/>
    </xf>
    <xf numFmtId="1" fontId="14" fillId="5" borderId="30" xfId="0" applyNumberFormat="1" applyFont="1" applyFill="1" applyBorder="1"/>
    <xf numFmtId="0" fontId="0" fillId="0" borderId="32" xfId="0" applyBorder="1"/>
    <xf numFmtId="1" fontId="0" fillId="0" borderId="5" xfId="0" applyNumberFormat="1" applyBorder="1"/>
    <xf numFmtId="1" fontId="0" fillId="0" borderId="27" xfId="0" applyNumberFormat="1" applyBorder="1"/>
    <xf numFmtId="0" fontId="0" fillId="5" borderId="32" xfId="0" applyFill="1" applyBorder="1"/>
    <xf numFmtId="0" fontId="0" fillId="5" borderId="38" xfId="0" applyFill="1" applyBorder="1"/>
    <xf numFmtId="0" fontId="14" fillId="0" borderId="1" xfId="0" applyFont="1" applyBorder="1"/>
    <xf numFmtId="0" fontId="14" fillId="0" borderId="29" xfId="0" applyFont="1" applyBorder="1"/>
    <xf numFmtId="1" fontId="6" fillId="0" borderId="1" xfId="0" applyNumberFormat="1" applyFont="1" applyBorder="1"/>
    <xf numFmtId="165" fontId="0" fillId="0" borderId="5" xfId="0" applyNumberFormat="1" applyBorder="1"/>
    <xf numFmtId="0" fontId="0" fillId="0" borderId="30" xfId="0" applyBorder="1" applyAlignment="1">
      <alignment horizontal="left"/>
    </xf>
    <xf numFmtId="165" fontId="0" fillId="0" borderId="30" xfId="0" applyNumberFormat="1" applyBorder="1"/>
    <xf numFmtId="3" fontId="0" fillId="0" borderId="1" xfId="0" applyNumberFormat="1" applyBorder="1"/>
    <xf numFmtId="1" fontId="0" fillId="24" borderId="1" xfId="0" applyNumberFormat="1" applyFill="1" applyBorder="1"/>
    <xf numFmtId="0" fontId="0" fillId="5" borderId="5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1" xfId="0" applyFill="1" applyBorder="1" applyAlignment="1">
      <alignment wrapText="1"/>
    </xf>
    <xf numFmtId="164" fontId="0" fillId="5" borderId="1" xfId="0" applyNumberFormat="1" applyFill="1" applyBorder="1"/>
    <xf numFmtId="0" fontId="0" fillId="5" borderId="35" xfId="0" applyFill="1" applyBorder="1" applyAlignment="1">
      <alignment horizontal="center" vertical="center"/>
    </xf>
    <xf numFmtId="0" fontId="0" fillId="5" borderId="31" xfId="0" applyFill="1" applyBorder="1"/>
    <xf numFmtId="164" fontId="0" fillId="0" borderId="29" xfId="0" applyNumberFormat="1" applyBorder="1"/>
    <xf numFmtId="1" fontId="14" fillId="5" borderId="34" xfId="0" applyNumberFormat="1" applyFont="1" applyFill="1" applyBorder="1"/>
    <xf numFmtId="1" fontId="18" fillId="5" borderId="10" xfId="0" applyNumberFormat="1" applyFont="1" applyFill="1" applyBorder="1"/>
    <xf numFmtId="0" fontId="0" fillId="5" borderId="44" xfId="0" applyFill="1" applyBorder="1"/>
    <xf numFmtId="0" fontId="0" fillId="5" borderId="41" xfId="0" applyFill="1" applyBorder="1"/>
    <xf numFmtId="0" fontId="0" fillId="24" borderId="33" xfId="0" applyFill="1" applyBorder="1"/>
    <xf numFmtId="0" fontId="0" fillId="24" borderId="30" xfId="0" applyFill="1" applyBorder="1"/>
    <xf numFmtId="0" fontId="0" fillId="24" borderId="30" xfId="0" applyFill="1" applyBorder="1" applyAlignment="1">
      <alignment wrapText="1"/>
    </xf>
    <xf numFmtId="0" fontId="0" fillId="24" borderId="30" xfId="0" applyFill="1" applyBorder="1" applyAlignment="1">
      <alignment horizontal="center" vertical="center"/>
    </xf>
    <xf numFmtId="0" fontId="0" fillId="24" borderId="34" xfId="0" applyFill="1" applyBorder="1"/>
    <xf numFmtId="0" fontId="0" fillId="24" borderId="9" xfId="0" applyFill="1" applyBorder="1"/>
    <xf numFmtId="0" fontId="0" fillId="24" borderId="10" xfId="0" applyFill="1" applyBorder="1"/>
    <xf numFmtId="0" fontId="0" fillId="24" borderId="24" xfId="0" applyFill="1" applyBorder="1"/>
    <xf numFmtId="0" fontId="0" fillId="24" borderId="11" xfId="0" applyFill="1" applyBorder="1" applyAlignment="1">
      <alignment wrapText="1"/>
    </xf>
    <xf numFmtId="0" fontId="0" fillId="24" borderId="25" xfId="0" applyFill="1" applyBorder="1"/>
    <xf numFmtId="0" fontId="0" fillId="21" borderId="30" xfId="0" applyFill="1" applyBorder="1" applyAlignment="1">
      <alignment wrapText="1"/>
    </xf>
    <xf numFmtId="2" fontId="0" fillId="0" borderId="30" xfId="0" applyNumberFormat="1" applyBorder="1"/>
    <xf numFmtId="1" fontId="14" fillId="24" borderId="1" xfId="0" applyNumberFormat="1" applyFont="1" applyFill="1" applyBorder="1"/>
    <xf numFmtId="1" fontId="0" fillId="24" borderId="30" xfId="0" applyNumberFormat="1" applyFill="1" applyBorder="1"/>
    <xf numFmtId="1" fontId="14" fillId="24" borderId="30" xfId="0" applyNumberFormat="1" applyFont="1" applyFill="1" applyBorder="1"/>
    <xf numFmtId="1" fontId="0" fillId="24" borderId="10" xfId="0" applyNumberFormat="1" applyFill="1" applyBorder="1"/>
    <xf numFmtId="1" fontId="0" fillId="24" borderId="11" xfId="0" applyNumberFormat="1" applyFill="1" applyBorder="1"/>
    <xf numFmtId="1" fontId="0" fillId="24" borderId="25" xfId="0" applyNumberFormat="1" applyFill="1" applyBorder="1"/>
    <xf numFmtId="1" fontId="0" fillId="24" borderId="34" xfId="0" applyNumberFormat="1" applyFill="1" applyBorder="1"/>
    <xf numFmtId="0" fontId="0" fillId="4" borderId="11" xfId="0" applyFill="1" applyBorder="1"/>
    <xf numFmtId="164" fontId="0" fillId="25" borderId="1" xfId="0" applyNumberFormat="1" applyFill="1" applyBorder="1"/>
    <xf numFmtId="0" fontId="0" fillId="0" borderId="45" xfId="0" applyBorder="1"/>
    <xf numFmtId="1" fontId="0" fillId="0" borderId="0" xfId="0" applyNumberFormat="1"/>
    <xf numFmtId="0" fontId="0" fillId="11" borderId="46" xfId="0" applyFill="1" applyBorder="1"/>
    <xf numFmtId="0" fontId="6" fillId="0" borderId="1" xfId="0" applyFont="1" applyBorder="1"/>
    <xf numFmtId="2" fontId="0" fillId="0" borderId="4" xfId="0" applyNumberFormat="1" applyBorder="1"/>
    <xf numFmtId="2" fontId="0" fillId="5" borderId="1" xfId="0" applyNumberForma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16" borderId="1" xfId="0" applyFont="1" applyFill="1" applyBorder="1"/>
    <xf numFmtId="0" fontId="0" fillId="16" borderId="1" xfId="0" applyFill="1" applyBorder="1"/>
    <xf numFmtId="0" fontId="6" fillId="7" borderId="1" xfId="0" applyFont="1" applyFill="1" applyBorder="1"/>
    <xf numFmtId="0" fontId="5" fillId="16" borderId="2" xfId="0" applyFont="1" applyFill="1" applyBorder="1"/>
    <xf numFmtId="0" fontId="0" fillId="16" borderId="2" xfId="0" applyFill="1" applyBorder="1"/>
    <xf numFmtId="0" fontId="0" fillId="5" borderId="2" xfId="0" applyFill="1" applyBorder="1"/>
    <xf numFmtId="0" fontId="0" fillId="10" borderId="2" xfId="0" applyFill="1" applyBorder="1"/>
    <xf numFmtId="0" fontId="0" fillId="5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6" fillId="7" borderId="7" xfId="0" applyFont="1" applyFill="1" applyBorder="1"/>
    <xf numFmtId="0" fontId="0" fillId="10" borderId="8" xfId="0" applyFill="1" applyBorder="1"/>
    <xf numFmtId="0" fontId="0" fillId="5" borderId="8" xfId="0" applyFill="1" applyBorder="1"/>
    <xf numFmtId="0" fontId="0" fillId="5" borderId="6" xfId="0" applyFill="1" applyBorder="1"/>
    <xf numFmtId="0" fontId="0" fillId="13" borderId="7" xfId="0" applyFill="1" applyBorder="1"/>
    <xf numFmtId="0" fontId="0" fillId="12" borderId="7" xfId="0" applyFill="1" applyBorder="1"/>
    <xf numFmtId="0" fontId="0" fillId="10" borderId="11" xfId="0" applyFill="1" applyBorder="1"/>
    <xf numFmtId="0" fontId="0" fillId="0" borderId="8" xfId="0" applyBorder="1"/>
    <xf numFmtId="0" fontId="0" fillId="5" borderId="3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5" fillId="0" borderId="1" xfId="0" applyFont="1" applyBorder="1"/>
    <xf numFmtId="0" fontId="0" fillId="0" borderId="2" xfId="0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1" borderId="47" xfId="0" applyFill="1" applyBorder="1"/>
    <xf numFmtId="0" fontId="0" fillId="11" borderId="48" xfId="0" applyFill="1" applyBorder="1"/>
    <xf numFmtId="0" fontId="0" fillId="11" borderId="45" xfId="0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46" xfId="0" applyFill="1" applyBorder="1"/>
    <xf numFmtId="0" fontId="0" fillId="5" borderId="45" xfId="0" applyFill="1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3" fontId="0" fillId="0" borderId="0" xfId="0" applyNumberFormat="1"/>
    <xf numFmtId="1" fontId="0" fillId="0" borderId="40" xfId="0" applyNumberFormat="1" applyBorder="1"/>
    <xf numFmtId="1" fontId="0" fillId="0" borderId="42" xfId="0" applyNumberFormat="1" applyBorder="1"/>
    <xf numFmtId="0" fontId="14" fillId="0" borderId="0" xfId="0" applyFont="1"/>
    <xf numFmtId="166" fontId="0" fillId="0" borderId="0" xfId="5" applyNumberFormat="1" applyFont="1" applyFill="1"/>
    <xf numFmtId="164" fontId="0" fillId="0" borderId="10" xfId="0" applyNumberFormat="1" applyBorder="1"/>
    <xf numFmtId="164" fontId="0" fillId="0" borderId="30" xfId="0" applyNumberFormat="1" applyBorder="1"/>
    <xf numFmtId="0" fontId="0" fillId="28" borderId="1" xfId="0" applyFill="1" applyBorder="1"/>
    <xf numFmtId="0" fontId="0" fillId="28" borderId="30" xfId="0" applyFill="1" applyBorder="1"/>
    <xf numFmtId="0" fontId="0" fillId="28" borderId="30" xfId="0" applyFill="1" applyBorder="1" applyAlignment="1">
      <alignment wrapText="1"/>
    </xf>
    <xf numFmtId="0" fontId="0" fillId="28" borderId="30" xfId="0" applyFill="1" applyBorder="1" applyAlignment="1">
      <alignment horizontal="center" vertical="center"/>
    </xf>
    <xf numFmtId="0" fontId="0" fillId="28" borderId="34" xfId="0" applyFill="1" applyBorder="1"/>
    <xf numFmtId="0" fontId="0" fillId="28" borderId="1" xfId="0" applyFill="1" applyBorder="1" applyAlignment="1">
      <alignment wrapText="1"/>
    </xf>
    <xf numFmtId="0" fontId="0" fillId="28" borderId="1" xfId="0" applyFill="1" applyBorder="1" applyAlignment="1">
      <alignment horizontal="center" vertical="center"/>
    </xf>
    <xf numFmtId="0" fontId="0" fillId="28" borderId="10" xfId="0" applyFill="1" applyBorder="1"/>
    <xf numFmtId="164" fontId="0" fillId="28" borderId="1" xfId="0" applyNumberFormat="1" applyFill="1" applyBorder="1"/>
    <xf numFmtId="0" fontId="0" fillId="28" borderId="11" xfId="0" applyFill="1" applyBorder="1"/>
    <xf numFmtId="0" fontId="0" fillId="28" borderId="11" xfId="0" applyFill="1" applyBorder="1" applyAlignment="1">
      <alignment horizontal="center" vertical="center"/>
    </xf>
    <xf numFmtId="1" fontId="0" fillId="28" borderId="1" xfId="0" applyNumberFormat="1" applyFill="1" applyBorder="1"/>
    <xf numFmtId="0" fontId="0" fillId="28" borderId="9" xfId="0" applyFill="1" applyBorder="1"/>
    <xf numFmtId="1" fontId="14" fillId="0" borderId="0" xfId="0" applyNumberFormat="1" applyFont="1"/>
    <xf numFmtId="166" fontId="0" fillId="0" borderId="0" xfId="5" applyNumberFormat="1" applyFont="1"/>
    <xf numFmtId="166" fontId="0" fillId="5" borderId="0" xfId="5" applyNumberFormat="1" applyFont="1" applyFill="1"/>
    <xf numFmtId="164" fontId="0" fillId="0" borderId="3" xfId="0" applyNumberFormat="1" applyBorder="1"/>
    <xf numFmtId="9" fontId="0" fillId="0" borderId="0" xfId="5" applyFont="1" applyFill="1"/>
    <xf numFmtId="2" fontId="0" fillId="0" borderId="34" xfId="0" applyNumberFormat="1" applyBorder="1"/>
    <xf numFmtId="2" fontId="0" fillId="0" borderId="10" xfId="0" applyNumberFormat="1" applyBorder="1"/>
    <xf numFmtId="3" fontId="0" fillId="0" borderId="50" xfId="0" applyNumberFormat="1" applyBorder="1"/>
    <xf numFmtId="164" fontId="0" fillId="24" borderId="10" xfId="0" applyNumberFormat="1" applyFill="1" applyBorder="1"/>
    <xf numFmtId="2" fontId="0" fillId="24" borderId="10" xfId="0" applyNumberFormat="1" applyFill="1" applyBorder="1"/>
    <xf numFmtId="1" fontId="0" fillId="0" borderId="49" xfId="0" applyNumberFormat="1" applyBorder="1"/>
    <xf numFmtId="0" fontId="0" fillId="4" borderId="33" xfId="0" applyFill="1" applyBorder="1"/>
    <xf numFmtId="0" fontId="0" fillId="4" borderId="30" xfId="0" applyFill="1" applyBorder="1"/>
    <xf numFmtId="0" fontId="0" fillId="4" borderId="30" xfId="0" applyFill="1" applyBorder="1" applyAlignment="1">
      <alignment wrapText="1"/>
    </xf>
    <xf numFmtId="0" fontId="0" fillId="4" borderId="30" xfId="0" applyFill="1" applyBorder="1" applyAlignment="1">
      <alignment horizontal="center" vertical="center"/>
    </xf>
    <xf numFmtId="0" fontId="0" fillId="4" borderId="34" xfId="0" applyFill="1" applyBorder="1"/>
    <xf numFmtId="0" fontId="0" fillId="4" borderId="9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24" xfId="0" applyFill="1" applyBorder="1"/>
    <xf numFmtId="0" fontId="0" fillId="4" borderId="11" xfId="0" applyFill="1" applyBorder="1" applyAlignment="1">
      <alignment wrapText="1"/>
    </xf>
    <xf numFmtId="0" fontId="0" fillId="4" borderId="11" xfId="0" applyFill="1" applyBorder="1" applyAlignment="1">
      <alignment horizontal="center" vertical="center"/>
    </xf>
    <xf numFmtId="0" fontId="0" fillId="4" borderId="25" xfId="0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2" fontId="0" fillId="4" borderId="1" xfId="0" applyNumberFormat="1" applyFill="1" applyBorder="1"/>
    <xf numFmtId="2" fontId="0" fillId="4" borderId="10" xfId="0" applyNumberFormat="1" applyFill="1" applyBorder="1"/>
    <xf numFmtId="1" fontId="0" fillId="4" borderId="1" xfId="0" applyNumberFormat="1" applyFill="1" applyBorder="1"/>
    <xf numFmtId="1" fontId="0" fillId="4" borderId="10" xfId="0" applyNumberFormat="1" applyFill="1" applyBorder="1"/>
    <xf numFmtId="1" fontId="0" fillId="4" borderId="30" xfId="0" applyNumberFormat="1" applyFill="1" applyBorder="1"/>
    <xf numFmtId="1" fontId="0" fillId="4" borderId="34" xfId="0" applyNumberFormat="1" applyFill="1" applyBorder="1"/>
    <xf numFmtId="1" fontId="0" fillId="4" borderId="11" xfId="0" applyNumberFormat="1" applyFill="1" applyBorder="1"/>
    <xf numFmtId="1" fontId="0" fillId="4" borderId="25" xfId="0" applyNumberFormat="1" applyFill="1" applyBorder="1"/>
    <xf numFmtId="0" fontId="14" fillId="4" borderId="9" xfId="0" applyFont="1" applyFill="1" applyBorder="1"/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/>
    <xf numFmtId="0" fontId="0" fillId="25" borderId="33" xfId="0" applyFill="1" applyBorder="1"/>
    <xf numFmtId="0" fontId="0" fillId="25" borderId="30" xfId="0" applyFill="1" applyBorder="1"/>
    <xf numFmtId="0" fontId="0" fillId="25" borderId="30" xfId="0" applyFill="1" applyBorder="1" applyAlignment="1">
      <alignment wrapText="1"/>
    </xf>
    <xf numFmtId="0" fontId="0" fillId="25" borderId="30" xfId="0" applyFill="1" applyBorder="1" applyAlignment="1">
      <alignment horizontal="center" vertical="center"/>
    </xf>
    <xf numFmtId="0" fontId="0" fillId="25" borderId="34" xfId="0" applyFill="1" applyBorder="1"/>
    <xf numFmtId="0" fontId="0" fillId="25" borderId="9" xfId="0" applyFill="1" applyBorder="1"/>
    <xf numFmtId="0" fontId="0" fillId="25" borderId="1" xfId="0" applyFill="1" applyBorder="1"/>
    <xf numFmtId="0" fontId="0" fillId="25" borderId="1" xfId="0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24" xfId="0" applyFill="1" applyBorder="1"/>
    <xf numFmtId="0" fontId="0" fillId="25" borderId="11" xfId="0" applyFill="1" applyBorder="1"/>
    <xf numFmtId="0" fontId="0" fillId="25" borderId="11" xfId="0" applyFill="1" applyBorder="1" applyAlignment="1">
      <alignment wrapText="1"/>
    </xf>
    <xf numFmtId="0" fontId="0" fillId="25" borderId="11" xfId="0" applyFill="1" applyBorder="1" applyAlignment="1">
      <alignment horizontal="center" vertical="center"/>
    </xf>
    <xf numFmtId="0" fontId="0" fillId="25" borderId="25" xfId="0" applyFill="1" applyBorder="1"/>
    <xf numFmtId="164" fontId="0" fillId="0" borderId="34" xfId="0" applyNumberFormat="1" applyBorder="1"/>
    <xf numFmtId="0" fontId="0" fillId="25" borderId="5" xfId="0" applyFill="1" applyBorder="1"/>
    <xf numFmtId="0" fontId="0" fillId="25" borderId="5" xfId="0" applyFill="1" applyBorder="1" applyAlignment="1">
      <alignment horizontal="center" vertical="center"/>
    </xf>
    <xf numFmtId="0" fontId="0" fillId="25" borderId="29" xfId="0" applyFill="1" applyBorder="1"/>
    <xf numFmtId="0" fontId="0" fillId="25" borderId="29" xfId="0" applyFill="1" applyBorder="1" applyAlignment="1">
      <alignment horizontal="center" vertical="center"/>
    </xf>
    <xf numFmtId="1" fontId="0" fillId="25" borderId="1" xfId="0" applyNumberFormat="1" applyFill="1" applyBorder="1"/>
    <xf numFmtId="1" fontId="0" fillId="25" borderId="10" xfId="0" applyNumberFormat="1" applyFill="1" applyBorder="1"/>
    <xf numFmtId="1" fontId="0" fillId="25" borderId="11" xfId="0" applyNumberFormat="1" applyFill="1" applyBorder="1"/>
    <xf numFmtId="1" fontId="0" fillId="25" borderId="25" xfId="0" applyNumberFormat="1" applyFill="1" applyBorder="1"/>
    <xf numFmtId="1" fontId="0" fillId="25" borderId="30" xfId="0" applyNumberFormat="1" applyFill="1" applyBorder="1"/>
    <xf numFmtId="1" fontId="0" fillId="25" borderId="34" xfId="0" applyNumberFormat="1" applyFill="1" applyBorder="1"/>
    <xf numFmtId="0" fontId="0" fillId="28" borderId="33" xfId="0" applyFill="1" applyBorder="1"/>
    <xf numFmtId="0" fontId="0" fillId="28" borderId="24" xfId="0" applyFill="1" applyBorder="1"/>
    <xf numFmtId="0" fontId="0" fillId="28" borderId="11" xfId="0" applyFill="1" applyBorder="1" applyAlignment="1">
      <alignment wrapText="1"/>
    </xf>
    <xf numFmtId="0" fontId="0" fillId="28" borderId="25" xfId="0" applyFill="1" applyBorder="1"/>
    <xf numFmtId="164" fontId="0" fillId="28" borderId="10" xfId="0" applyNumberFormat="1" applyFill="1" applyBorder="1"/>
    <xf numFmtId="1" fontId="0" fillId="28" borderId="10" xfId="0" applyNumberFormat="1" applyFill="1" applyBorder="1"/>
    <xf numFmtId="1" fontId="0" fillId="28" borderId="30" xfId="0" applyNumberFormat="1" applyFill="1" applyBorder="1"/>
    <xf numFmtId="1" fontId="0" fillId="28" borderId="34" xfId="0" applyNumberFormat="1" applyFill="1" applyBorder="1"/>
    <xf numFmtId="1" fontId="0" fillId="28" borderId="33" xfId="0" applyNumberFormat="1" applyFill="1" applyBorder="1"/>
    <xf numFmtId="1" fontId="0" fillId="28" borderId="30" xfId="0" applyNumberFormat="1" applyFill="1" applyBorder="1" applyAlignment="1">
      <alignment horizontal="center" vertical="center"/>
    </xf>
    <xf numFmtId="1" fontId="0" fillId="28" borderId="9" xfId="0" applyNumberFormat="1" applyFill="1" applyBorder="1"/>
    <xf numFmtId="1" fontId="0" fillId="28" borderId="1" xfId="0" applyNumberFormat="1" applyFill="1" applyBorder="1" applyAlignment="1">
      <alignment horizontal="center" vertical="center"/>
    </xf>
    <xf numFmtId="1" fontId="0" fillId="28" borderId="24" xfId="0" applyNumberFormat="1" applyFill="1" applyBorder="1"/>
    <xf numFmtId="1" fontId="0" fillId="28" borderId="11" xfId="0" applyNumberFormat="1" applyFill="1" applyBorder="1"/>
    <xf numFmtId="1" fontId="0" fillId="28" borderId="11" xfId="0" applyNumberFormat="1" applyFill="1" applyBorder="1" applyAlignment="1">
      <alignment horizontal="center" vertical="center"/>
    </xf>
    <xf numFmtId="1" fontId="0" fillId="28" borderId="25" xfId="0" applyNumberFormat="1" applyFill="1" applyBorder="1"/>
    <xf numFmtId="1" fontId="6" fillId="0" borderId="0" xfId="0" applyNumberFormat="1" applyFont="1"/>
    <xf numFmtId="9" fontId="14" fillId="0" borderId="0" xfId="5" applyFont="1" applyFill="1"/>
    <xf numFmtId="9" fontId="0" fillId="0" borderId="0" xfId="5" applyFont="1"/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1" fontId="0" fillId="23" borderId="4" xfId="0" applyNumberFormat="1" applyFill="1" applyBorder="1"/>
    <xf numFmtId="0" fontId="0" fillId="23" borderId="51" xfId="0" applyFill="1" applyBorder="1"/>
    <xf numFmtId="0" fontId="0" fillId="23" borderId="52" xfId="0" applyFill="1" applyBorder="1"/>
    <xf numFmtId="2" fontId="0" fillId="0" borderId="0" xfId="0" applyNumberFormat="1"/>
  </cellXfs>
  <cellStyles count="6">
    <cellStyle name="Normal" xfId="0" builtinId="0"/>
    <cellStyle name="Normal 2" xfId="1" xr:uid="{5603D1D3-B77B-48EE-827B-0D4548A300D0}"/>
    <cellStyle name="Normal 3" xfId="2" xr:uid="{00931BEB-7260-418F-A8D1-145CD0A24CB3}"/>
    <cellStyle name="Normal 4" xfId="3" xr:uid="{E66048D6-B4BB-44EB-B2B0-A000B3A586D0}"/>
    <cellStyle name="Percent" xfId="5" builtinId="5"/>
    <cellStyle name="Porcentaje 2" xfId="4" xr:uid="{5932B665-F6B4-453B-964B-77455C62D588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imateLeadGroup\Desktop\BULAC%20Uruguay%20tests\Uruguay\data_inputs_20230411.xlsx" TargetMode="External"/><Relationship Id="rId1" Type="http://schemas.openxmlformats.org/officeDocument/2006/relationships/externalLinkPath" Target="https://clgcr.sharepoint.com/Users/ClimateLeadGroup/Desktop/BULAC%20Uruguay%20tests/Uruguay/data_inputs_2023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2_general"/>
      <sheetName val="3_FUEQ"/>
      <sheetName val="4_EB"/>
      <sheetName val="5_InsCap"/>
      <sheetName val="6_scen_sets"/>
      <sheetName val="7_set2pp"/>
      <sheetName val="8_trans_sets"/>
      <sheetName val="9_trans_sets_eq"/>
      <sheetName val="10_scen"/>
      <sheetName val="11_scen_dems"/>
      <sheetName val="12_trans_data"/>
      <sheetName val="13_cfs"/>
      <sheetName val="14_emissions"/>
      <sheetName val="15_job_fac"/>
      <sheetName val="16_t&amp;d"/>
      <sheetName val="17_cap_rest"/>
      <sheetName val="18_ext"/>
      <sheetName val="19_power_cost"/>
      <sheetName val="20_trans_cost"/>
      <sheetName val="21_tax"/>
      <sheetName val="99_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7">
          <cell r="A107" t="str">
            <v>Automoviles</v>
          </cell>
          <cell r="B107" t="str">
            <v>-</v>
          </cell>
          <cell r="C107" t="str">
            <v>Private</v>
          </cell>
          <cell r="D107" t="str">
            <v>Passenger</v>
          </cell>
          <cell r="E107" t="str">
            <v>persons/trip</v>
          </cell>
        </row>
        <row r="108">
          <cell r="A108" t="str">
            <v>Pick Up</v>
          </cell>
          <cell r="B108" t="str">
            <v>-</v>
          </cell>
          <cell r="C108" t="str">
            <v>-</v>
          </cell>
          <cell r="D108" t="str">
            <v>Freight</v>
          </cell>
          <cell r="E108" t="str">
            <v>ton/trip</v>
          </cell>
        </row>
        <row r="109">
          <cell r="A109" t="str">
            <v>Utilitarios</v>
          </cell>
          <cell r="B109" t="str">
            <v>-</v>
          </cell>
          <cell r="C109" t="str">
            <v>-</v>
          </cell>
          <cell r="D109" t="str">
            <v>Freight</v>
          </cell>
          <cell r="E109" t="str">
            <v>ton/trip</v>
          </cell>
        </row>
        <row r="110">
          <cell r="A110" t="str">
            <v>SUV, Crossover y Rural</v>
          </cell>
          <cell r="B110" t="str">
            <v>-</v>
          </cell>
          <cell r="C110" t="str">
            <v>Private</v>
          </cell>
          <cell r="D110" t="str">
            <v>Passenger</v>
          </cell>
          <cell r="E110" t="str">
            <v>persons/trip</v>
          </cell>
        </row>
        <row r="111">
          <cell r="A111" t="str">
            <v>Taxis</v>
          </cell>
          <cell r="B111" t="str">
            <v>-</v>
          </cell>
          <cell r="C111" t="str">
            <v>Public</v>
          </cell>
          <cell r="D111" t="str">
            <v>Passenger</v>
          </cell>
          <cell r="E111" t="str">
            <v>persons/trip</v>
          </cell>
        </row>
        <row r="112">
          <cell r="A112" t="str">
            <v>Remises</v>
          </cell>
          <cell r="B112" t="str">
            <v>-</v>
          </cell>
          <cell r="C112" t="str">
            <v>Private</v>
          </cell>
          <cell r="D112" t="str">
            <v>Passenger</v>
          </cell>
          <cell r="E112" t="str">
            <v>persons/trip</v>
          </cell>
        </row>
        <row r="113">
          <cell r="A113" t="str">
            <v>Buses MVD</v>
          </cell>
          <cell r="B113" t="str">
            <v>-</v>
          </cell>
          <cell r="C113" t="str">
            <v>Public</v>
          </cell>
          <cell r="D113" t="str">
            <v>Passenger</v>
          </cell>
          <cell r="E113" t="str">
            <v>persons/trip</v>
          </cell>
        </row>
        <row r="114">
          <cell r="A114" t="str">
            <v>Buses IU</v>
          </cell>
          <cell r="B114" t="str">
            <v>-</v>
          </cell>
          <cell r="C114" t="str">
            <v>Public</v>
          </cell>
          <cell r="D114" t="str">
            <v>Passenger</v>
          </cell>
          <cell r="E114" t="str">
            <v>persons/trip</v>
          </cell>
        </row>
        <row r="115">
          <cell r="A115" t="str">
            <v>Buses ID</v>
          </cell>
          <cell r="B115" t="str">
            <v>-</v>
          </cell>
          <cell r="C115" t="str">
            <v>Public</v>
          </cell>
          <cell r="D115" t="str">
            <v>Passenger</v>
          </cell>
          <cell r="E115" t="str">
            <v>persons/trip</v>
          </cell>
        </row>
        <row r="116">
          <cell r="A116" t="str">
            <v>Buses INT</v>
          </cell>
          <cell r="B116" t="str">
            <v>-</v>
          </cell>
          <cell r="C116" t="str">
            <v>Public</v>
          </cell>
          <cell r="D116" t="str">
            <v>Passenger</v>
          </cell>
          <cell r="E116" t="str">
            <v>persons/trip</v>
          </cell>
        </row>
        <row r="117">
          <cell r="A117" t="str">
            <v>Buses Otros</v>
          </cell>
          <cell r="B117" t="str">
            <v>-</v>
          </cell>
          <cell r="C117" t="str">
            <v>Public</v>
          </cell>
          <cell r="D117" t="str">
            <v>Passenger</v>
          </cell>
          <cell r="E117" t="str">
            <v>persons/trip</v>
          </cell>
        </row>
        <row r="118">
          <cell r="A118" t="str">
            <v>Birodados</v>
          </cell>
          <cell r="B118" t="str">
            <v>-</v>
          </cell>
          <cell r="C118" t="str">
            <v>Private</v>
          </cell>
          <cell r="D118" t="str">
            <v>Passenger</v>
          </cell>
          <cell r="E118" t="str">
            <v>persons/trip</v>
          </cell>
        </row>
        <row r="119">
          <cell r="A119" t="str">
            <v>Triciclos</v>
          </cell>
          <cell r="B119" t="str">
            <v>-</v>
          </cell>
          <cell r="C119" t="str">
            <v>Private</v>
          </cell>
          <cell r="D119" t="str">
            <v>Passenger</v>
          </cell>
          <cell r="E119" t="str">
            <v>persons/trip</v>
          </cell>
        </row>
        <row r="120">
          <cell r="A120" t="str">
            <v>Cuatriciclos</v>
          </cell>
          <cell r="B120" t="str">
            <v>-</v>
          </cell>
          <cell r="C120" t="str">
            <v>Private</v>
          </cell>
          <cell r="D120" t="str">
            <v>Passenger</v>
          </cell>
          <cell r="E120" t="str">
            <v>persons/trip</v>
          </cell>
        </row>
        <row r="121">
          <cell r="A121" t="str">
            <v>CamionesA</v>
          </cell>
          <cell r="B121" t="str">
            <v>-</v>
          </cell>
          <cell r="C121" t="str">
            <v>-</v>
          </cell>
          <cell r="D121" t="str">
            <v>Freight</v>
          </cell>
          <cell r="E121" t="str">
            <v>ton/trip</v>
          </cell>
        </row>
        <row r="122">
          <cell r="A122" t="str">
            <v>CamionesB</v>
          </cell>
          <cell r="B122" t="str">
            <v>-</v>
          </cell>
          <cell r="C122" t="str">
            <v>-</v>
          </cell>
          <cell r="D122" t="str">
            <v>Freight</v>
          </cell>
          <cell r="E122" t="str">
            <v>ton/trip</v>
          </cell>
        </row>
        <row r="123">
          <cell r="A123" t="str">
            <v>Tractores gasoil</v>
          </cell>
          <cell r="B123" t="str">
            <v>-</v>
          </cell>
          <cell r="C123" t="str">
            <v>-</v>
          </cell>
          <cell r="D123" t="str">
            <v>Freight</v>
          </cell>
          <cell r="E123" t="str">
            <v>ton/trip</v>
          </cell>
        </row>
        <row r="124">
          <cell r="A124" t="str">
            <v>Trenes de carga</v>
          </cell>
          <cell r="B124" t="str">
            <v>-</v>
          </cell>
          <cell r="C124" t="str">
            <v>-</v>
          </cell>
          <cell r="D124" t="str">
            <v>Freight</v>
          </cell>
          <cell r="E124" t="str">
            <v>ton/trip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arguindeguy Gerona" id="{5CF5E03B-DF24-47C0-AE84-32BD1EE74C0E}" userId="S::SHG@gt.com.uy::4fc0868d-bfe0-4846-a6a7-8e86460db0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3-01-25T17:49:07.13" personId="{5CF5E03B-DF24-47C0-AE84-32BD1EE74C0E}" id="{2814C9BA-AA10-4370-97CB-40EDDA235744}">
    <text>Se ajusta un 10% por que se considera la mezcla con biocombustibles</text>
  </threadedComment>
  <threadedComment ref="I31" dT="2023-01-25T12:44:11.59" personId="{5CF5E03B-DF24-47C0-AE84-32BD1EE74C0E}" id="{52354834-AD10-44FC-B1B5-3E35B2ACE866}">
    <text>Revisar factor de emisión electricidad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F039-3237-4821-8E62-1F938BDA1F56}">
  <dimension ref="A1:G23"/>
  <sheetViews>
    <sheetView zoomScale="110" zoomScaleNormal="110" workbookViewId="0">
      <selection activeCell="E12" sqref="E12"/>
    </sheetView>
  </sheetViews>
  <sheetFormatPr defaultColWidth="9.109375" defaultRowHeight="14.4" x14ac:dyDescent="0.3"/>
  <cols>
    <col min="1" max="1" width="4.5546875" customWidth="1"/>
    <col min="2" max="2" width="6.109375" bestFit="1" customWidth="1"/>
    <col min="3" max="3" width="20" bestFit="1" customWidth="1"/>
    <col min="4" max="4" width="23.44140625" bestFit="1" customWidth="1"/>
    <col min="5" max="5" width="26" customWidth="1"/>
    <col min="6" max="6" width="83.88671875" bestFit="1" customWidth="1"/>
    <col min="7" max="7" width="50.6640625" hidden="1" customWidth="1"/>
  </cols>
  <sheetData>
    <row r="1" spans="1:7" x14ac:dyDescent="0.3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</row>
    <row r="2" spans="1:7" x14ac:dyDescent="0.3">
      <c r="A2" s="2">
        <v>1</v>
      </c>
      <c r="B2" s="2">
        <v>0</v>
      </c>
      <c r="C2" s="2" t="s">
        <v>7</v>
      </c>
      <c r="D2" s="2" t="str">
        <f>E2</f>
        <v>README</v>
      </c>
      <c r="E2" s="2" t="s">
        <v>7</v>
      </c>
      <c r="F2" s="2" t="s">
        <v>8</v>
      </c>
      <c r="G2" s="2"/>
    </row>
    <row r="3" spans="1:7" x14ac:dyDescent="0.3">
      <c r="A3" s="2">
        <v>2</v>
      </c>
      <c r="B3" s="2">
        <v>1</v>
      </c>
      <c r="C3" s="2" t="s">
        <v>9</v>
      </c>
      <c r="D3" s="2" t="str">
        <f t="shared" ref="D3:D13" si="0">_xlfn.CONCAT(A3, "_", E3)</f>
        <v>2_general</v>
      </c>
      <c r="E3" s="2" t="s">
        <v>10</v>
      </c>
      <c r="F3" s="2" t="s">
        <v>11</v>
      </c>
      <c r="G3" s="2"/>
    </row>
    <row r="4" spans="1:7" x14ac:dyDescent="0.3">
      <c r="A4" s="2">
        <v>3</v>
      </c>
      <c r="B4" s="2">
        <v>2</v>
      </c>
      <c r="C4" s="2" t="s">
        <v>12</v>
      </c>
      <c r="D4" s="2" t="str">
        <f t="shared" si="0"/>
        <v>3_FUEQ</v>
      </c>
      <c r="E4" s="113" t="s">
        <v>13</v>
      </c>
      <c r="F4" s="2" t="s">
        <v>14</v>
      </c>
      <c r="G4" s="2"/>
    </row>
    <row r="5" spans="1:7" x14ac:dyDescent="0.3">
      <c r="A5" s="2">
        <v>4</v>
      </c>
      <c r="B5" s="2">
        <v>2</v>
      </c>
      <c r="C5" s="2" t="s">
        <v>12</v>
      </c>
      <c r="D5" s="2" t="str">
        <f t="shared" si="0"/>
        <v>4_EB</v>
      </c>
      <c r="E5" s="17" t="s">
        <v>15</v>
      </c>
      <c r="F5" s="2" t="s">
        <v>16</v>
      </c>
      <c r="G5" s="2"/>
    </row>
    <row r="6" spans="1:7" x14ac:dyDescent="0.3">
      <c r="A6" s="2">
        <v>5</v>
      </c>
      <c r="B6" s="2">
        <v>2</v>
      </c>
      <c r="C6" s="2" t="s">
        <v>12</v>
      </c>
      <c r="D6" s="2" t="str">
        <f t="shared" si="0"/>
        <v>5_InsCap</v>
      </c>
      <c r="E6" s="17" t="s">
        <v>17</v>
      </c>
      <c r="F6" s="2" t="s">
        <v>18</v>
      </c>
      <c r="G6" s="2"/>
    </row>
    <row r="7" spans="1:7" x14ac:dyDescent="0.3">
      <c r="A7" s="2">
        <v>6</v>
      </c>
      <c r="B7" s="2">
        <v>2</v>
      </c>
      <c r="C7" s="2" t="s">
        <v>12</v>
      </c>
      <c r="D7" s="2" t="str">
        <f t="shared" si="0"/>
        <v>6_scenario_sets</v>
      </c>
      <c r="E7" s="17" t="s">
        <v>19</v>
      </c>
      <c r="F7" s="2" t="s">
        <v>20</v>
      </c>
      <c r="G7" s="2"/>
    </row>
    <row r="8" spans="1:7" x14ac:dyDescent="0.3">
      <c r="A8" s="2">
        <v>7</v>
      </c>
      <c r="B8" s="2">
        <v>2</v>
      </c>
      <c r="C8" s="2" t="s">
        <v>12</v>
      </c>
      <c r="D8" s="2" t="str">
        <f t="shared" si="0"/>
        <v>7_set_2_pp</v>
      </c>
      <c r="E8" s="17" t="s">
        <v>21</v>
      </c>
      <c r="F8" s="2" t="s">
        <v>22</v>
      </c>
      <c r="G8" s="2"/>
    </row>
    <row r="9" spans="1:7" x14ac:dyDescent="0.3">
      <c r="A9" s="2">
        <v>8</v>
      </c>
      <c r="B9" s="2">
        <v>2</v>
      </c>
      <c r="C9" s="2" t="s">
        <v>12</v>
      </c>
      <c r="D9" s="2" t="str">
        <f t="shared" si="0"/>
        <v>8_transport_sets</v>
      </c>
      <c r="E9" s="17" t="s">
        <v>23</v>
      </c>
      <c r="F9" s="2" t="s">
        <v>24</v>
      </c>
      <c r="G9" s="2"/>
    </row>
    <row r="10" spans="1:7" x14ac:dyDescent="0.3">
      <c r="A10" s="2">
        <v>9</v>
      </c>
      <c r="B10" s="2">
        <v>2</v>
      </c>
      <c r="C10" s="2" t="s">
        <v>12</v>
      </c>
      <c r="D10" s="2" t="str">
        <f>_xlfn.CONCAT(A10, "_", E10)</f>
        <v>9_transport_set_eq</v>
      </c>
      <c r="E10" s="17" t="s">
        <v>25</v>
      </c>
      <c r="F10" s="2" t="s">
        <v>26</v>
      </c>
      <c r="G10" s="2"/>
    </row>
    <row r="11" spans="1:7" x14ac:dyDescent="0.3">
      <c r="A11" s="2">
        <v>12</v>
      </c>
      <c r="B11" s="2">
        <v>3</v>
      </c>
      <c r="C11" s="2" t="s">
        <v>27</v>
      </c>
      <c r="D11" s="2" t="str">
        <f t="shared" si="0"/>
        <v>12_scen</v>
      </c>
      <c r="E11" s="114" t="s">
        <v>28</v>
      </c>
      <c r="F11" s="112" t="s">
        <v>29</v>
      </c>
      <c r="G11" s="2"/>
    </row>
    <row r="12" spans="1:7" x14ac:dyDescent="0.3">
      <c r="A12" s="2">
        <v>13</v>
      </c>
      <c r="B12" s="2">
        <v>3</v>
      </c>
      <c r="C12" s="2" t="s">
        <v>27</v>
      </c>
      <c r="D12" s="2" t="str">
        <f t="shared" si="0"/>
        <v>13_scenario_dems</v>
      </c>
      <c r="E12" s="114" t="s">
        <v>30</v>
      </c>
      <c r="F12" s="112" t="s">
        <v>31</v>
      </c>
      <c r="G12" s="2"/>
    </row>
    <row r="13" spans="1:7" x14ac:dyDescent="0.3">
      <c r="A13" s="2">
        <v>14</v>
      </c>
      <c r="B13" s="2">
        <v>3</v>
      </c>
      <c r="C13" s="2" t="s">
        <v>27</v>
      </c>
      <c r="D13" s="2" t="str">
        <f t="shared" si="0"/>
        <v>14_transport_data</v>
      </c>
      <c r="E13" s="114" t="s">
        <v>32</v>
      </c>
      <c r="F13" s="112" t="s">
        <v>33</v>
      </c>
      <c r="G13" s="2"/>
    </row>
    <row r="14" spans="1:7" x14ac:dyDescent="0.3">
      <c r="A14" s="2">
        <v>20</v>
      </c>
      <c r="B14" s="2">
        <v>4</v>
      </c>
      <c r="C14" s="2" t="s">
        <v>34</v>
      </c>
      <c r="D14" s="2" t="str">
        <f t="shared" ref="D14:D23" si="1">_xlfn.CONCAT(A14, "_", E14)</f>
        <v>20_cfs</v>
      </c>
      <c r="E14" s="2" t="s">
        <v>35</v>
      </c>
      <c r="F14" s="2" t="s">
        <v>36</v>
      </c>
      <c r="G14" s="2"/>
    </row>
    <row r="15" spans="1:7" ht="13.95" customHeight="1" x14ac:dyDescent="0.3">
      <c r="A15" s="2">
        <v>21</v>
      </c>
      <c r="B15" s="2">
        <v>4</v>
      </c>
      <c r="C15" s="2" t="s">
        <v>34</v>
      </c>
      <c r="D15" s="2" t="str">
        <f t="shared" si="1"/>
        <v>21_emission</v>
      </c>
      <c r="E15" s="2" t="s">
        <v>37</v>
      </c>
      <c r="F15" s="2" t="s">
        <v>38</v>
      </c>
      <c r="G15" s="2"/>
    </row>
    <row r="16" spans="1:7" x14ac:dyDescent="0.3">
      <c r="A16" s="2">
        <v>23</v>
      </c>
      <c r="B16" s="2">
        <v>4</v>
      </c>
      <c r="C16" s="2" t="s">
        <v>34</v>
      </c>
      <c r="D16" s="2" t="str">
        <f t="shared" si="1"/>
        <v>23_job_factors</v>
      </c>
      <c r="E16" s="2" t="s">
        <v>39</v>
      </c>
      <c r="F16" s="2" t="s">
        <v>40</v>
      </c>
      <c r="G16" s="2"/>
    </row>
    <row r="17" spans="1:7" x14ac:dyDescent="0.3">
      <c r="A17" s="2">
        <v>24</v>
      </c>
      <c r="B17" s="2">
        <v>4</v>
      </c>
      <c r="C17" s="2" t="s">
        <v>34</v>
      </c>
      <c r="D17" s="2" t="str">
        <f t="shared" si="1"/>
        <v>24_t&amp;d</v>
      </c>
      <c r="E17" s="2" t="s">
        <v>41</v>
      </c>
      <c r="F17" s="2" t="s">
        <v>42</v>
      </c>
      <c r="G17" s="2"/>
    </row>
    <row r="18" spans="1:7" x14ac:dyDescent="0.3">
      <c r="A18" s="2">
        <v>25</v>
      </c>
      <c r="B18" s="2">
        <v>4</v>
      </c>
      <c r="C18" s="2" t="s">
        <v>34</v>
      </c>
      <c r="D18" s="2" t="str">
        <f t="shared" si="1"/>
        <v>25_caps_restriction</v>
      </c>
      <c r="E18" s="2" t="s">
        <v>43</v>
      </c>
      <c r="F18" s="2" t="s">
        <v>44</v>
      </c>
      <c r="G18" s="2"/>
    </row>
    <row r="19" spans="1:7" x14ac:dyDescent="0.3">
      <c r="A19" s="2">
        <v>26</v>
      </c>
      <c r="B19" s="2">
        <v>5</v>
      </c>
      <c r="C19" s="2" t="s">
        <v>45</v>
      </c>
      <c r="D19" s="2" t="str">
        <f t="shared" si="1"/>
        <v>26_ext</v>
      </c>
      <c r="E19" s="2" t="s">
        <v>46</v>
      </c>
      <c r="F19" s="2" t="s">
        <v>47</v>
      </c>
      <c r="G19" s="2" t="s">
        <v>48</v>
      </c>
    </row>
    <row r="20" spans="1:7" x14ac:dyDescent="0.3">
      <c r="A20" s="2">
        <v>28</v>
      </c>
      <c r="B20" s="2">
        <v>5</v>
      </c>
      <c r="C20" s="2" t="s">
        <v>45</v>
      </c>
      <c r="D20" s="2" t="str">
        <f t="shared" si="1"/>
        <v>28_power_cost</v>
      </c>
      <c r="E20" s="2" t="s">
        <v>49</v>
      </c>
      <c r="F20" s="2" t="s">
        <v>50</v>
      </c>
      <c r="G20" s="2"/>
    </row>
    <row r="21" spans="1:7" x14ac:dyDescent="0.3">
      <c r="A21" s="2">
        <v>29</v>
      </c>
      <c r="B21" s="2">
        <v>5</v>
      </c>
      <c r="C21" s="2" t="s">
        <v>45</v>
      </c>
      <c r="D21" s="2" t="str">
        <f t="shared" si="1"/>
        <v>29_trans_cost</v>
      </c>
      <c r="E21" s="2" t="s">
        <v>51</v>
      </c>
      <c r="F21" s="2" t="s">
        <v>52</v>
      </c>
      <c r="G21" s="2"/>
    </row>
    <row r="22" spans="1:7" x14ac:dyDescent="0.3">
      <c r="A22" s="2">
        <v>32</v>
      </c>
      <c r="B22" s="2">
        <v>5</v>
      </c>
      <c r="C22" s="2" t="s">
        <v>45</v>
      </c>
      <c r="D22" s="2" t="str">
        <f t="shared" si="1"/>
        <v>32_tax</v>
      </c>
      <c r="E22" s="2" t="s">
        <v>53</v>
      </c>
      <c r="F22" s="2" t="s">
        <v>54</v>
      </c>
      <c r="G22" s="2"/>
    </row>
    <row r="23" spans="1:7" x14ac:dyDescent="0.3">
      <c r="A23" s="2">
        <v>33</v>
      </c>
      <c r="B23" s="2">
        <v>5</v>
      </c>
      <c r="C23" s="2" t="s">
        <v>45</v>
      </c>
      <c r="D23" s="2" t="str">
        <f t="shared" si="1"/>
        <v>33_exp</v>
      </c>
      <c r="E23" s="2" t="s">
        <v>55</v>
      </c>
      <c r="F23" s="2" t="s">
        <v>56</v>
      </c>
      <c r="G23" s="2"/>
    </row>
  </sheetData>
  <sortState xmlns:xlrd2="http://schemas.microsoft.com/office/spreadsheetml/2017/richdata2" ref="A2:G23">
    <sortCondition ref="B2:B23"/>
    <sortCondition ref="A2:A2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6B0-9100-4B05-BB74-B96FB59D2B1F}">
  <sheetPr>
    <tabColor rgb="FF00B050"/>
  </sheetPr>
  <dimension ref="A1:AW395"/>
  <sheetViews>
    <sheetView topLeftCell="F1" zoomScale="85" zoomScaleNormal="85" workbookViewId="0">
      <pane ySplit="1" topLeftCell="A2" activePane="bottomLeft" state="frozen"/>
      <selection activeCell="Q1" sqref="Q1"/>
      <selection pane="bottomLeft" activeCell="P1" sqref="P1"/>
    </sheetView>
  </sheetViews>
  <sheetFormatPr defaultColWidth="9.109375" defaultRowHeight="14.4" x14ac:dyDescent="0.3"/>
  <cols>
    <col min="1" max="1" width="19.6640625" customWidth="1"/>
    <col min="2" max="2" width="23.44140625" customWidth="1"/>
    <col min="3" max="3" width="15.44140625" customWidth="1"/>
    <col min="4" max="4" width="29.88671875" customWidth="1"/>
    <col min="5" max="5" width="9" bestFit="1" customWidth="1"/>
    <col min="6" max="6" width="43.109375" customWidth="1"/>
    <col min="7" max="7" width="31" customWidth="1"/>
    <col min="8" max="8" width="40.88671875" customWidth="1"/>
    <col min="9" max="9" width="12.109375" customWidth="1"/>
    <col min="10" max="10" width="25.6640625" customWidth="1"/>
    <col min="11" max="11" width="19" customWidth="1"/>
    <col min="12" max="12" width="19.44140625" customWidth="1"/>
    <col min="13" max="13" width="30.6640625" customWidth="1"/>
    <col min="14" max="14" width="25.44140625" customWidth="1"/>
    <col min="15" max="15" width="14.6640625" customWidth="1"/>
    <col min="16" max="16" width="9.6640625" customWidth="1"/>
    <col min="17" max="17" width="10.88671875" customWidth="1"/>
    <col min="18" max="18" width="31.109375" customWidth="1"/>
    <col min="19" max="19" width="17" customWidth="1"/>
    <col min="20" max="20" width="11.6640625" customWidth="1"/>
    <col min="21" max="21" width="10" customWidth="1"/>
    <col min="22" max="22" width="15.6640625" customWidth="1"/>
    <col min="23" max="28" width="10" customWidth="1"/>
    <col min="29" max="29" width="10" style="27" customWidth="1"/>
    <col min="30" max="49" width="10" customWidth="1"/>
    <col min="51" max="51" width="9.109375" customWidth="1"/>
  </cols>
  <sheetData>
    <row r="1" spans="1:49" s="12" customFormat="1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57</v>
      </c>
      <c r="G1" s="1" t="s">
        <v>224</v>
      </c>
      <c r="H1" s="1" t="s">
        <v>225</v>
      </c>
      <c r="I1" s="1" t="s">
        <v>226</v>
      </c>
      <c r="J1" s="1" t="s">
        <v>132</v>
      </c>
      <c r="K1" s="1" t="s">
        <v>227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61</v>
      </c>
      <c r="Q1" s="1" t="s">
        <v>232</v>
      </c>
      <c r="R1" s="1" t="s">
        <v>233</v>
      </c>
      <c r="S1" s="1" t="s">
        <v>234</v>
      </c>
      <c r="T1" s="19">
        <v>2021</v>
      </c>
      <c r="U1" s="19">
        <v>2022</v>
      </c>
      <c r="V1" s="19">
        <v>2023</v>
      </c>
      <c r="W1" s="65">
        <v>2024</v>
      </c>
      <c r="X1" s="65">
        <v>2025</v>
      </c>
      <c r="Y1" s="65">
        <v>2026</v>
      </c>
      <c r="Z1" s="65">
        <v>2027</v>
      </c>
      <c r="AA1" s="65">
        <v>2028</v>
      </c>
      <c r="AB1" s="65">
        <v>2029</v>
      </c>
      <c r="AC1" s="66">
        <v>2030</v>
      </c>
      <c r="AD1" s="65">
        <v>2031</v>
      </c>
      <c r="AE1" s="65">
        <v>2032</v>
      </c>
      <c r="AF1" s="65">
        <v>2033</v>
      </c>
      <c r="AG1" s="65">
        <v>2034</v>
      </c>
      <c r="AH1" s="65">
        <v>2035</v>
      </c>
      <c r="AI1" s="65">
        <v>2036</v>
      </c>
      <c r="AJ1" s="65">
        <v>2037</v>
      </c>
      <c r="AK1" s="65">
        <v>2038</v>
      </c>
      <c r="AL1" s="65">
        <v>2039</v>
      </c>
      <c r="AM1" s="65">
        <v>2040</v>
      </c>
      <c r="AN1" s="19">
        <v>2041</v>
      </c>
      <c r="AO1" s="19">
        <v>2042</v>
      </c>
      <c r="AP1" s="19">
        <v>2043</v>
      </c>
      <c r="AQ1" s="19">
        <v>2044</v>
      </c>
      <c r="AR1" s="19">
        <v>2045</v>
      </c>
      <c r="AS1" s="19">
        <v>2046</v>
      </c>
      <c r="AT1" s="19">
        <v>2047</v>
      </c>
      <c r="AU1" s="19">
        <v>2048</v>
      </c>
      <c r="AV1" s="26">
        <v>2049</v>
      </c>
      <c r="AW1" s="19">
        <v>2050</v>
      </c>
    </row>
    <row r="2" spans="1:49" x14ac:dyDescent="0.3">
      <c r="A2" s="10">
        <v>0</v>
      </c>
      <c r="B2" s="10" t="s">
        <v>236</v>
      </c>
      <c r="C2" s="10">
        <v>1</v>
      </c>
      <c r="D2" s="10" t="s">
        <v>134</v>
      </c>
      <c r="E2" s="10">
        <v>4</v>
      </c>
      <c r="F2" s="10" t="s">
        <v>429</v>
      </c>
      <c r="G2" s="10"/>
      <c r="H2" s="10"/>
      <c r="I2" s="10"/>
      <c r="J2" s="10" t="s">
        <v>116</v>
      </c>
      <c r="K2" s="10"/>
      <c r="L2" s="10"/>
      <c r="M2" s="10"/>
      <c r="N2" s="10"/>
      <c r="O2" s="10" t="s">
        <v>240</v>
      </c>
      <c r="P2" s="10"/>
      <c r="Q2" s="10"/>
      <c r="R2" s="10" t="s">
        <v>263</v>
      </c>
      <c r="S2" s="10"/>
      <c r="T2" s="28">
        <v>100</v>
      </c>
      <c r="U2" s="28">
        <v>100</v>
      </c>
      <c r="V2" s="28">
        <v>100</v>
      </c>
      <c r="W2" s="28">
        <v>100</v>
      </c>
      <c r="X2" s="28">
        <v>100</v>
      </c>
      <c r="Y2" s="28">
        <v>100</v>
      </c>
      <c r="Z2" s="28">
        <v>100</v>
      </c>
      <c r="AA2" s="28">
        <v>100</v>
      </c>
      <c r="AB2" s="28">
        <v>100</v>
      </c>
      <c r="AC2" s="28">
        <v>100</v>
      </c>
      <c r="AD2" s="28">
        <v>100</v>
      </c>
      <c r="AE2" s="28">
        <v>100</v>
      </c>
      <c r="AF2" s="28">
        <v>100</v>
      </c>
      <c r="AG2" s="28">
        <v>100</v>
      </c>
      <c r="AH2" s="28">
        <v>100</v>
      </c>
      <c r="AI2" s="28">
        <v>100</v>
      </c>
      <c r="AJ2" s="28">
        <v>100</v>
      </c>
      <c r="AK2" s="28">
        <v>100</v>
      </c>
      <c r="AL2" s="28">
        <v>100</v>
      </c>
      <c r="AM2" s="28">
        <v>100</v>
      </c>
      <c r="AN2" s="28">
        <v>100</v>
      </c>
      <c r="AO2" s="28">
        <v>100</v>
      </c>
      <c r="AP2" s="28">
        <v>100</v>
      </c>
      <c r="AQ2" s="28">
        <v>100</v>
      </c>
      <c r="AR2" s="28">
        <v>100</v>
      </c>
      <c r="AS2" s="28">
        <v>100</v>
      </c>
      <c r="AT2" s="28">
        <v>100</v>
      </c>
      <c r="AU2" s="28">
        <v>100</v>
      </c>
      <c r="AV2" s="306">
        <v>100</v>
      </c>
      <c r="AW2" s="307">
        <v>100</v>
      </c>
    </row>
    <row r="3" spans="1:49" x14ac:dyDescent="0.3">
      <c r="A3" s="308">
        <v>0</v>
      </c>
      <c r="B3" s="308" t="s">
        <v>236</v>
      </c>
      <c r="C3" s="308">
        <v>1</v>
      </c>
      <c r="D3" s="308" t="s">
        <v>134</v>
      </c>
      <c r="E3" s="308">
        <v>4.2</v>
      </c>
      <c r="F3" s="308" t="s">
        <v>430</v>
      </c>
      <c r="G3" s="308"/>
      <c r="H3" s="308"/>
      <c r="I3" s="308"/>
      <c r="J3" s="308" t="s">
        <v>116</v>
      </c>
      <c r="K3" s="308"/>
      <c r="L3" s="308"/>
      <c r="M3" s="308"/>
      <c r="N3" s="308"/>
      <c r="O3" s="308" t="s">
        <v>240</v>
      </c>
      <c r="P3" s="308"/>
      <c r="Q3" s="308"/>
      <c r="R3" s="308" t="s">
        <v>255</v>
      </c>
      <c r="S3" s="308" t="s">
        <v>256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1"/>
      <c r="AW3" s="13"/>
    </row>
    <row r="4" spans="1:49" x14ac:dyDescent="0.3">
      <c r="A4" s="3">
        <v>0</v>
      </c>
      <c r="B4" s="3" t="s">
        <v>236</v>
      </c>
      <c r="C4" s="3">
        <v>1</v>
      </c>
      <c r="D4" s="3" t="s">
        <v>134</v>
      </c>
      <c r="E4" s="3">
        <v>5</v>
      </c>
      <c r="F4" s="3" t="s">
        <v>431</v>
      </c>
      <c r="G4" s="3"/>
      <c r="H4" s="3"/>
      <c r="I4" s="3"/>
      <c r="J4" s="3" t="s">
        <v>116</v>
      </c>
      <c r="K4" s="3"/>
      <c r="L4" s="3"/>
      <c r="M4" s="3"/>
      <c r="N4" s="3"/>
      <c r="O4" s="3" t="s">
        <v>240</v>
      </c>
      <c r="P4" s="3"/>
      <c r="Q4" s="3"/>
      <c r="R4" s="3" t="s">
        <v>255</v>
      </c>
      <c r="S4" s="3" t="s">
        <v>256</v>
      </c>
      <c r="T4" s="28">
        <v>0</v>
      </c>
      <c r="U4" s="28"/>
      <c r="V4" s="28"/>
      <c r="W4" s="28"/>
      <c r="X4" s="28"/>
      <c r="Y4" s="28"/>
      <c r="Z4" s="28"/>
      <c r="AA4" s="28"/>
      <c r="AB4" s="28"/>
      <c r="AC4" s="307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306"/>
      <c r="AW4" s="307"/>
    </row>
    <row r="5" spans="1:49" x14ac:dyDescent="0.3">
      <c r="A5" s="309">
        <v>0</v>
      </c>
      <c r="B5" s="309" t="s">
        <v>236</v>
      </c>
      <c r="C5" s="309">
        <v>1</v>
      </c>
      <c r="D5" s="309" t="s">
        <v>134</v>
      </c>
      <c r="E5" s="309">
        <v>5.2</v>
      </c>
      <c r="F5" s="309" t="s">
        <v>432</v>
      </c>
      <c r="G5" s="309"/>
      <c r="H5" s="309"/>
      <c r="I5" s="309"/>
      <c r="J5" s="309" t="s">
        <v>116</v>
      </c>
      <c r="K5" s="309"/>
      <c r="L5" s="309"/>
      <c r="M5" s="309"/>
      <c r="N5" s="309"/>
      <c r="O5" s="309" t="s">
        <v>240</v>
      </c>
      <c r="P5" s="309"/>
      <c r="Q5" s="309"/>
      <c r="R5" s="309" t="s">
        <v>255</v>
      </c>
      <c r="S5" s="309" t="s">
        <v>256</v>
      </c>
      <c r="T5" s="29">
        <v>0</v>
      </c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31"/>
      <c r="AW5" s="30"/>
    </row>
    <row r="6" spans="1:49" x14ac:dyDescent="0.3">
      <c r="A6" s="3">
        <v>0</v>
      </c>
      <c r="B6" s="3" t="s">
        <v>236</v>
      </c>
      <c r="C6" s="3">
        <v>1</v>
      </c>
      <c r="D6" s="3" t="s">
        <v>134</v>
      </c>
      <c r="E6" s="3">
        <v>8</v>
      </c>
      <c r="F6" s="3" t="s">
        <v>262</v>
      </c>
      <c r="G6" s="3"/>
      <c r="H6" s="3" t="s">
        <v>183</v>
      </c>
      <c r="I6" s="3"/>
      <c r="J6" s="3"/>
      <c r="K6" s="3"/>
      <c r="L6" s="3"/>
      <c r="M6" s="3"/>
      <c r="N6" s="3"/>
      <c r="O6" s="3"/>
      <c r="P6" s="3"/>
      <c r="Q6" s="3"/>
      <c r="R6" s="3" t="s">
        <v>263</v>
      </c>
      <c r="S6" s="2"/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1">
        <v>0</v>
      </c>
      <c r="AW6" s="13">
        <v>0</v>
      </c>
    </row>
    <row r="7" spans="1:49" x14ac:dyDescent="0.3">
      <c r="A7" s="3">
        <v>0</v>
      </c>
      <c r="B7" s="3" t="s">
        <v>236</v>
      </c>
      <c r="C7" s="3">
        <v>1</v>
      </c>
      <c r="D7" s="3" t="s">
        <v>134</v>
      </c>
      <c r="E7" s="3">
        <v>8</v>
      </c>
      <c r="F7" s="3" t="s">
        <v>262</v>
      </c>
      <c r="G7" s="3"/>
      <c r="H7" s="3" t="s">
        <v>164</v>
      </c>
      <c r="I7" s="3"/>
      <c r="J7" s="3"/>
      <c r="K7" s="3"/>
      <c r="L7" s="3"/>
      <c r="M7" s="3"/>
      <c r="N7" s="3"/>
      <c r="O7" s="3"/>
      <c r="P7" s="3"/>
      <c r="Q7" s="3"/>
      <c r="R7" s="3" t="s">
        <v>263</v>
      </c>
      <c r="S7" s="2"/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1">
        <v>0</v>
      </c>
      <c r="AW7" s="13">
        <v>0</v>
      </c>
    </row>
    <row r="8" spans="1:49" x14ac:dyDescent="0.3">
      <c r="A8" s="3">
        <v>0</v>
      </c>
      <c r="B8" s="3" t="s">
        <v>236</v>
      </c>
      <c r="C8" s="3">
        <v>1</v>
      </c>
      <c r="D8" s="3" t="s">
        <v>134</v>
      </c>
      <c r="E8" s="3">
        <v>8</v>
      </c>
      <c r="F8" s="3" t="s">
        <v>262</v>
      </c>
      <c r="G8" s="3"/>
      <c r="H8" s="3" t="s">
        <v>248</v>
      </c>
      <c r="I8" s="3"/>
      <c r="J8" s="3"/>
      <c r="K8" s="3"/>
      <c r="L8" s="3"/>
      <c r="M8" s="3"/>
      <c r="N8" s="3"/>
      <c r="O8" s="3"/>
      <c r="P8" s="3"/>
      <c r="Q8" s="3"/>
      <c r="R8" s="3" t="s">
        <v>263</v>
      </c>
      <c r="S8" s="2"/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1">
        <v>0</v>
      </c>
      <c r="AW8" s="13">
        <v>0</v>
      </c>
    </row>
    <row r="9" spans="1:49" x14ac:dyDescent="0.3">
      <c r="A9" s="3">
        <v>0</v>
      </c>
      <c r="B9" s="3" t="s">
        <v>236</v>
      </c>
      <c r="C9" s="3">
        <v>1</v>
      </c>
      <c r="D9" s="3" t="s">
        <v>134</v>
      </c>
      <c r="E9" s="3">
        <v>8</v>
      </c>
      <c r="F9" s="3" t="s">
        <v>262</v>
      </c>
      <c r="G9" s="3"/>
      <c r="H9" s="3" t="s">
        <v>162</v>
      </c>
      <c r="I9" s="3"/>
      <c r="J9" s="3"/>
      <c r="K9" s="3"/>
      <c r="L9" s="3"/>
      <c r="M9" s="3"/>
      <c r="N9" s="3"/>
      <c r="O9" s="3"/>
      <c r="P9" s="3"/>
      <c r="Q9" s="3"/>
      <c r="R9" s="3" t="s">
        <v>263</v>
      </c>
      <c r="S9" s="2"/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1">
        <v>0</v>
      </c>
      <c r="AW9" s="13">
        <v>0</v>
      </c>
    </row>
    <row r="10" spans="1:49" x14ac:dyDescent="0.3">
      <c r="A10" s="3">
        <v>0</v>
      </c>
      <c r="B10" s="3" t="s">
        <v>236</v>
      </c>
      <c r="C10" s="3">
        <v>1</v>
      </c>
      <c r="D10" s="3" t="s">
        <v>134</v>
      </c>
      <c r="E10" s="3">
        <v>8</v>
      </c>
      <c r="F10" s="3" t="s">
        <v>262</v>
      </c>
      <c r="G10" s="3"/>
      <c r="H10" s="3" t="s">
        <v>165</v>
      </c>
      <c r="I10" s="3"/>
      <c r="J10" s="3"/>
      <c r="K10" s="3"/>
      <c r="L10" s="3"/>
      <c r="M10" s="3"/>
      <c r="N10" s="3"/>
      <c r="O10" s="3"/>
      <c r="P10" s="3"/>
      <c r="Q10" s="3"/>
      <c r="R10" s="3" t="s">
        <v>263</v>
      </c>
      <c r="S10" s="2"/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60</v>
      </c>
      <c r="AA10" s="2">
        <v>0</v>
      </c>
      <c r="AB10" s="2">
        <v>0</v>
      </c>
      <c r="AC10" s="13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1">
        <v>0</v>
      </c>
      <c r="AW10" s="13">
        <v>0</v>
      </c>
    </row>
    <row r="11" spans="1:49" x14ac:dyDescent="0.3">
      <c r="A11" s="3">
        <v>0</v>
      </c>
      <c r="B11" s="3" t="s">
        <v>236</v>
      </c>
      <c r="C11" s="3">
        <v>1</v>
      </c>
      <c r="D11" s="3" t="s">
        <v>134</v>
      </c>
      <c r="E11" s="3">
        <v>8</v>
      </c>
      <c r="F11" s="3" t="s">
        <v>262</v>
      </c>
      <c r="G11" s="3"/>
      <c r="H11" s="3" t="s">
        <v>181</v>
      </c>
      <c r="I11" s="3"/>
      <c r="J11" s="3"/>
      <c r="K11" s="3"/>
      <c r="L11" s="3"/>
      <c r="M11" s="3"/>
      <c r="N11" s="3"/>
      <c r="O11" s="3"/>
      <c r="P11" s="3"/>
      <c r="Q11" s="3"/>
      <c r="R11" s="3" t="s">
        <v>263</v>
      </c>
      <c r="S11" s="2"/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3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1">
        <v>0</v>
      </c>
      <c r="AW11" s="13">
        <v>0</v>
      </c>
    </row>
    <row r="12" spans="1:49" x14ac:dyDescent="0.3">
      <c r="A12" s="3">
        <v>0</v>
      </c>
      <c r="B12" s="3" t="s">
        <v>236</v>
      </c>
      <c r="C12" s="3">
        <v>1</v>
      </c>
      <c r="D12" s="3" t="s">
        <v>134</v>
      </c>
      <c r="E12" s="3">
        <v>8</v>
      </c>
      <c r="F12" s="3" t="s">
        <v>262</v>
      </c>
      <c r="G12" s="3"/>
      <c r="H12" s="3" t="s">
        <v>174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263</v>
      </c>
      <c r="S12" s="2"/>
      <c r="T12" s="2">
        <v>100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3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1">
        <v>0</v>
      </c>
      <c r="AW12" s="13">
        <v>0</v>
      </c>
    </row>
    <row r="13" spans="1:49" x14ac:dyDescent="0.3">
      <c r="A13" s="3">
        <v>0</v>
      </c>
      <c r="B13" s="3" t="s">
        <v>236</v>
      </c>
      <c r="C13" s="3">
        <v>1</v>
      </c>
      <c r="D13" s="3" t="s">
        <v>134</v>
      </c>
      <c r="E13" s="3">
        <v>8</v>
      </c>
      <c r="F13" s="3" t="s">
        <v>262</v>
      </c>
      <c r="G13" s="3"/>
      <c r="H13" s="3" t="s">
        <v>168</v>
      </c>
      <c r="I13" s="3"/>
      <c r="J13" s="3"/>
      <c r="K13" s="3"/>
      <c r="L13" s="3"/>
      <c r="M13" s="3"/>
      <c r="N13" s="3"/>
      <c r="O13" s="3"/>
      <c r="P13" s="3"/>
      <c r="Q13" s="3"/>
      <c r="R13" s="3" t="s">
        <v>263</v>
      </c>
      <c r="S13" s="2"/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300</v>
      </c>
      <c r="AA13" s="2">
        <v>200</v>
      </c>
      <c r="AB13" s="2">
        <v>0</v>
      </c>
      <c r="AC13" s="13">
        <v>100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1">
        <v>0</v>
      </c>
      <c r="AW13" s="13">
        <v>0</v>
      </c>
    </row>
    <row r="14" spans="1:49" s="27" customFormat="1" x14ac:dyDescent="0.3">
      <c r="A14" s="3">
        <v>0</v>
      </c>
      <c r="B14" s="3" t="s">
        <v>236</v>
      </c>
      <c r="C14" s="3">
        <v>1</v>
      </c>
      <c r="D14" s="3" t="s">
        <v>134</v>
      </c>
      <c r="E14" s="3">
        <v>8</v>
      </c>
      <c r="F14" s="3" t="s">
        <v>262</v>
      </c>
      <c r="G14" s="3"/>
      <c r="H14" s="3" t="s">
        <v>166</v>
      </c>
      <c r="I14" s="3"/>
      <c r="J14" s="3"/>
      <c r="K14" s="3"/>
      <c r="L14" s="3"/>
      <c r="M14" s="3"/>
      <c r="N14" s="3"/>
      <c r="O14" s="3"/>
      <c r="P14" s="3"/>
      <c r="Q14" s="3"/>
      <c r="R14" s="3" t="s">
        <v>263</v>
      </c>
      <c r="S14" s="2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3">
        <v>100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1">
        <v>0</v>
      </c>
      <c r="AW14" s="13">
        <v>0</v>
      </c>
    </row>
    <row r="15" spans="1:49" s="27" customFormat="1" x14ac:dyDescent="0.3">
      <c r="A15" s="10">
        <v>0</v>
      </c>
      <c r="B15" s="10" t="s">
        <v>236</v>
      </c>
      <c r="C15" s="10">
        <v>1</v>
      </c>
      <c r="D15" s="10" t="s">
        <v>134</v>
      </c>
      <c r="E15" s="10">
        <v>10</v>
      </c>
      <c r="F15" s="10" t="s">
        <v>265</v>
      </c>
      <c r="G15" s="10"/>
      <c r="H15" s="10" t="s">
        <v>174</v>
      </c>
      <c r="I15" s="10" t="s">
        <v>93</v>
      </c>
      <c r="J15" s="10" t="s">
        <v>177</v>
      </c>
      <c r="K15" s="10"/>
      <c r="L15" s="10"/>
      <c r="M15" s="10"/>
      <c r="N15" s="10"/>
      <c r="O15" s="10"/>
      <c r="P15" s="10"/>
      <c r="Q15" s="10"/>
      <c r="R15" s="10" t="s">
        <v>263</v>
      </c>
      <c r="S15" s="2"/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13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1">
        <v>1</v>
      </c>
      <c r="AW15" s="13">
        <v>1</v>
      </c>
    </row>
    <row r="16" spans="1:49" s="27" customFormat="1" x14ac:dyDescent="0.3">
      <c r="A16" s="10">
        <v>0</v>
      </c>
      <c r="B16" s="10" t="s">
        <v>236</v>
      </c>
      <c r="C16" s="10">
        <v>1</v>
      </c>
      <c r="D16" s="10" t="s">
        <v>134</v>
      </c>
      <c r="E16" s="10">
        <v>10</v>
      </c>
      <c r="F16" s="10" t="s">
        <v>265</v>
      </c>
      <c r="G16" s="10"/>
      <c r="H16" s="10" t="s">
        <v>169</v>
      </c>
      <c r="I16" s="10" t="s">
        <v>93</v>
      </c>
      <c r="J16" s="10" t="s">
        <v>118</v>
      </c>
      <c r="K16" s="10"/>
      <c r="L16" s="10"/>
      <c r="M16" s="10"/>
      <c r="N16" s="10"/>
      <c r="O16" s="10"/>
      <c r="P16" s="10"/>
      <c r="Q16" s="10"/>
      <c r="R16" s="10" t="s">
        <v>263</v>
      </c>
      <c r="S16" s="2"/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13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1">
        <v>1</v>
      </c>
      <c r="AW16" s="13">
        <v>1</v>
      </c>
    </row>
    <row r="17" spans="1:49" s="27" customFormat="1" x14ac:dyDescent="0.3">
      <c r="A17" s="10">
        <v>0</v>
      </c>
      <c r="B17" s="10" t="s">
        <v>236</v>
      </c>
      <c r="C17" s="10">
        <v>1</v>
      </c>
      <c r="D17" s="10" t="s">
        <v>134</v>
      </c>
      <c r="E17" s="10">
        <v>10</v>
      </c>
      <c r="F17" s="10" t="s">
        <v>265</v>
      </c>
      <c r="G17" s="10"/>
      <c r="H17" s="10" t="s">
        <v>183</v>
      </c>
      <c r="I17" s="10" t="s">
        <v>93</v>
      </c>
      <c r="J17" s="10" t="s">
        <v>115</v>
      </c>
      <c r="K17" s="10"/>
      <c r="L17" s="10"/>
      <c r="M17" s="10"/>
      <c r="N17" s="10"/>
      <c r="O17" s="10"/>
      <c r="P17" s="10"/>
      <c r="Q17" s="10"/>
      <c r="R17" s="10" t="s">
        <v>263</v>
      </c>
      <c r="S17" s="2"/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13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1">
        <v>1</v>
      </c>
      <c r="AW17" s="13">
        <v>1</v>
      </c>
    </row>
    <row r="18" spans="1:49" s="27" customFormat="1" x14ac:dyDescent="0.3">
      <c r="A18" s="10">
        <v>0</v>
      </c>
      <c r="B18" s="10" t="s">
        <v>236</v>
      </c>
      <c r="C18" s="10">
        <v>1</v>
      </c>
      <c r="D18" s="10" t="s">
        <v>134</v>
      </c>
      <c r="E18" s="10">
        <v>10</v>
      </c>
      <c r="F18" s="10" t="s">
        <v>265</v>
      </c>
      <c r="G18" s="10"/>
      <c r="H18" s="10" t="s">
        <v>165</v>
      </c>
      <c r="I18" s="10" t="s">
        <v>93</v>
      </c>
      <c r="J18" s="10" t="s">
        <v>116</v>
      </c>
      <c r="K18" s="10"/>
      <c r="L18" s="10"/>
      <c r="M18" s="10"/>
      <c r="N18" s="10"/>
      <c r="O18" s="10"/>
      <c r="P18" s="10"/>
      <c r="Q18" s="10"/>
      <c r="R18" s="10" t="s">
        <v>263</v>
      </c>
      <c r="S18" s="2"/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13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1">
        <v>1</v>
      </c>
      <c r="AW18" s="13">
        <v>1</v>
      </c>
    </row>
    <row r="19" spans="1:49" s="27" customFormat="1" x14ac:dyDescent="0.3">
      <c r="A19" s="10">
        <v>0</v>
      </c>
      <c r="B19" s="10" t="s">
        <v>236</v>
      </c>
      <c r="C19" s="10">
        <v>1</v>
      </c>
      <c r="D19" s="10" t="s">
        <v>134</v>
      </c>
      <c r="E19" s="10">
        <v>10</v>
      </c>
      <c r="F19" s="10" t="s">
        <v>265</v>
      </c>
      <c r="G19" s="10"/>
      <c r="H19" s="10" t="s">
        <v>250</v>
      </c>
      <c r="I19" s="10" t="s">
        <v>93</v>
      </c>
      <c r="J19" s="10" t="s">
        <v>93</v>
      </c>
      <c r="K19" s="10"/>
      <c r="L19" s="10"/>
      <c r="M19" s="10"/>
      <c r="N19" s="10"/>
      <c r="O19" s="10"/>
      <c r="P19" s="10"/>
      <c r="Q19" s="10"/>
      <c r="R19" s="10" t="s">
        <v>263</v>
      </c>
      <c r="S19" s="2"/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13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1">
        <v>1</v>
      </c>
      <c r="AW19" s="13">
        <v>1</v>
      </c>
    </row>
    <row r="20" spans="1:49" x14ac:dyDescent="0.3">
      <c r="A20" s="10">
        <v>0</v>
      </c>
      <c r="B20" s="10" t="s">
        <v>236</v>
      </c>
      <c r="C20" s="10">
        <v>1</v>
      </c>
      <c r="D20" s="10" t="s">
        <v>134</v>
      </c>
      <c r="E20" s="10">
        <v>10</v>
      </c>
      <c r="F20" s="10" t="s">
        <v>265</v>
      </c>
      <c r="G20" s="10"/>
      <c r="H20" s="10" t="s">
        <v>251</v>
      </c>
      <c r="I20" s="10" t="s">
        <v>93</v>
      </c>
      <c r="J20" s="10" t="s">
        <v>93</v>
      </c>
      <c r="K20" s="10"/>
      <c r="L20" s="10"/>
      <c r="M20" s="10"/>
      <c r="N20" s="10"/>
      <c r="O20" s="10"/>
      <c r="P20" s="10"/>
      <c r="Q20" s="10"/>
      <c r="R20" s="10" t="s">
        <v>263</v>
      </c>
      <c r="S20" s="2"/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13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1">
        <v>1</v>
      </c>
      <c r="AW20" s="13">
        <v>1</v>
      </c>
    </row>
    <row r="21" spans="1:49" x14ac:dyDescent="0.3">
      <c r="A21" s="10">
        <v>0</v>
      </c>
      <c r="B21" s="10" t="s">
        <v>236</v>
      </c>
      <c r="C21" s="10">
        <v>1</v>
      </c>
      <c r="D21" s="10" t="s">
        <v>134</v>
      </c>
      <c r="E21" s="10">
        <v>10</v>
      </c>
      <c r="F21" s="10" t="s">
        <v>265</v>
      </c>
      <c r="G21" s="10"/>
      <c r="H21" s="10" t="s">
        <v>252</v>
      </c>
      <c r="I21" s="10" t="s">
        <v>93</v>
      </c>
      <c r="J21" s="10" t="s">
        <v>93</v>
      </c>
      <c r="K21" s="10"/>
      <c r="L21" s="10"/>
      <c r="M21" s="10"/>
      <c r="N21" s="10"/>
      <c r="O21" s="10"/>
      <c r="P21" s="10"/>
      <c r="Q21" s="10"/>
      <c r="R21" s="10" t="s">
        <v>263</v>
      </c>
      <c r="S21" s="2"/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13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1">
        <v>1</v>
      </c>
      <c r="AW21" s="13">
        <v>1</v>
      </c>
    </row>
    <row r="22" spans="1:49" x14ac:dyDescent="0.3">
      <c r="A22" s="10">
        <v>0</v>
      </c>
      <c r="B22" s="10" t="s">
        <v>236</v>
      </c>
      <c r="C22" s="10">
        <v>1</v>
      </c>
      <c r="D22" s="10" t="s">
        <v>134</v>
      </c>
      <c r="E22" s="10">
        <v>10</v>
      </c>
      <c r="F22" s="10" t="s">
        <v>265</v>
      </c>
      <c r="G22" s="10"/>
      <c r="H22" s="10" t="s">
        <v>253</v>
      </c>
      <c r="I22" s="10" t="s">
        <v>93</v>
      </c>
      <c r="J22" s="10" t="s">
        <v>93</v>
      </c>
      <c r="K22" s="10"/>
      <c r="L22" s="10"/>
      <c r="M22" s="10"/>
      <c r="N22" s="10"/>
      <c r="O22" s="10"/>
      <c r="P22" s="10"/>
      <c r="Q22" s="10"/>
      <c r="R22" s="10" t="s">
        <v>263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13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1">
        <v>1</v>
      </c>
      <c r="AW22" s="13">
        <v>1</v>
      </c>
    </row>
    <row r="23" spans="1:49" x14ac:dyDescent="0.3">
      <c r="A23" s="10">
        <v>0</v>
      </c>
      <c r="B23" s="10" t="s">
        <v>236</v>
      </c>
      <c r="C23" s="10">
        <v>1</v>
      </c>
      <c r="D23" s="10" t="s">
        <v>134</v>
      </c>
      <c r="E23" s="10">
        <v>10</v>
      </c>
      <c r="F23" s="10" t="s">
        <v>265</v>
      </c>
      <c r="G23" s="10"/>
      <c r="H23" s="10" t="s">
        <v>173</v>
      </c>
      <c r="I23" s="10" t="s">
        <v>93</v>
      </c>
      <c r="J23" s="10" t="s">
        <v>178</v>
      </c>
      <c r="K23" s="10"/>
      <c r="L23" s="10"/>
      <c r="M23" s="10"/>
      <c r="N23" s="10"/>
      <c r="O23" s="10"/>
      <c r="P23" s="10"/>
      <c r="Q23" s="10"/>
      <c r="R23" s="10" t="s">
        <v>263</v>
      </c>
      <c r="S23" s="2"/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13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1">
        <v>1</v>
      </c>
      <c r="AW23" s="13">
        <v>1</v>
      </c>
    </row>
    <row r="24" spans="1:49" x14ac:dyDescent="0.3">
      <c r="A24" s="10">
        <v>0</v>
      </c>
      <c r="B24" s="10" t="s">
        <v>236</v>
      </c>
      <c r="C24" s="10">
        <v>1</v>
      </c>
      <c r="D24" s="10" t="s">
        <v>134</v>
      </c>
      <c r="E24" s="10">
        <v>10</v>
      </c>
      <c r="F24" s="10" t="s">
        <v>265</v>
      </c>
      <c r="G24" s="10"/>
      <c r="H24" s="10" t="s">
        <v>163</v>
      </c>
      <c r="I24" s="10" t="s">
        <v>93</v>
      </c>
      <c r="J24" s="10" t="s">
        <v>179</v>
      </c>
      <c r="K24" s="10"/>
      <c r="L24" s="10"/>
      <c r="M24" s="10"/>
      <c r="N24" s="10"/>
      <c r="O24" s="10"/>
      <c r="P24" s="10"/>
      <c r="Q24" s="10"/>
      <c r="R24" s="10" t="s">
        <v>263</v>
      </c>
      <c r="S24" s="2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13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1">
        <v>1</v>
      </c>
      <c r="AW24" s="13">
        <v>1</v>
      </c>
    </row>
    <row r="25" spans="1:49" x14ac:dyDescent="0.3">
      <c r="A25" s="10">
        <v>0</v>
      </c>
      <c r="B25" s="10" t="s">
        <v>236</v>
      </c>
      <c r="C25" s="10">
        <v>1</v>
      </c>
      <c r="D25" s="10" t="s">
        <v>134</v>
      </c>
      <c r="E25" s="10">
        <v>10</v>
      </c>
      <c r="F25" s="10" t="s">
        <v>265</v>
      </c>
      <c r="G25" s="10"/>
      <c r="H25" s="10" t="s">
        <v>164</v>
      </c>
      <c r="I25" s="10" t="s">
        <v>93</v>
      </c>
      <c r="J25" s="10" t="s">
        <v>92</v>
      </c>
      <c r="K25" s="10"/>
      <c r="L25" s="10"/>
      <c r="M25" s="10"/>
      <c r="N25" s="10"/>
      <c r="O25" s="10"/>
      <c r="P25" s="10"/>
      <c r="Q25" s="10"/>
      <c r="R25" s="10" t="s">
        <v>263</v>
      </c>
      <c r="S25" s="2"/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13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1">
        <v>1</v>
      </c>
      <c r="AW25" s="13">
        <v>1</v>
      </c>
    </row>
    <row r="26" spans="1:49" x14ac:dyDescent="0.3">
      <c r="A26" s="3">
        <v>1</v>
      </c>
      <c r="B26" s="3" t="s">
        <v>235</v>
      </c>
      <c r="C26" s="3">
        <v>1</v>
      </c>
      <c r="D26" s="3" t="s">
        <v>134</v>
      </c>
      <c r="E26" s="3">
        <v>1</v>
      </c>
      <c r="F26" s="3" t="s">
        <v>237</v>
      </c>
      <c r="G26" s="3" t="s">
        <v>158</v>
      </c>
      <c r="H26" s="3"/>
      <c r="I26" s="3"/>
      <c r="J26" s="3"/>
      <c r="K26" s="3"/>
      <c r="L26" s="3" t="s">
        <v>153</v>
      </c>
      <c r="M26" s="3" t="s">
        <v>238</v>
      </c>
      <c r="N26" s="3" t="s">
        <v>239</v>
      </c>
      <c r="O26" s="3" t="s">
        <v>240</v>
      </c>
      <c r="P26" s="3"/>
      <c r="Q26" s="3"/>
      <c r="R26" s="3" t="s">
        <v>241</v>
      </c>
      <c r="S26" s="3" t="s">
        <v>242</v>
      </c>
      <c r="T26" s="2" t="s">
        <v>243</v>
      </c>
      <c r="U26" s="2"/>
      <c r="V26" s="2"/>
      <c r="W26" s="2"/>
      <c r="X26" s="2"/>
      <c r="Y26" s="2"/>
      <c r="Z26" s="2"/>
      <c r="AA26" s="2"/>
      <c r="AB26" s="2"/>
      <c r="AC26" s="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1"/>
      <c r="AW26" s="13">
        <v>0.73</v>
      </c>
    </row>
    <row r="27" spans="1:49" x14ac:dyDescent="0.3">
      <c r="A27" s="3">
        <v>1</v>
      </c>
      <c r="B27" s="3" t="s">
        <v>235</v>
      </c>
      <c r="C27" s="3">
        <v>1</v>
      </c>
      <c r="D27" s="3" t="s">
        <v>134</v>
      </c>
      <c r="E27" s="3">
        <v>1</v>
      </c>
      <c r="F27" s="3" t="s">
        <v>237</v>
      </c>
      <c r="G27" s="3" t="s">
        <v>157</v>
      </c>
      <c r="H27" s="3"/>
      <c r="I27" s="3"/>
      <c r="J27" s="3"/>
      <c r="K27" s="3"/>
      <c r="L27" s="3" t="s">
        <v>153</v>
      </c>
      <c r="M27" s="3" t="s">
        <v>238</v>
      </c>
      <c r="N27" s="3" t="s">
        <v>239</v>
      </c>
      <c r="O27" s="3" t="s">
        <v>240</v>
      </c>
      <c r="P27" s="3"/>
      <c r="Q27" s="3"/>
      <c r="R27" s="3" t="s">
        <v>241</v>
      </c>
      <c r="S27" s="3" t="s">
        <v>242</v>
      </c>
      <c r="T27" s="2" t="s">
        <v>243</v>
      </c>
      <c r="U27" s="2"/>
      <c r="V27" s="2"/>
      <c r="W27" s="2"/>
      <c r="X27" s="2"/>
      <c r="Y27" s="2"/>
      <c r="Z27" s="2"/>
      <c r="AA27" s="2"/>
      <c r="AB27" s="2"/>
      <c r="AC27" s="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1"/>
      <c r="AW27" s="13">
        <v>0.73</v>
      </c>
    </row>
    <row r="28" spans="1:49" x14ac:dyDescent="0.3">
      <c r="A28" s="3">
        <v>1</v>
      </c>
      <c r="B28" s="3" t="s">
        <v>235</v>
      </c>
      <c r="C28" s="3">
        <v>1</v>
      </c>
      <c r="D28" s="3" t="s">
        <v>134</v>
      </c>
      <c r="E28" s="3">
        <v>1</v>
      </c>
      <c r="F28" s="3" t="s">
        <v>237</v>
      </c>
      <c r="G28" s="3" t="s">
        <v>155</v>
      </c>
      <c r="H28" s="3"/>
      <c r="I28" s="3"/>
      <c r="J28" s="3"/>
      <c r="K28" s="3"/>
      <c r="L28" s="3" t="s">
        <v>153</v>
      </c>
      <c r="M28" s="3" t="s">
        <v>238</v>
      </c>
      <c r="N28" s="3" t="s">
        <v>239</v>
      </c>
      <c r="O28" s="3" t="s">
        <v>240</v>
      </c>
      <c r="P28" s="3"/>
      <c r="Q28" s="3"/>
      <c r="R28" s="3" t="s">
        <v>241</v>
      </c>
      <c r="S28" s="3" t="s">
        <v>242</v>
      </c>
      <c r="T28" s="2" t="s">
        <v>243</v>
      </c>
      <c r="U28" s="2"/>
      <c r="V28" s="2"/>
      <c r="W28" s="2"/>
      <c r="X28" s="2"/>
      <c r="Y28" s="2"/>
      <c r="Z28" s="2"/>
      <c r="AA28" s="2"/>
      <c r="AB28" s="2"/>
      <c r="AC28" s="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1"/>
      <c r="AW28" s="13">
        <v>0.73</v>
      </c>
    </row>
    <row r="29" spans="1:49" x14ac:dyDescent="0.3">
      <c r="A29" s="3">
        <v>1</v>
      </c>
      <c r="B29" s="3" t="s">
        <v>235</v>
      </c>
      <c r="C29" s="3">
        <v>1</v>
      </c>
      <c r="D29" s="3" t="s">
        <v>134</v>
      </c>
      <c r="E29" s="3">
        <v>1</v>
      </c>
      <c r="F29" s="3" t="s">
        <v>237</v>
      </c>
      <c r="G29" s="3" t="s">
        <v>141</v>
      </c>
      <c r="H29" s="3"/>
      <c r="I29" s="3"/>
      <c r="J29" s="3"/>
      <c r="K29" s="3"/>
      <c r="L29" s="3" t="s">
        <v>153</v>
      </c>
      <c r="M29" s="3" t="s">
        <v>238</v>
      </c>
      <c r="N29" s="3" t="s">
        <v>239</v>
      </c>
      <c r="O29" s="3" t="s">
        <v>240</v>
      </c>
      <c r="P29" s="3"/>
      <c r="Q29" s="3"/>
      <c r="R29" s="3" t="s">
        <v>241</v>
      </c>
      <c r="S29" s="3" t="s">
        <v>242</v>
      </c>
      <c r="T29" s="2" t="s">
        <v>243</v>
      </c>
      <c r="U29" s="2"/>
      <c r="V29" s="2"/>
      <c r="W29" s="2"/>
      <c r="X29" s="2"/>
      <c r="Y29" s="2"/>
      <c r="Z29" s="2"/>
      <c r="AA29" s="2"/>
      <c r="AB29" s="2"/>
      <c r="AC29" s="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1"/>
      <c r="AW29" s="13">
        <v>0.73</v>
      </c>
    </row>
    <row r="30" spans="1:49" x14ac:dyDescent="0.3">
      <c r="A30" s="3">
        <v>1</v>
      </c>
      <c r="B30" s="3" t="s">
        <v>235</v>
      </c>
      <c r="C30" s="3">
        <v>1</v>
      </c>
      <c r="D30" s="3" t="s">
        <v>134</v>
      </c>
      <c r="E30" s="3">
        <v>1</v>
      </c>
      <c r="F30" s="3" t="s">
        <v>237</v>
      </c>
      <c r="G30" s="3" t="s">
        <v>156</v>
      </c>
      <c r="H30" s="3"/>
      <c r="I30" s="3"/>
      <c r="J30" s="3"/>
      <c r="K30" s="3"/>
      <c r="L30" s="3" t="s">
        <v>153</v>
      </c>
      <c r="M30" s="3" t="s">
        <v>238</v>
      </c>
      <c r="N30" s="3" t="s">
        <v>239</v>
      </c>
      <c r="O30" s="3" t="s">
        <v>240</v>
      </c>
      <c r="P30" s="3"/>
      <c r="Q30" s="3"/>
      <c r="R30" s="3" t="s">
        <v>241</v>
      </c>
      <c r="S30" s="3" t="s">
        <v>242</v>
      </c>
      <c r="T30" s="2" t="s">
        <v>243</v>
      </c>
      <c r="U30" s="2"/>
      <c r="V30" s="2"/>
      <c r="W30" s="2"/>
      <c r="X30" s="2"/>
      <c r="Y30" s="2"/>
      <c r="Z30" s="2"/>
      <c r="AA30" s="2"/>
      <c r="AB30" s="2"/>
      <c r="AC30" s="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1"/>
      <c r="AW30" s="13">
        <v>0.73</v>
      </c>
    </row>
    <row r="31" spans="1:49" x14ac:dyDescent="0.3">
      <c r="A31" s="3">
        <v>1</v>
      </c>
      <c r="B31" s="3" t="s">
        <v>235</v>
      </c>
      <c r="C31" s="3">
        <v>1</v>
      </c>
      <c r="D31" s="3" t="s">
        <v>134</v>
      </c>
      <c r="E31" s="3">
        <v>1</v>
      </c>
      <c r="F31" s="3" t="s">
        <v>237</v>
      </c>
      <c r="G31" s="3" t="s">
        <v>154</v>
      </c>
      <c r="H31" s="3"/>
      <c r="I31" s="3"/>
      <c r="J31" s="3"/>
      <c r="K31" s="3"/>
      <c r="L31" s="3" t="s">
        <v>153</v>
      </c>
      <c r="M31" s="3" t="s">
        <v>238</v>
      </c>
      <c r="N31" s="3" t="s">
        <v>239</v>
      </c>
      <c r="O31" s="3" t="s">
        <v>240</v>
      </c>
      <c r="P31" s="3"/>
      <c r="Q31" s="3"/>
      <c r="R31" s="3" t="s">
        <v>241</v>
      </c>
      <c r="S31" s="3" t="s">
        <v>242</v>
      </c>
      <c r="T31" s="2" t="s">
        <v>243</v>
      </c>
      <c r="U31" s="2"/>
      <c r="V31" s="2"/>
      <c r="W31" s="2"/>
      <c r="X31" s="2"/>
      <c r="Y31" s="2"/>
      <c r="Z31" s="2"/>
      <c r="AA31" s="2"/>
      <c r="AB31" s="2"/>
      <c r="AC31" s="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1"/>
      <c r="AW31" s="13">
        <v>0.73</v>
      </c>
    </row>
    <row r="32" spans="1:49" x14ac:dyDescent="0.3">
      <c r="A32" s="10">
        <v>1</v>
      </c>
      <c r="B32" s="10" t="s">
        <v>235</v>
      </c>
      <c r="C32" s="10">
        <v>1</v>
      </c>
      <c r="D32" s="10" t="s">
        <v>134</v>
      </c>
      <c r="E32" s="10">
        <v>2</v>
      </c>
      <c r="F32" s="10" t="s">
        <v>244</v>
      </c>
      <c r="G32" s="10"/>
      <c r="H32" s="10"/>
      <c r="I32" s="10"/>
      <c r="J32" s="10" t="s">
        <v>89</v>
      </c>
      <c r="K32" s="10"/>
      <c r="L32" s="10"/>
      <c r="M32" s="10"/>
      <c r="N32" s="10"/>
      <c r="O32" s="10" t="s">
        <v>240</v>
      </c>
      <c r="P32" s="10"/>
      <c r="Q32" s="10"/>
      <c r="R32" s="10" t="s">
        <v>270</v>
      </c>
      <c r="S32" s="10"/>
      <c r="T32" s="2"/>
      <c r="U32" s="2"/>
      <c r="V32" s="2"/>
      <c r="W32" s="2"/>
      <c r="X32" s="2"/>
      <c r="Y32" s="2"/>
      <c r="Z32" s="2"/>
      <c r="AA32" s="2"/>
      <c r="AB32" s="2"/>
      <c r="AC32" s="1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1"/>
      <c r="AW32" s="13"/>
    </row>
    <row r="33" spans="1:49" x14ac:dyDescent="0.3">
      <c r="A33" s="10">
        <v>1</v>
      </c>
      <c r="B33" s="10" t="s">
        <v>235</v>
      </c>
      <c r="C33" s="10">
        <v>1</v>
      </c>
      <c r="D33" s="10" t="s">
        <v>134</v>
      </c>
      <c r="E33" s="10">
        <v>2</v>
      </c>
      <c r="F33" s="10" t="s">
        <v>244</v>
      </c>
      <c r="G33" s="10"/>
      <c r="H33" s="10"/>
      <c r="I33" s="10"/>
      <c r="J33" s="10" t="s">
        <v>91</v>
      </c>
      <c r="K33" s="10"/>
      <c r="L33" s="10"/>
      <c r="M33" s="10"/>
      <c r="N33" s="10"/>
      <c r="O33" s="10" t="s">
        <v>240</v>
      </c>
      <c r="P33" s="10"/>
      <c r="Q33" s="10"/>
      <c r="R33" s="10" t="s">
        <v>270</v>
      </c>
      <c r="S33" s="10"/>
      <c r="T33" s="2"/>
      <c r="U33" s="2"/>
      <c r="V33" s="2"/>
      <c r="W33" s="2"/>
      <c r="X33" s="2"/>
      <c r="Y33" s="2"/>
      <c r="Z33" s="2"/>
      <c r="AA33" s="2"/>
      <c r="AB33" s="2"/>
      <c r="AC33" s="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1"/>
      <c r="AW33" s="13"/>
    </row>
    <row r="34" spans="1:49" x14ac:dyDescent="0.3">
      <c r="A34" s="10">
        <v>1</v>
      </c>
      <c r="B34" s="10" t="s">
        <v>235</v>
      </c>
      <c r="C34" s="10">
        <v>1</v>
      </c>
      <c r="D34" s="10" t="s">
        <v>134</v>
      </c>
      <c r="E34" s="10">
        <v>2</v>
      </c>
      <c r="F34" s="10" t="s">
        <v>244</v>
      </c>
      <c r="G34" s="10"/>
      <c r="H34" s="10"/>
      <c r="I34" s="10"/>
      <c r="J34" s="10" t="s">
        <v>92</v>
      </c>
      <c r="K34" s="10"/>
      <c r="L34" s="10"/>
      <c r="M34" s="10"/>
      <c r="N34" s="10"/>
      <c r="O34" s="10" t="s">
        <v>240</v>
      </c>
      <c r="P34" s="10"/>
      <c r="Q34" s="10"/>
      <c r="R34" s="10" t="s">
        <v>270</v>
      </c>
      <c r="S34" s="10"/>
      <c r="T34" s="2"/>
      <c r="U34" s="2"/>
      <c r="V34" s="2"/>
      <c r="W34" s="2"/>
      <c r="X34" s="2"/>
      <c r="Y34" s="2"/>
      <c r="Z34" s="2"/>
      <c r="AA34" s="2"/>
      <c r="AB34" s="2"/>
      <c r="AC34" s="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1"/>
      <c r="AW34" s="13"/>
    </row>
    <row r="35" spans="1:49" x14ac:dyDescent="0.3">
      <c r="A35" s="10">
        <v>1</v>
      </c>
      <c r="B35" s="10" t="s">
        <v>235</v>
      </c>
      <c r="C35" s="10">
        <v>1</v>
      </c>
      <c r="D35" s="10" t="s">
        <v>134</v>
      </c>
      <c r="E35" s="10">
        <v>2</v>
      </c>
      <c r="F35" s="10" t="s">
        <v>244</v>
      </c>
      <c r="G35" s="10"/>
      <c r="H35" s="10"/>
      <c r="I35" s="10"/>
      <c r="J35" s="10" t="s">
        <v>93</v>
      </c>
      <c r="K35" s="10"/>
      <c r="L35" s="10"/>
      <c r="M35" s="10"/>
      <c r="N35" s="10"/>
      <c r="O35" s="10" t="s">
        <v>240</v>
      </c>
      <c r="P35" s="10"/>
      <c r="Q35" s="10"/>
      <c r="R35" s="10" t="s">
        <v>270</v>
      </c>
      <c r="S35" s="10"/>
      <c r="T35" s="2"/>
      <c r="U35" s="2"/>
      <c r="V35" s="2"/>
      <c r="W35" s="2"/>
      <c r="X35" s="2"/>
      <c r="Y35" s="2"/>
      <c r="Z35" s="2"/>
      <c r="AA35" s="2"/>
      <c r="AB35" s="2"/>
      <c r="AC35" s="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1"/>
      <c r="AW35" s="13"/>
    </row>
    <row r="36" spans="1:49" x14ac:dyDescent="0.3">
      <c r="A36" s="10">
        <v>1</v>
      </c>
      <c r="B36" s="10" t="s">
        <v>235</v>
      </c>
      <c r="C36" s="10">
        <v>1</v>
      </c>
      <c r="D36" s="10" t="s">
        <v>134</v>
      </c>
      <c r="E36" s="10">
        <v>2</v>
      </c>
      <c r="F36" s="10" t="s">
        <v>244</v>
      </c>
      <c r="G36" s="10"/>
      <c r="H36" s="10"/>
      <c r="I36" s="10"/>
      <c r="J36" s="10" t="s">
        <v>95</v>
      </c>
      <c r="K36" s="10"/>
      <c r="L36" s="10"/>
      <c r="M36" s="10"/>
      <c r="N36" s="10"/>
      <c r="O36" s="10" t="s">
        <v>240</v>
      </c>
      <c r="P36" s="10"/>
      <c r="Q36" s="10"/>
      <c r="R36" s="10" t="s">
        <v>270</v>
      </c>
      <c r="S36" s="10"/>
      <c r="T36" s="2"/>
      <c r="U36" s="2"/>
      <c r="V36" s="2"/>
      <c r="W36" s="2"/>
      <c r="X36" s="2"/>
      <c r="Y36" s="2"/>
      <c r="Z36" s="2"/>
      <c r="AA36" s="2"/>
      <c r="AB36" s="2"/>
      <c r="AC36" s="1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1"/>
      <c r="AW36" s="13"/>
    </row>
    <row r="37" spans="1:49" x14ac:dyDescent="0.3">
      <c r="A37" s="10">
        <v>1</v>
      </c>
      <c r="B37" s="10" t="s">
        <v>235</v>
      </c>
      <c r="C37" s="10">
        <v>1</v>
      </c>
      <c r="D37" s="10" t="s">
        <v>134</v>
      </c>
      <c r="E37" s="10">
        <v>2</v>
      </c>
      <c r="F37" s="10" t="s">
        <v>244</v>
      </c>
      <c r="G37" s="10"/>
      <c r="H37" s="10"/>
      <c r="I37" s="10"/>
      <c r="J37" s="10" t="s">
        <v>96</v>
      </c>
      <c r="K37" s="10"/>
      <c r="L37" s="10"/>
      <c r="M37" s="10"/>
      <c r="N37" s="10"/>
      <c r="O37" s="10" t="s">
        <v>240</v>
      </c>
      <c r="P37" s="10"/>
      <c r="Q37" s="10"/>
      <c r="R37" s="10" t="s">
        <v>270</v>
      </c>
      <c r="S37" s="10"/>
      <c r="T37" s="2"/>
      <c r="U37" s="2"/>
      <c r="V37" s="2"/>
      <c r="W37" s="2"/>
      <c r="X37" s="2"/>
      <c r="Y37" s="2"/>
      <c r="Z37" s="2"/>
      <c r="AA37" s="2"/>
      <c r="AB37" s="2"/>
      <c r="AC37" s="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1"/>
      <c r="AW37" s="13"/>
    </row>
    <row r="38" spans="1:49" x14ac:dyDescent="0.3">
      <c r="A38" s="10">
        <v>1</v>
      </c>
      <c r="B38" s="10" t="s">
        <v>235</v>
      </c>
      <c r="C38" s="10">
        <v>1</v>
      </c>
      <c r="D38" s="10" t="s">
        <v>134</v>
      </c>
      <c r="E38" s="10">
        <v>2</v>
      </c>
      <c r="F38" s="10" t="s">
        <v>244</v>
      </c>
      <c r="G38" s="10"/>
      <c r="H38" s="10"/>
      <c r="I38" s="10"/>
      <c r="J38" s="10" t="s">
        <v>97</v>
      </c>
      <c r="K38" s="10"/>
      <c r="L38" s="10"/>
      <c r="M38" s="10"/>
      <c r="N38" s="10"/>
      <c r="O38" s="10" t="s">
        <v>240</v>
      </c>
      <c r="P38" s="10"/>
      <c r="Q38" s="10"/>
      <c r="R38" s="10" t="s">
        <v>270</v>
      </c>
      <c r="S38" s="10"/>
      <c r="T38" s="2"/>
      <c r="U38" s="2"/>
      <c r="V38" s="2"/>
      <c r="W38" s="2"/>
      <c r="X38" s="2"/>
      <c r="Y38" s="2"/>
      <c r="Z38" s="2"/>
      <c r="AA38" s="2"/>
      <c r="AB38" s="2"/>
      <c r="AC38" s="1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1"/>
      <c r="AW38" s="13"/>
    </row>
    <row r="39" spans="1:49" x14ac:dyDescent="0.3">
      <c r="A39" s="10">
        <v>1</v>
      </c>
      <c r="B39" s="10" t="s">
        <v>235</v>
      </c>
      <c r="C39" s="10">
        <v>1</v>
      </c>
      <c r="D39" s="10" t="s">
        <v>134</v>
      </c>
      <c r="E39" s="10">
        <v>2</v>
      </c>
      <c r="F39" s="10" t="s">
        <v>244</v>
      </c>
      <c r="G39" s="10"/>
      <c r="H39" s="10"/>
      <c r="I39" s="10"/>
      <c r="J39" s="10" t="s">
        <v>99</v>
      </c>
      <c r="K39" s="10"/>
      <c r="L39" s="10"/>
      <c r="M39" s="10"/>
      <c r="N39" s="10"/>
      <c r="O39" s="10" t="s">
        <v>240</v>
      </c>
      <c r="P39" s="10"/>
      <c r="Q39" s="10"/>
      <c r="R39" s="10" t="s">
        <v>270</v>
      </c>
      <c r="S39" s="10"/>
      <c r="T39" s="2"/>
      <c r="U39" s="2"/>
      <c r="V39" s="2"/>
      <c r="W39" s="2"/>
      <c r="X39" s="2"/>
      <c r="Y39" s="2"/>
      <c r="Z39" s="2"/>
      <c r="AA39" s="2"/>
      <c r="AB39" s="2"/>
      <c r="AC39" s="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1"/>
      <c r="AW39" s="13"/>
    </row>
    <row r="40" spans="1:49" x14ac:dyDescent="0.3">
      <c r="A40" s="10">
        <v>1</v>
      </c>
      <c r="B40" s="10" t="s">
        <v>235</v>
      </c>
      <c r="C40" s="10">
        <v>1</v>
      </c>
      <c r="D40" s="10" t="s">
        <v>134</v>
      </c>
      <c r="E40" s="10">
        <v>2</v>
      </c>
      <c r="F40" s="10" t="s">
        <v>244</v>
      </c>
      <c r="G40" s="10"/>
      <c r="H40" s="10"/>
      <c r="I40" s="10"/>
      <c r="J40" s="10" t="s">
        <v>102</v>
      </c>
      <c r="K40" s="10"/>
      <c r="L40" s="10"/>
      <c r="M40" s="10"/>
      <c r="N40" s="10"/>
      <c r="O40" s="10" t="s">
        <v>240</v>
      </c>
      <c r="P40" s="10"/>
      <c r="Q40" s="10"/>
      <c r="R40" s="10" t="s">
        <v>270</v>
      </c>
      <c r="S40" s="10"/>
      <c r="T40" s="2"/>
      <c r="U40" s="2"/>
      <c r="V40" s="2"/>
      <c r="W40" s="2"/>
      <c r="X40" s="2"/>
      <c r="Y40" s="2"/>
      <c r="Z40" s="2"/>
      <c r="AA40" s="2"/>
      <c r="AB40" s="2"/>
      <c r="AC40" s="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1"/>
      <c r="AW40" s="13"/>
    </row>
    <row r="41" spans="1:49" x14ac:dyDescent="0.3">
      <c r="A41" s="10">
        <v>1</v>
      </c>
      <c r="B41" s="10" t="s">
        <v>235</v>
      </c>
      <c r="C41" s="10">
        <v>1</v>
      </c>
      <c r="D41" s="10" t="s">
        <v>134</v>
      </c>
      <c r="E41" s="10">
        <v>2</v>
      </c>
      <c r="F41" s="10" t="s">
        <v>244</v>
      </c>
      <c r="G41" s="10"/>
      <c r="H41" s="10"/>
      <c r="I41" s="10"/>
      <c r="J41" s="10" t="s">
        <v>104</v>
      </c>
      <c r="K41" s="10"/>
      <c r="L41" s="10"/>
      <c r="M41" s="10"/>
      <c r="N41" s="10"/>
      <c r="O41" s="10" t="s">
        <v>240</v>
      </c>
      <c r="P41" s="10"/>
      <c r="Q41" s="10"/>
      <c r="R41" s="10" t="s">
        <v>270</v>
      </c>
      <c r="S41" s="10"/>
      <c r="T41" s="2"/>
      <c r="U41" s="2"/>
      <c r="V41" s="2"/>
      <c r="W41" s="2"/>
      <c r="X41" s="2"/>
      <c r="Y41" s="2"/>
      <c r="Z41" s="2"/>
      <c r="AA41" s="2"/>
      <c r="AB41" s="2"/>
      <c r="AC41" s="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1"/>
      <c r="AW41" s="13"/>
    </row>
    <row r="42" spans="1:49" x14ac:dyDescent="0.3">
      <c r="A42" s="10">
        <v>1</v>
      </c>
      <c r="B42" s="10" t="s">
        <v>235</v>
      </c>
      <c r="C42" s="10">
        <v>1</v>
      </c>
      <c r="D42" s="10" t="s">
        <v>134</v>
      </c>
      <c r="E42" s="10">
        <v>2</v>
      </c>
      <c r="F42" s="10" t="s">
        <v>244</v>
      </c>
      <c r="G42" s="10"/>
      <c r="H42" s="10"/>
      <c r="I42" s="10"/>
      <c r="J42" s="10" t="s">
        <v>105</v>
      </c>
      <c r="K42" s="10"/>
      <c r="L42" s="10"/>
      <c r="M42" s="10"/>
      <c r="N42" s="10"/>
      <c r="O42" s="10" t="s">
        <v>240</v>
      </c>
      <c r="P42" s="10"/>
      <c r="Q42" s="10"/>
      <c r="R42" s="10" t="s">
        <v>270</v>
      </c>
      <c r="S42" s="10"/>
      <c r="T42" s="2"/>
      <c r="U42" s="2"/>
      <c r="V42" s="2"/>
      <c r="W42" s="2"/>
      <c r="X42" s="2"/>
      <c r="Y42" s="2"/>
      <c r="Z42" s="2"/>
      <c r="AA42" s="2"/>
      <c r="AB42" s="2"/>
      <c r="AC42" s="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1"/>
      <c r="AW42" s="13"/>
    </row>
    <row r="43" spans="1:49" x14ac:dyDescent="0.3">
      <c r="A43" s="10">
        <v>1</v>
      </c>
      <c r="B43" s="10" t="s">
        <v>235</v>
      </c>
      <c r="C43" s="10">
        <v>1</v>
      </c>
      <c r="D43" s="10" t="s">
        <v>134</v>
      </c>
      <c r="E43" s="10">
        <v>2</v>
      </c>
      <c r="F43" s="10" t="s">
        <v>244</v>
      </c>
      <c r="G43" s="10"/>
      <c r="H43" s="10"/>
      <c r="I43" s="10"/>
      <c r="J43" s="10" t="s">
        <v>107</v>
      </c>
      <c r="K43" s="10"/>
      <c r="L43" s="10"/>
      <c r="M43" s="10"/>
      <c r="N43" s="10"/>
      <c r="O43" s="10" t="s">
        <v>240</v>
      </c>
      <c r="P43" s="10"/>
      <c r="Q43" s="10"/>
      <c r="R43" s="10" t="s">
        <v>270</v>
      </c>
      <c r="S43" s="10"/>
      <c r="T43" s="2"/>
      <c r="U43" s="2"/>
      <c r="V43" s="2"/>
      <c r="W43" s="2"/>
      <c r="X43" s="2"/>
      <c r="Y43" s="2"/>
      <c r="Z43" s="2"/>
      <c r="AA43" s="2"/>
      <c r="AB43" s="2"/>
      <c r="AC43" s="1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1"/>
      <c r="AW43" s="13"/>
    </row>
    <row r="44" spans="1:49" x14ac:dyDescent="0.3">
      <c r="A44" s="10">
        <v>1</v>
      </c>
      <c r="B44" s="10" t="s">
        <v>235</v>
      </c>
      <c r="C44" s="10">
        <v>1</v>
      </c>
      <c r="D44" s="10" t="s">
        <v>134</v>
      </c>
      <c r="E44" s="10">
        <v>2</v>
      </c>
      <c r="F44" s="10" t="s">
        <v>244</v>
      </c>
      <c r="G44" s="10"/>
      <c r="H44" s="10"/>
      <c r="I44" s="10"/>
      <c r="J44" s="10" t="s">
        <v>108</v>
      </c>
      <c r="K44" s="10"/>
      <c r="L44" s="10"/>
      <c r="M44" s="10"/>
      <c r="N44" s="10"/>
      <c r="O44" s="10" t="s">
        <v>240</v>
      </c>
      <c r="P44" s="10"/>
      <c r="Q44" s="10"/>
      <c r="R44" s="10" t="s">
        <v>270</v>
      </c>
      <c r="S44" s="10"/>
      <c r="T44" s="2"/>
      <c r="U44" s="2"/>
      <c r="V44" s="2"/>
      <c r="W44" s="2"/>
      <c r="X44" s="2"/>
      <c r="Y44" s="2"/>
      <c r="Z44" s="2"/>
      <c r="AA44" s="2"/>
      <c r="AB44" s="2"/>
      <c r="AC44" s="1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1"/>
      <c r="AW44" s="13"/>
    </row>
    <row r="45" spans="1:49" x14ac:dyDescent="0.3">
      <c r="A45" s="10">
        <v>1</v>
      </c>
      <c r="B45" s="10" t="s">
        <v>235</v>
      </c>
      <c r="C45" s="10">
        <v>1</v>
      </c>
      <c r="D45" s="10" t="s">
        <v>134</v>
      </c>
      <c r="E45" s="10">
        <v>2</v>
      </c>
      <c r="F45" s="10" t="s">
        <v>244</v>
      </c>
      <c r="G45" s="10"/>
      <c r="H45" s="10"/>
      <c r="I45" s="10"/>
      <c r="J45" s="10" t="s">
        <v>109</v>
      </c>
      <c r="K45" s="10"/>
      <c r="L45" s="10"/>
      <c r="M45" s="10"/>
      <c r="N45" s="10"/>
      <c r="O45" s="10" t="s">
        <v>240</v>
      </c>
      <c r="P45" s="10"/>
      <c r="Q45" s="10"/>
      <c r="R45" s="10" t="s">
        <v>270</v>
      </c>
      <c r="S45" s="10"/>
      <c r="T45" s="2"/>
      <c r="U45" s="2"/>
      <c r="V45" s="2"/>
      <c r="W45" s="2"/>
      <c r="X45" s="2"/>
      <c r="Y45" s="2"/>
      <c r="Z45" s="2"/>
      <c r="AA45" s="2"/>
      <c r="AB45" s="2"/>
      <c r="AC45" s="1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1"/>
      <c r="AW45" s="13"/>
    </row>
    <row r="46" spans="1:49" x14ac:dyDescent="0.3">
      <c r="A46" s="10">
        <v>1</v>
      </c>
      <c r="B46" s="10" t="s">
        <v>235</v>
      </c>
      <c r="C46" s="10">
        <v>1</v>
      </c>
      <c r="D46" s="10" t="s">
        <v>134</v>
      </c>
      <c r="E46" s="10">
        <v>2</v>
      </c>
      <c r="F46" s="10" t="s">
        <v>244</v>
      </c>
      <c r="G46" s="10"/>
      <c r="H46" s="10"/>
      <c r="I46" s="10"/>
      <c r="J46" s="10" t="s">
        <v>110</v>
      </c>
      <c r="K46" s="10"/>
      <c r="L46" s="10"/>
      <c r="M46" s="10"/>
      <c r="N46" s="10"/>
      <c r="O46" s="10" t="s">
        <v>240</v>
      </c>
      <c r="P46" s="10"/>
      <c r="Q46" s="10"/>
      <c r="R46" s="10" t="s">
        <v>270</v>
      </c>
      <c r="S46" s="10"/>
      <c r="T46" s="2"/>
      <c r="U46" s="2"/>
      <c r="V46" s="2"/>
      <c r="W46" s="2"/>
      <c r="X46" s="2"/>
      <c r="Y46" s="2"/>
      <c r="Z46" s="2"/>
      <c r="AA46" s="2"/>
      <c r="AB46" s="2"/>
      <c r="AC46" s="1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1"/>
      <c r="AW46" s="13"/>
    </row>
    <row r="47" spans="1:49" x14ac:dyDescent="0.3">
      <c r="A47" s="10">
        <v>1</v>
      </c>
      <c r="B47" s="10" t="s">
        <v>235</v>
      </c>
      <c r="C47" s="10">
        <v>1</v>
      </c>
      <c r="D47" s="10" t="s">
        <v>134</v>
      </c>
      <c r="E47" s="10">
        <v>2</v>
      </c>
      <c r="F47" s="10" t="s">
        <v>244</v>
      </c>
      <c r="G47" s="10"/>
      <c r="H47" s="10"/>
      <c r="I47" s="10"/>
      <c r="J47" s="10" t="s">
        <v>111</v>
      </c>
      <c r="K47" s="10"/>
      <c r="L47" s="10"/>
      <c r="M47" s="10"/>
      <c r="N47" s="10"/>
      <c r="O47" s="10" t="s">
        <v>240</v>
      </c>
      <c r="P47" s="10"/>
      <c r="Q47" s="10"/>
      <c r="R47" s="10" t="s">
        <v>270</v>
      </c>
      <c r="S47" s="10"/>
      <c r="T47" s="2"/>
      <c r="U47" s="2"/>
      <c r="V47" s="2"/>
      <c r="W47" s="2"/>
      <c r="X47" s="2"/>
      <c r="Y47" s="2"/>
      <c r="Z47" s="2"/>
      <c r="AA47" s="2"/>
      <c r="AB47" s="2"/>
      <c r="AC47" s="1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1"/>
      <c r="AW47" s="13"/>
    </row>
    <row r="48" spans="1:49" x14ac:dyDescent="0.3">
      <c r="A48" s="10">
        <v>1</v>
      </c>
      <c r="B48" s="10" t="s">
        <v>235</v>
      </c>
      <c r="C48" s="10">
        <v>1</v>
      </c>
      <c r="D48" s="10" t="s">
        <v>134</v>
      </c>
      <c r="E48" s="10">
        <v>2</v>
      </c>
      <c r="F48" s="10" t="s">
        <v>244</v>
      </c>
      <c r="G48" s="10"/>
      <c r="H48" s="10"/>
      <c r="I48" s="10"/>
      <c r="J48" s="10" t="s">
        <v>112</v>
      </c>
      <c r="K48" s="10"/>
      <c r="L48" s="10"/>
      <c r="M48" s="10"/>
      <c r="N48" s="10"/>
      <c r="O48" s="10" t="s">
        <v>240</v>
      </c>
      <c r="P48" s="10"/>
      <c r="Q48" s="10"/>
      <c r="R48" s="10" t="s">
        <v>270</v>
      </c>
      <c r="S48" s="10"/>
      <c r="T48" s="2"/>
      <c r="U48" s="2"/>
      <c r="V48" s="2"/>
      <c r="W48" s="2"/>
      <c r="X48" s="2"/>
      <c r="Y48" s="2"/>
      <c r="Z48" s="2"/>
      <c r="AA48" s="2"/>
      <c r="AB48" s="2"/>
      <c r="AC48" s="1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1"/>
      <c r="AW48" s="13"/>
    </row>
    <row r="49" spans="1:49" x14ac:dyDescent="0.3">
      <c r="A49" s="10">
        <v>1</v>
      </c>
      <c r="B49" s="10" t="s">
        <v>235</v>
      </c>
      <c r="C49" s="10">
        <v>1</v>
      </c>
      <c r="D49" s="10" t="s">
        <v>134</v>
      </c>
      <c r="E49" s="10">
        <v>2</v>
      </c>
      <c r="F49" s="10" t="s">
        <v>244</v>
      </c>
      <c r="G49" s="10"/>
      <c r="H49" s="10"/>
      <c r="I49" s="10"/>
      <c r="J49" s="10" t="s">
        <v>113</v>
      </c>
      <c r="K49" s="10"/>
      <c r="L49" s="10"/>
      <c r="M49" s="10"/>
      <c r="N49" s="10"/>
      <c r="O49" s="10" t="s">
        <v>240</v>
      </c>
      <c r="P49" s="10"/>
      <c r="Q49" s="10"/>
      <c r="R49" s="10" t="s">
        <v>270</v>
      </c>
      <c r="S49" s="10"/>
      <c r="T49" s="2"/>
      <c r="U49" s="2"/>
      <c r="V49" s="2"/>
      <c r="W49" s="2"/>
      <c r="X49" s="2"/>
      <c r="Y49" s="2"/>
      <c r="Z49" s="2"/>
      <c r="AA49" s="2"/>
      <c r="AB49" s="2"/>
      <c r="AC49" s="1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1"/>
      <c r="AW49" s="13"/>
    </row>
    <row r="50" spans="1:49" x14ac:dyDescent="0.3">
      <c r="A50" s="10">
        <v>1</v>
      </c>
      <c r="B50" s="10" t="s">
        <v>235</v>
      </c>
      <c r="C50" s="10">
        <v>1</v>
      </c>
      <c r="D50" s="10" t="s">
        <v>134</v>
      </c>
      <c r="E50" s="10">
        <v>2</v>
      </c>
      <c r="F50" s="10" t="s">
        <v>244</v>
      </c>
      <c r="G50" s="10"/>
      <c r="H50" s="10"/>
      <c r="I50" s="10"/>
      <c r="J50" s="10" t="s">
        <v>115</v>
      </c>
      <c r="K50" s="10"/>
      <c r="L50" s="10"/>
      <c r="M50" s="10"/>
      <c r="N50" s="10"/>
      <c r="O50" s="10" t="s">
        <v>240</v>
      </c>
      <c r="P50" s="10"/>
      <c r="Q50" s="10"/>
      <c r="R50" s="10" t="s">
        <v>270</v>
      </c>
      <c r="S50" s="10"/>
      <c r="T50" s="2"/>
      <c r="U50" s="2"/>
      <c r="V50" s="2"/>
      <c r="W50" s="2"/>
      <c r="X50" s="2"/>
      <c r="Y50" s="2"/>
      <c r="Z50" s="2"/>
      <c r="AA50" s="2"/>
      <c r="AB50" s="2"/>
      <c r="AC50" s="1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1"/>
      <c r="AW50" s="13"/>
    </row>
    <row r="51" spans="1:49" x14ac:dyDescent="0.3">
      <c r="A51" s="10">
        <v>1</v>
      </c>
      <c r="B51" s="10" t="s">
        <v>235</v>
      </c>
      <c r="C51" s="10">
        <v>1</v>
      </c>
      <c r="D51" s="10" t="s">
        <v>134</v>
      </c>
      <c r="E51" s="10">
        <v>2</v>
      </c>
      <c r="F51" s="10" t="s">
        <v>244</v>
      </c>
      <c r="G51" s="10"/>
      <c r="H51" s="10"/>
      <c r="I51" s="10"/>
      <c r="J51" s="10" t="s">
        <v>116</v>
      </c>
      <c r="K51" s="10"/>
      <c r="L51" s="10"/>
      <c r="M51" s="10"/>
      <c r="N51" s="10"/>
      <c r="O51" s="10" t="s">
        <v>240</v>
      </c>
      <c r="P51" s="10"/>
      <c r="Q51" s="10"/>
      <c r="R51" s="10" t="s">
        <v>270</v>
      </c>
      <c r="S51" s="10"/>
      <c r="T51" s="2"/>
      <c r="U51" s="2"/>
      <c r="V51" s="2"/>
      <c r="W51" s="2"/>
      <c r="X51" s="2"/>
      <c r="Y51" s="2"/>
      <c r="Z51" s="2"/>
      <c r="AA51" s="2"/>
      <c r="AB51" s="2"/>
      <c r="AC51" s="1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1"/>
      <c r="AW51" s="13"/>
    </row>
    <row r="52" spans="1:49" x14ac:dyDescent="0.3">
      <c r="A52" s="10">
        <v>1</v>
      </c>
      <c r="B52" s="10" t="s">
        <v>235</v>
      </c>
      <c r="C52" s="10">
        <v>1</v>
      </c>
      <c r="D52" s="10" t="s">
        <v>134</v>
      </c>
      <c r="E52" s="10">
        <v>2</v>
      </c>
      <c r="F52" s="10" t="s">
        <v>244</v>
      </c>
      <c r="G52" s="10"/>
      <c r="H52" s="10"/>
      <c r="I52" s="10"/>
      <c r="J52" s="10" t="s">
        <v>117</v>
      </c>
      <c r="K52" s="10"/>
      <c r="L52" s="10"/>
      <c r="M52" s="10"/>
      <c r="N52" s="10"/>
      <c r="O52" s="10" t="s">
        <v>240</v>
      </c>
      <c r="P52" s="10"/>
      <c r="Q52" s="10"/>
      <c r="R52" s="10" t="s">
        <v>270</v>
      </c>
      <c r="S52" s="10"/>
      <c r="T52" s="2"/>
      <c r="U52" s="2"/>
      <c r="V52" s="2"/>
      <c r="W52" s="2"/>
      <c r="X52" s="2"/>
      <c r="Y52" s="2"/>
      <c r="Z52" s="2"/>
      <c r="AA52" s="2"/>
      <c r="AB52" s="2"/>
      <c r="AC52" s="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1"/>
      <c r="AW52" s="13"/>
    </row>
    <row r="53" spans="1:49" x14ac:dyDescent="0.3">
      <c r="A53" s="10">
        <v>1</v>
      </c>
      <c r="B53" s="10" t="s">
        <v>235</v>
      </c>
      <c r="C53" s="10">
        <v>1</v>
      </c>
      <c r="D53" s="10" t="s">
        <v>134</v>
      </c>
      <c r="E53" s="10">
        <v>2</v>
      </c>
      <c r="F53" s="10" t="s">
        <v>244</v>
      </c>
      <c r="G53" s="10"/>
      <c r="H53" s="10"/>
      <c r="I53" s="10"/>
      <c r="J53" s="10" t="s">
        <v>118</v>
      </c>
      <c r="K53" s="10"/>
      <c r="L53" s="10"/>
      <c r="M53" s="10"/>
      <c r="N53" s="10"/>
      <c r="O53" s="10" t="s">
        <v>240</v>
      </c>
      <c r="P53" s="10"/>
      <c r="Q53" s="10"/>
      <c r="R53" s="10" t="s">
        <v>270</v>
      </c>
      <c r="S53" s="10"/>
      <c r="T53" s="2"/>
      <c r="U53" s="2"/>
      <c r="V53" s="2"/>
      <c r="W53" s="2"/>
      <c r="X53" s="2"/>
      <c r="Y53" s="2"/>
      <c r="Z53" s="2"/>
      <c r="AA53" s="2"/>
      <c r="AB53" s="2"/>
      <c r="AC53" s="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1"/>
      <c r="AW53" s="13"/>
    </row>
    <row r="54" spans="1:49" x14ac:dyDescent="0.3">
      <c r="A54" s="10">
        <v>1</v>
      </c>
      <c r="B54" s="10" t="s">
        <v>235</v>
      </c>
      <c r="C54" s="10">
        <v>1</v>
      </c>
      <c r="D54" s="10" t="s">
        <v>134</v>
      </c>
      <c r="E54" s="10">
        <v>2</v>
      </c>
      <c r="F54" s="10" t="s">
        <v>244</v>
      </c>
      <c r="G54" s="10"/>
      <c r="H54" s="10"/>
      <c r="I54" s="10"/>
      <c r="J54" s="10" t="s">
        <v>119</v>
      </c>
      <c r="K54" s="10"/>
      <c r="L54" s="10"/>
      <c r="M54" s="10"/>
      <c r="N54" s="10"/>
      <c r="O54" s="10" t="s">
        <v>240</v>
      </c>
      <c r="P54" s="10"/>
      <c r="Q54" s="10"/>
      <c r="R54" s="10" t="s">
        <v>270</v>
      </c>
      <c r="S54" s="10"/>
      <c r="T54" s="2"/>
      <c r="U54" s="2"/>
      <c r="V54" s="2"/>
      <c r="W54" s="2"/>
      <c r="X54" s="2"/>
      <c r="Y54" s="2"/>
      <c r="Z54" s="2"/>
      <c r="AA54" s="2"/>
      <c r="AB54" s="2"/>
      <c r="AC54" s="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1"/>
      <c r="AW54" s="13"/>
    </row>
    <row r="55" spans="1:49" x14ac:dyDescent="0.3">
      <c r="A55" s="10">
        <v>1</v>
      </c>
      <c r="B55" s="10" t="s">
        <v>235</v>
      </c>
      <c r="C55" s="10">
        <v>1</v>
      </c>
      <c r="D55" s="10" t="s">
        <v>134</v>
      </c>
      <c r="E55" s="10">
        <v>2</v>
      </c>
      <c r="F55" s="10" t="s">
        <v>244</v>
      </c>
      <c r="G55" s="10"/>
      <c r="H55" s="10"/>
      <c r="I55" s="10"/>
      <c r="J55" s="10" t="s">
        <v>120</v>
      </c>
      <c r="K55" s="10"/>
      <c r="L55" s="10"/>
      <c r="M55" s="10"/>
      <c r="N55" s="10"/>
      <c r="O55" s="10" t="s">
        <v>240</v>
      </c>
      <c r="P55" s="10"/>
      <c r="Q55" s="10"/>
      <c r="R55" s="10" t="s">
        <v>270</v>
      </c>
      <c r="S55" s="10"/>
      <c r="T55" s="2"/>
      <c r="U55" s="2"/>
      <c r="V55" s="2"/>
      <c r="W55" s="2"/>
      <c r="X55" s="2"/>
      <c r="Y55" s="2"/>
      <c r="Z55" s="2"/>
      <c r="AA55" s="2"/>
      <c r="AB55" s="2"/>
      <c r="AC55" s="1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1"/>
      <c r="AW55" s="13"/>
    </row>
    <row r="56" spans="1:49" x14ac:dyDescent="0.3">
      <c r="A56" s="10">
        <v>1</v>
      </c>
      <c r="B56" s="10" t="s">
        <v>235</v>
      </c>
      <c r="C56" s="10">
        <v>1</v>
      </c>
      <c r="D56" s="10" t="s">
        <v>134</v>
      </c>
      <c r="E56" s="10">
        <v>2</v>
      </c>
      <c r="F56" s="10" t="s">
        <v>244</v>
      </c>
      <c r="G56" s="10"/>
      <c r="H56" s="10"/>
      <c r="I56" s="10"/>
      <c r="J56" s="10" t="s">
        <v>121</v>
      </c>
      <c r="K56" s="10"/>
      <c r="L56" s="10"/>
      <c r="M56" s="10"/>
      <c r="N56" s="10"/>
      <c r="O56" s="10" t="s">
        <v>240</v>
      </c>
      <c r="P56" s="10"/>
      <c r="Q56" s="10"/>
      <c r="R56" s="10" t="s">
        <v>270</v>
      </c>
      <c r="S56" s="10"/>
      <c r="T56" s="2"/>
      <c r="U56" s="2"/>
      <c r="V56" s="2"/>
      <c r="W56" s="2"/>
      <c r="X56" s="2"/>
      <c r="Y56" s="2"/>
      <c r="Z56" s="2"/>
      <c r="AA56" s="2"/>
      <c r="AB56" s="2"/>
      <c r="AC56" s="1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1"/>
      <c r="AW56" s="13"/>
    </row>
    <row r="57" spans="1:49" x14ac:dyDescent="0.3">
      <c r="A57" s="10">
        <v>1</v>
      </c>
      <c r="B57" s="10" t="s">
        <v>235</v>
      </c>
      <c r="C57" s="10">
        <v>1</v>
      </c>
      <c r="D57" s="10" t="s">
        <v>134</v>
      </c>
      <c r="E57" s="10">
        <v>2</v>
      </c>
      <c r="F57" s="10" t="s">
        <v>244</v>
      </c>
      <c r="G57" s="10"/>
      <c r="H57" s="10"/>
      <c r="I57" s="10"/>
      <c r="J57" s="10" t="s">
        <v>122</v>
      </c>
      <c r="K57" s="10"/>
      <c r="L57" s="10"/>
      <c r="M57" s="10"/>
      <c r="N57" s="10"/>
      <c r="O57" s="10" t="s">
        <v>240</v>
      </c>
      <c r="P57" s="10"/>
      <c r="Q57" s="10"/>
      <c r="R57" s="10" t="s">
        <v>270</v>
      </c>
      <c r="S57" s="10"/>
      <c r="T57" s="2"/>
      <c r="U57" s="2"/>
      <c r="V57" s="2"/>
      <c r="W57" s="2"/>
      <c r="X57" s="2"/>
      <c r="Y57" s="2"/>
      <c r="Z57" s="2"/>
      <c r="AA57" s="2"/>
      <c r="AB57" s="2"/>
      <c r="AC57" s="1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1"/>
      <c r="AW57" s="13"/>
    </row>
    <row r="58" spans="1:49" x14ac:dyDescent="0.3">
      <c r="A58" s="10">
        <v>1</v>
      </c>
      <c r="B58" s="10" t="s">
        <v>235</v>
      </c>
      <c r="C58" s="10">
        <v>1</v>
      </c>
      <c r="D58" s="10" t="s">
        <v>134</v>
      </c>
      <c r="E58" s="10">
        <v>2</v>
      </c>
      <c r="F58" s="10" t="s">
        <v>244</v>
      </c>
      <c r="G58" s="10"/>
      <c r="H58" s="10"/>
      <c r="I58" s="10"/>
      <c r="J58" s="10" t="s">
        <v>124</v>
      </c>
      <c r="K58" s="10"/>
      <c r="L58" s="10"/>
      <c r="M58" s="10"/>
      <c r="N58" s="10"/>
      <c r="O58" s="10" t="s">
        <v>240</v>
      </c>
      <c r="P58" s="10"/>
      <c r="Q58" s="10"/>
      <c r="R58" s="10" t="s">
        <v>270</v>
      </c>
      <c r="S58" s="10"/>
      <c r="T58" s="2"/>
      <c r="U58" s="2"/>
      <c r="V58" s="2"/>
      <c r="W58" s="2"/>
      <c r="X58" s="2"/>
      <c r="Y58" s="2"/>
      <c r="Z58" s="2"/>
      <c r="AA58" s="2"/>
      <c r="AB58" s="2"/>
      <c r="AC58" s="13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1"/>
      <c r="AW58" s="13"/>
    </row>
    <row r="59" spans="1:49" x14ac:dyDescent="0.3">
      <c r="A59" s="10">
        <v>1</v>
      </c>
      <c r="B59" s="10" t="s">
        <v>235</v>
      </c>
      <c r="C59" s="10">
        <v>1</v>
      </c>
      <c r="D59" s="10" t="s">
        <v>134</v>
      </c>
      <c r="E59" s="10">
        <v>2</v>
      </c>
      <c r="F59" s="10" t="s">
        <v>244</v>
      </c>
      <c r="G59" s="10"/>
      <c r="H59" s="10"/>
      <c r="I59" s="10"/>
      <c r="J59" s="10" t="s">
        <v>126</v>
      </c>
      <c r="K59" s="10"/>
      <c r="L59" s="10"/>
      <c r="M59" s="10"/>
      <c r="N59" s="10"/>
      <c r="O59" s="10" t="s">
        <v>240</v>
      </c>
      <c r="P59" s="10"/>
      <c r="Q59" s="10"/>
      <c r="R59" s="10" t="s">
        <v>270</v>
      </c>
      <c r="S59" s="10"/>
      <c r="T59" s="2"/>
      <c r="U59" s="2"/>
      <c r="V59" s="2"/>
      <c r="W59" s="2"/>
      <c r="X59" s="2"/>
      <c r="Y59" s="2"/>
      <c r="Z59" s="2"/>
      <c r="AA59" s="2"/>
      <c r="AB59" s="2"/>
      <c r="AC59" s="13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1"/>
      <c r="AW59" s="13"/>
    </row>
    <row r="60" spans="1:49" x14ac:dyDescent="0.3">
      <c r="A60" s="3">
        <v>1</v>
      </c>
      <c r="B60" s="3" t="s">
        <v>235</v>
      </c>
      <c r="C60" s="3">
        <v>1</v>
      </c>
      <c r="D60" s="3" t="s">
        <v>134</v>
      </c>
      <c r="E60" s="3">
        <v>3</v>
      </c>
      <c r="F60" s="3" t="s">
        <v>246</v>
      </c>
      <c r="G60" s="3"/>
      <c r="H60" s="3" t="s">
        <v>167</v>
      </c>
      <c r="I60" s="3" t="s">
        <v>93</v>
      </c>
      <c r="J60" s="3" t="s">
        <v>119</v>
      </c>
      <c r="K60" s="3"/>
      <c r="L60" s="3"/>
      <c r="M60" s="3"/>
      <c r="N60" s="3"/>
      <c r="O60" s="3" t="s">
        <v>240</v>
      </c>
      <c r="P60" s="3"/>
      <c r="Q60" s="3"/>
      <c r="R60" s="3" t="s">
        <v>241</v>
      </c>
      <c r="S60" s="3" t="s">
        <v>247</v>
      </c>
      <c r="T60" s="310">
        <v>0</v>
      </c>
      <c r="U60" s="2"/>
      <c r="V60" s="2"/>
      <c r="W60" s="2"/>
      <c r="X60" s="2"/>
      <c r="Y60" s="2"/>
      <c r="Z60" s="2"/>
      <c r="AA60" s="2"/>
      <c r="AB60" s="2"/>
      <c r="AC60" s="1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1"/>
      <c r="AW60" s="311">
        <v>0</v>
      </c>
    </row>
    <row r="61" spans="1:49" x14ac:dyDescent="0.3">
      <c r="A61" s="3">
        <v>1</v>
      </c>
      <c r="B61" s="3" t="s">
        <v>235</v>
      </c>
      <c r="C61" s="3">
        <v>1</v>
      </c>
      <c r="D61" s="3" t="s">
        <v>134</v>
      </c>
      <c r="E61" s="3">
        <v>3</v>
      </c>
      <c r="F61" s="3" t="s">
        <v>246</v>
      </c>
      <c r="G61" s="3"/>
      <c r="H61" s="3" t="s">
        <v>166</v>
      </c>
      <c r="I61" s="3" t="s">
        <v>93</v>
      </c>
      <c r="J61" s="3" t="s">
        <v>119</v>
      </c>
      <c r="K61" s="3"/>
      <c r="L61" s="3"/>
      <c r="M61" s="3"/>
      <c r="N61" s="3"/>
      <c r="O61" s="3" t="s">
        <v>240</v>
      </c>
      <c r="P61" s="3"/>
      <c r="Q61" s="3"/>
      <c r="R61" s="3" t="s">
        <v>241</v>
      </c>
      <c r="S61" s="3" t="s">
        <v>247</v>
      </c>
      <c r="T61" s="310">
        <v>8</v>
      </c>
      <c r="U61" s="2"/>
      <c r="V61" s="2"/>
      <c r="W61" s="2"/>
      <c r="X61" s="2"/>
      <c r="Y61" s="2"/>
      <c r="Z61" s="2"/>
      <c r="AA61" s="2"/>
      <c r="AB61" s="2"/>
      <c r="AC61" s="1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1"/>
      <c r="AW61" s="311">
        <v>8</v>
      </c>
    </row>
    <row r="62" spans="1:49" x14ac:dyDescent="0.3">
      <c r="A62" s="3">
        <v>1</v>
      </c>
      <c r="B62" s="3" t="s">
        <v>235</v>
      </c>
      <c r="C62" s="3">
        <v>1</v>
      </c>
      <c r="D62" s="3" t="s">
        <v>134</v>
      </c>
      <c r="E62" s="3">
        <v>3</v>
      </c>
      <c r="F62" s="3" t="s">
        <v>246</v>
      </c>
      <c r="G62" s="3"/>
      <c r="H62" s="3" t="s">
        <v>168</v>
      </c>
      <c r="I62" s="3" t="s">
        <v>93</v>
      </c>
      <c r="J62" s="3" t="s">
        <v>118</v>
      </c>
      <c r="K62" s="3"/>
      <c r="L62" s="3"/>
      <c r="M62" s="3"/>
      <c r="N62" s="3"/>
      <c r="O62" s="3" t="s">
        <v>240</v>
      </c>
      <c r="P62" s="3"/>
      <c r="Q62" s="3"/>
      <c r="R62" s="3" t="s">
        <v>241</v>
      </c>
      <c r="S62" s="3" t="s">
        <v>247</v>
      </c>
      <c r="T62" s="310">
        <v>0</v>
      </c>
      <c r="U62" s="2"/>
      <c r="V62" s="2"/>
      <c r="W62" s="2"/>
      <c r="X62" s="2"/>
      <c r="Y62" s="2"/>
      <c r="Z62" s="2"/>
      <c r="AA62" s="2"/>
      <c r="AB62" s="2"/>
      <c r="AC62" s="13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1"/>
      <c r="AW62" s="311">
        <v>0</v>
      </c>
    </row>
    <row r="63" spans="1:49" x14ac:dyDescent="0.3">
      <c r="A63" s="3">
        <v>1</v>
      </c>
      <c r="B63" s="3" t="s">
        <v>235</v>
      </c>
      <c r="C63" s="3">
        <v>1</v>
      </c>
      <c r="D63" s="3" t="s">
        <v>134</v>
      </c>
      <c r="E63" s="3">
        <v>3</v>
      </c>
      <c r="F63" s="3" t="s">
        <v>246</v>
      </c>
      <c r="G63" s="3"/>
      <c r="H63" s="3" t="s">
        <v>170</v>
      </c>
      <c r="I63" s="3" t="s">
        <v>93</v>
      </c>
      <c r="J63" s="3" t="s">
        <v>118</v>
      </c>
      <c r="K63" s="3"/>
      <c r="L63" s="3"/>
      <c r="M63" s="3"/>
      <c r="N63" s="3"/>
      <c r="O63" s="3" t="s">
        <v>240</v>
      </c>
      <c r="P63" s="3"/>
      <c r="Q63" s="3"/>
      <c r="R63" s="3" t="s">
        <v>241</v>
      </c>
      <c r="S63" s="3" t="s">
        <v>247</v>
      </c>
      <c r="T63" s="310">
        <v>0</v>
      </c>
      <c r="U63" s="2"/>
      <c r="V63" s="2"/>
      <c r="W63" s="2"/>
      <c r="X63" s="2"/>
      <c r="Y63" s="2"/>
      <c r="Z63" s="2"/>
      <c r="AA63" s="2"/>
      <c r="AB63" s="2"/>
      <c r="AC63" s="13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1"/>
      <c r="AW63" s="311">
        <v>0</v>
      </c>
    </row>
    <row r="64" spans="1:49" x14ac:dyDescent="0.3">
      <c r="A64" s="3">
        <v>1</v>
      </c>
      <c r="B64" s="3" t="s">
        <v>235</v>
      </c>
      <c r="C64" s="3">
        <v>1</v>
      </c>
      <c r="D64" s="3" t="s">
        <v>134</v>
      </c>
      <c r="E64" s="3">
        <v>3</v>
      </c>
      <c r="F64" s="3" t="s">
        <v>246</v>
      </c>
      <c r="G64" s="3"/>
      <c r="H64" s="3" t="s">
        <v>171</v>
      </c>
      <c r="I64" s="3" t="s">
        <v>93</v>
      </c>
      <c r="J64" s="3" t="s">
        <v>118</v>
      </c>
      <c r="K64" s="3"/>
      <c r="L64" s="3"/>
      <c r="M64" s="3"/>
      <c r="N64" s="3"/>
      <c r="O64" s="3" t="s">
        <v>240</v>
      </c>
      <c r="P64" s="3"/>
      <c r="Q64" s="3"/>
      <c r="R64" s="3" t="s">
        <v>241</v>
      </c>
      <c r="S64" s="3" t="s">
        <v>247</v>
      </c>
      <c r="T64" s="310">
        <v>0</v>
      </c>
      <c r="U64" s="2"/>
      <c r="V64" s="2"/>
      <c r="W64" s="2"/>
      <c r="X64" s="2"/>
      <c r="Y64" s="2"/>
      <c r="Z64" s="2"/>
      <c r="AA64" s="2"/>
      <c r="AB64" s="2"/>
      <c r="AC64" s="1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1"/>
      <c r="AW64" s="311">
        <v>0</v>
      </c>
    </row>
    <row r="65" spans="1:49" x14ac:dyDescent="0.3">
      <c r="A65" s="3">
        <v>1</v>
      </c>
      <c r="B65" s="3" t="s">
        <v>235</v>
      </c>
      <c r="C65" s="3">
        <v>1</v>
      </c>
      <c r="D65" s="3" t="s">
        <v>134</v>
      </c>
      <c r="E65" s="3">
        <v>3</v>
      </c>
      <c r="F65" s="3" t="s">
        <v>246</v>
      </c>
      <c r="G65" s="3"/>
      <c r="H65" s="3" t="s">
        <v>172</v>
      </c>
      <c r="I65" s="3" t="s">
        <v>93</v>
      </c>
      <c r="J65" s="3" t="s">
        <v>118</v>
      </c>
      <c r="K65" s="3"/>
      <c r="L65" s="3"/>
      <c r="M65" s="3"/>
      <c r="N65" s="3"/>
      <c r="O65" s="3" t="s">
        <v>240</v>
      </c>
      <c r="P65" s="3"/>
      <c r="Q65" s="3"/>
      <c r="R65" s="3" t="s">
        <v>241</v>
      </c>
      <c r="S65" s="3" t="s">
        <v>247</v>
      </c>
      <c r="T65" s="310">
        <v>0</v>
      </c>
      <c r="U65" s="2"/>
      <c r="V65" s="2"/>
      <c r="W65" s="2"/>
      <c r="X65" s="2"/>
      <c r="Y65" s="2"/>
      <c r="Z65" s="2"/>
      <c r="AA65" s="2"/>
      <c r="AB65" s="2"/>
      <c r="AC65" s="13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1"/>
      <c r="AW65" s="311">
        <v>0</v>
      </c>
    </row>
    <row r="66" spans="1:49" x14ac:dyDescent="0.3">
      <c r="A66" s="3">
        <v>1</v>
      </c>
      <c r="B66" s="3" t="s">
        <v>235</v>
      </c>
      <c r="C66" s="3">
        <v>1</v>
      </c>
      <c r="D66" s="3" t="s">
        <v>134</v>
      </c>
      <c r="E66" s="3">
        <v>3</v>
      </c>
      <c r="F66" s="3" t="s">
        <v>246</v>
      </c>
      <c r="G66" s="3"/>
      <c r="H66" s="3" t="s">
        <v>162</v>
      </c>
      <c r="I66" s="3" t="s">
        <v>93</v>
      </c>
      <c r="J66" s="3" t="s">
        <v>122</v>
      </c>
      <c r="K66" s="3"/>
      <c r="L66" s="3"/>
      <c r="M66" s="3"/>
      <c r="N66" s="3"/>
      <c r="O66" s="3" t="s">
        <v>240</v>
      </c>
      <c r="P66" s="3"/>
      <c r="Q66" s="3"/>
      <c r="R66" s="3" t="s">
        <v>241</v>
      </c>
      <c r="S66" s="3" t="s">
        <v>247</v>
      </c>
      <c r="T66" s="310">
        <v>0</v>
      </c>
      <c r="U66" s="2"/>
      <c r="V66" s="2"/>
      <c r="W66" s="2"/>
      <c r="X66" s="2"/>
      <c r="Y66" s="2"/>
      <c r="Z66" s="2"/>
      <c r="AA66" s="2"/>
      <c r="AB66" s="2"/>
      <c r="AC66" s="13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1"/>
      <c r="AW66" s="311">
        <v>0</v>
      </c>
    </row>
    <row r="67" spans="1:49" x14ac:dyDescent="0.3">
      <c r="A67" s="3">
        <v>1</v>
      </c>
      <c r="B67" s="3" t="s">
        <v>235</v>
      </c>
      <c r="C67" s="3">
        <v>1</v>
      </c>
      <c r="D67" s="3" t="s">
        <v>134</v>
      </c>
      <c r="E67" s="3">
        <v>3</v>
      </c>
      <c r="F67" s="3" t="s">
        <v>246</v>
      </c>
      <c r="G67" s="3"/>
      <c r="H67" s="3" t="s">
        <v>174</v>
      </c>
      <c r="I67" s="3" t="s">
        <v>93</v>
      </c>
      <c r="J67" s="3" t="s">
        <v>177</v>
      </c>
      <c r="K67" s="3"/>
      <c r="L67" s="3"/>
      <c r="M67" s="3"/>
      <c r="N67" s="3"/>
      <c r="O67" s="3" t="s">
        <v>240</v>
      </c>
      <c r="P67" s="3"/>
      <c r="Q67" s="3"/>
      <c r="R67" s="3" t="s">
        <v>241</v>
      </c>
      <c r="S67" s="3" t="s">
        <v>247</v>
      </c>
      <c r="T67" s="310">
        <v>5</v>
      </c>
      <c r="U67" s="2"/>
      <c r="V67" s="2"/>
      <c r="W67" s="2"/>
      <c r="X67" s="2"/>
      <c r="Y67" s="2"/>
      <c r="Z67" s="2"/>
      <c r="AA67" s="2"/>
      <c r="AB67" s="2"/>
      <c r="AC67" s="13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1"/>
      <c r="AW67" s="311">
        <v>5</v>
      </c>
    </row>
    <row r="68" spans="1:49" x14ac:dyDescent="0.3">
      <c r="A68" s="3">
        <v>1</v>
      </c>
      <c r="B68" s="3" t="s">
        <v>235</v>
      </c>
      <c r="C68" s="3">
        <v>1</v>
      </c>
      <c r="D68" s="3" t="s">
        <v>134</v>
      </c>
      <c r="E68" s="3">
        <v>3</v>
      </c>
      <c r="F68" s="3" t="s">
        <v>246</v>
      </c>
      <c r="G68" s="3"/>
      <c r="H68" s="3" t="s">
        <v>169</v>
      </c>
      <c r="I68" s="3" t="s">
        <v>93</v>
      </c>
      <c r="J68" s="3" t="s">
        <v>118</v>
      </c>
      <c r="K68" s="3"/>
      <c r="L68" s="3"/>
      <c r="M68" s="3"/>
      <c r="N68" s="3"/>
      <c r="O68" s="3" t="s">
        <v>240</v>
      </c>
      <c r="P68" s="3"/>
      <c r="Q68" s="3"/>
      <c r="R68" s="3" t="s">
        <v>241</v>
      </c>
      <c r="S68" s="3" t="s">
        <v>247</v>
      </c>
      <c r="T68" s="310">
        <v>4</v>
      </c>
      <c r="U68" s="2"/>
      <c r="V68" s="2"/>
      <c r="W68" s="2"/>
      <c r="X68" s="2"/>
      <c r="Y68" s="2"/>
      <c r="Z68" s="2"/>
      <c r="AA68" s="2"/>
      <c r="AB68" s="2"/>
      <c r="AC68" s="13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1"/>
      <c r="AW68" s="311">
        <v>4</v>
      </c>
    </row>
    <row r="69" spans="1:49" x14ac:dyDescent="0.3">
      <c r="A69" s="3">
        <v>1</v>
      </c>
      <c r="B69" s="3" t="s">
        <v>235</v>
      </c>
      <c r="C69" s="3">
        <v>1</v>
      </c>
      <c r="D69" s="3" t="s">
        <v>134</v>
      </c>
      <c r="E69" s="3">
        <v>3</v>
      </c>
      <c r="F69" s="3" t="s">
        <v>246</v>
      </c>
      <c r="G69" s="3"/>
      <c r="H69" s="3" t="s">
        <v>165</v>
      </c>
      <c r="I69" s="3" t="s">
        <v>93</v>
      </c>
      <c r="J69" s="3" t="s">
        <v>116</v>
      </c>
      <c r="K69" s="3"/>
      <c r="L69" s="3"/>
      <c r="M69" s="3"/>
      <c r="N69" s="3"/>
      <c r="O69" s="3" t="s">
        <v>240</v>
      </c>
      <c r="P69" s="3"/>
      <c r="Q69" s="3"/>
      <c r="R69" s="3" t="s">
        <v>241</v>
      </c>
      <c r="S69" s="3" t="s">
        <v>247</v>
      </c>
      <c r="T69" s="312"/>
      <c r="U69" s="2"/>
      <c r="V69" s="2"/>
      <c r="W69" s="2"/>
      <c r="X69" s="2"/>
      <c r="Y69" s="2"/>
      <c r="Z69" s="2"/>
      <c r="AA69" s="2"/>
      <c r="AB69" s="2"/>
      <c r="AC69" s="13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1"/>
      <c r="AW69" s="16" t="s">
        <v>249</v>
      </c>
    </row>
    <row r="70" spans="1:49" x14ac:dyDescent="0.3">
      <c r="A70" s="3">
        <v>1</v>
      </c>
      <c r="B70" s="3" t="s">
        <v>235</v>
      </c>
      <c r="C70" s="3">
        <v>1</v>
      </c>
      <c r="D70" s="3" t="s">
        <v>134</v>
      </c>
      <c r="E70" s="3">
        <v>3</v>
      </c>
      <c r="F70" s="3" t="s">
        <v>246</v>
      </c>
      <c r="G70" s="3"/>
      <c r="H70" s="3" t="s">
        <v>250</v>
      </c>
      <c r="I70" s="3" t="s">
        <v>93</v>
      </c>
      <c r="J70" s="3" t="s">
        <v>93</v>
      </c>
      <c r="K70" s="3"/>
      <c r="L70" s="3"/>
      <c r="M70" s="3"/>
      <c r="N70" s="3"/>
      <c r="O70" s="3" t="s">
        <v>240</v>
      </c>
      <c r="P70" s="3"/>
      <c r="Q70" s="3"/>
      <c r="R70" s="3" t="s">
        <v>241</v>
      </c>
      <c r="S70" s="3" t="s">
        <v>247</v>
      </c>
      <c r="T70" s="310">
        <v>0</v>
      </c>
      <c r="U70" s="2"/>
      <c r="V70" s="2"/>
      <c r="W70" s="2"/>
      <c r="X70" s="2"/>
      <c r="Y70" s="2"/>
      <c r="Z70" s="2"/>
      <c r="AA70" s="2"/>
      <c r="AB70" s="2"/>
      <c r="AC70" s="13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1"/>
      <c r="AW70" s="311">
        <v>0</v>
      </c>
    </row>
    <row r="71" spans="1:49" x14ac:dyDescent="0.3">
      <c r="A71" s="3">
        <v>1</v>
      </c>
      <c r="B71" s="3" t="s">
        <v>235</v>
      </c>
      <c r="C71" s="3">
        <v>1</v>
      </c>
      <c r="D71" s="3" t="s">
        <v>134</v>
      </c>
      <c r="E71" s="3">
        <v>3</v>
      </c>
      <c r="F71" s="3" t="s">
        <v>246</v>
      </c>
      <c r="G71" s="3"/>
      <c r="H71" s="3" t="s">
        <v>251</v>
      </c>
      <c r="I71" s="3" t="s">
        <v>93</v>
      </c>
      <c r="J71" s="3" t="s">
        <v>93</v>
      </c>
      <c r="K71" s="3"/>
      <c r="L71" s="3"/>
      <c r="M71" s="3"/>
      <c r="N71" s="3"/>
      <c r="O71" s="3" t="s">
        <v>240</v>
      </c>
      <c r="P71" s="3"/>
      <c r="Q71" s="3"/>
      <c r="R71" s="3" t="s">
        <v>241</v>
      </c>
      <c r="S71" s="3" t="s">
        <v>247</v>
      </c>
      <c r="T71" s="310">
        <v>0</v>
      </c>
      <c r="U71" s="2"/>
      <c r="V71" s="2"/>
      <c r="W71" s="2"/>
      <c r="X71" s="2"/>
      <c r="Y71" s="2"/>
      <c r="Z71" s="2"/>
      <c r="AA71" s="2"/>
      <c r="AB71" s="2"/>
      <c r="AC71" s="13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1"/>
      <c r="AW71" s="311">
        <v>0</v>
      </c>
    </row>
    <row r="72" spans="1:49" x14ac:dyDescent="0.3">
      <c r="A72" s="3">
        <v>1</v>
      </c>
      <c r="B72" s="3" t="s">
        <v>235</v>
      </c>
      <c r="C72" s="3">
        <v>1</v>
      </c>
      <c r="D72" s="3" t="s">
        <v>134</v>
      </c>
      <c r="E72" s="3">
        <v>3</v>
      </c>
      <c r="F72" s="3" t="s">
        <v>246</v>
      </c>
      <c r="G72" s="3"/>
      <c r="H72" s="3" t="s">
        <v>252</v>
      </c>
      <c r="I72" s="3" t="s">
        <v>93</v>
      </c>
      <c r="J72" s="3" t="s">
        <v>93</v>
      </c>
      <c r="K72" s="3"/>
      <c r="L72" s="3"/>
      <c r="M72" s="3"/>
      <c r="N72" s="3"/>
      <c r="O72" s="3" t="s">
        <v>240</v>
      </c>
      <c r="P72" s="3"/>
      <c r="Q72" s="3"/>
      <c r="R72" s="3" t="s">
        <v>241</v>
      </c>
      <c r="S72" s="3" t="s">
        <v>247</v>
      </c>
      <c r="T72" s="310">
        <v>0</v>
      </c>
      <c r="U72" s="2"/>
      <c r="V72" s="2"/>
      <c r="W72" s="2"/>
      <c r="X72" s="2"/>
      <c r="Y72" s="2"/>
      <c r="Z72" s="2"/>
      <c r="AA72" s="2"/>
      <c r="AB72" s="2"/>
      <c r="AC72" s="13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1"/>
      <c r="AW72" s="311">
        <v>0</v>
      </c>
    </row>
    <row r="73" spans="1:49" x14ac:dyDescent="0.3">
      <c r="A73" s="3">
        <v>1</v>
      </c>
      <c r="B73" s="3" t="s">
        <v>235</v>
      </c>
      <c r="C73" s="3">
        <v>1</v>
      </c>
      <c r="D73" s="3" t="s">
        <v>134</v>
      </c>
      <c r="E73" s="3">
        <v>3</v>
      </c>
      <c r="F73" s="3" t="s">
        <v>246</v>
      </c>
      <c r="G73" s="3"/>
      <c r="H73" s="3" t="s">
        <v>253</v>
      </c>
      <c r="I73" s="3" t="s">
        <v>93</v>
      </c>
      <c r="J73" s="3" t="s">
        <v>93</v>
      </c>
      <c r="K73" s="3"/>
      <c r="L73" s="3"/>
      <c r="M73" s="3"/>
      <c r="N73" s="3"/>
      <c r="O73" s="3" t="s">
        <v>240</v>
      </c>
      <c r="P73" s="3"/>
      <c r="Q73" s="3"/>
      <c r="R73" s="3" t="s">
        <v>241</v>
      </c>
      <c r="S73" s="3" t="s">
        <v>247</v>
      </c>
      <c r="T73" s="313">
        <v>0</v>
      </c>
      <c r="U73" s="2"/>
      <c r="V73" s="2"/>
      <c r="W73" s="2"/>
      <c r="X73" s="2"/>
      <c r="Y73" s="2"/>
      <c r="Z73" s="2"/>
      <c r="AA73" s="2"/>
      <c r="AB73" s="2"/>
      <c r="AC73" s="13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1"/>
      <c r="AW73" s="314">
        <v>0</v>
      </c>
    </row>
    <row r="74" spans="1:49" x14ac:dyDescent="0.3">
      <c r="A74" s="3">
        <v>1</v>
      </c>
      <c r="B74" s="3" t="s">
        <v>235</v>
      </c>
      <c r="C74" s="3">
        <v>1</v>
      </c>
      <c r="D74" s="3" t="s">
        <v>134</v>
      </c>
      <c r="E74" s="3">
        <v>3</v>
      </c>
      <c r="F74" s="3" t="s">
        <v>246</v>
      </c>
      <c r="G74" s="3"/>
      <c r="H74" s="3" t="s">
        <v>173</v>
      </c>
      <c r="I74" s="3" t="s">
        <v>93</v>
      </c>
      <c r="J74" s="3" t="s">
        <v>178</v>
      </c>
      <c r="K74" s="3"/>
      <c r="L74" s="3"/>
      <c r="M74" s="3"/>
      <c r="N74" s="3"/>
      <c r="O74" s="3" t="s">
        <v>240</v>
      </c>
      <c r="P74" s="3"/>
      <c r="Q74" s="3"/>
      <c r="R74" s="3" t="s">
        <v>241</v>
      </c>
      <c r="S74" s="3" t="s">
        <v>247</v>
      </c>
      <c r="T74" s="313">
        <v>0</v>
      </c>
      <c r="U74" s="2"/>
      <c r="V74" s="2"/>
      <c r="W74" s="2"/>
      <c r="X74" s="2"/>
      <c r="Y74" s="2"/>
      <c r="Z74" s="2"/>
      <c r="AA74" s="2"/>
      <c r="AB74" s="2"/>
      <c r="AC74" s="13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1"/>
      <c r="AW74" s="314">
        <v>0</v>
      </c>
    </row>
    <row r="75" spans="1:49" x14ac:dyDescent="0.3">
      <c r="A75" s="3">
        <v>1</v>
      </c>
      <c r="B75" s="3" t="s">
        <v>235</v>
      </c>
      <c r="C75" s="3">
        <v>1</v>
      </c>
      <c r="D75" s="3" t="s">
        <v>134</v>
      </c>
      <c r="E75" s="3">
        <v>3</v>
      </c>
      <c r="F75" s="3" t="s">
        <v>246</v>
      </c>
      <c r="G75" s="3"/>
      <c r="H75" s="3" t="s">
        <v>163</v>
      </c>
      <c r="I75" s="3" t="s">
        <v>93</v>
      </c>
      <c r="J75" s="3" t="s">
        <v>179</v>
      </c>
      <c r="K75" s="3"/>
      <c r="L75" s="3"/>
      <c r="M75" s="3"/>
      <c r="N75" s="3"/>
      <c r="O75" s="3" t="s">
        <v>240</v>
      </c>
      <c r="P75" s="3"/>
      <c r="Q75" s="3"/>
      <c r="R75" s="3" t="s">
        <v>241</v>
      </c>
      <c r="S75" s="3" t="s">
        <v>247</v>
      </c>
      <c r="T75" s="313">
        <v>0</v>
      </c>
      <c r="U75" s="2"/>
      <c r="V75" s="2"/>
      <c r="W75" s="2"/>
      <c r="X75" s="2"/>
      <c r="Y75" s="2"/>
      <c r="Z75" s="2"/>
      <c r="AA75" s="2"/>
      <c r="AB75" s="2"/>
      <c r="AC75" s="13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1"/>
      <c r="AW75" s="314">
        <v>0</v>
      </c>
    </row>
    <row r="76" spans="1:49" x14ac:dyDescent="0.3">
      <c r="A76" s="3">
        <v>1</v>
      </c>
      <c r="B76" s="3" t="s">
        <v>235</v>
      </c>
      <c r="C76" s="3">
        <v>1</v>
      </c>
      <c r="D76" s="3" t="s">
        <v>134</v>
      </c>
      <c r="E76" s="3">
        <v>3</v>
      </c>
      <c r="F76" s="3" t="s">
        <v>246</v>
      </c>
      <c r="G76" s="3"/>
      <c r="H76" s="3" t="s">
        <v>164</v>
      </c>
      <c r="I76" s="3" t="s">
        <v>93</v>
      </c>
      <c r="J76" s="3" t="s">
        <v>92</v>
      </c>
      <c r="K76" s="3"/>
      <c r="L76" s="3"/>
      <c r="M76" s="3"/>
      <c r="N76" s="3"/>
      <c r="O76" s="3" t="s">
        <v>240</v>
      </c>
      <c r="P76" s="3"/>
      <c r="Q76" s="3"/>
      <c r="R76" s="3" t="s">
        <v>241</v>
      </c>
      <c r="S76" s="3" t="s">
        <v>247</v>
      </c>
      <c r="T76" s="313">
        <v>4</v>
      </c>
      <c r="U76" s="2"/>
      <c r="V76" s="2"/>
      <c r="W76" s="2"/>
      <c r="X76" s="2"/>
      <c r="Y76" s="2"/>
      <c r="Z76" s="2"/>
      <c r="AA76" s="2"/>
      <c r="AB76" s="2"/>
      <c r="AC76" s="13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1"/>
      <c r="AW76" s="314">
        <v>4</v>
      </c>
    </row>
    <row r="77" spans="1:49" x14ac:dyDescent="0.3">
      <c r="A77" s="10">
        <v>1</v>
      </c>
      <c r="B77" s="10" t="s">
        <v>235</v>
      </c>
      <c r="C77" s="10">
        <v>1</v>
      </c>
      <c r="D77" s="10" t="s">
        <v>134</v>
      </c>
      <c r="E77" s="10">
        <v>6</v>
      </c>
      <c r="F77" s="10" t="s">
        <v>254</v>
      </c>
      <c r="G77" s="10"/>
      <c r="H77" s="10"/>
      <c r="I77" s="10"/>
      <c r="J77" s="10"/>
      <c r="K77" s="10"/>
      <c r="L77" s="10"/>
      <c r="M77" s="10"/>
      <c r="N77" s="10"/>
      <c r="O77" s="10" t="s">
        <v>240</v>
      </c>
      <c r="P77" s="10"/>
      <c r="Q77" s="10"/>
      <c r="R77" s="10" t="s">
        <v>255</v>
      </c>
      <c r="S77" s="10" t="s">
        <v>256</v>
      </c>
      <c r="T77" s="6">
        <v>2.6</v>
      </c>
      <c r="U77" s="2"/>
      <c r="V77" s="2"/>
      <c r="W77" s="2"/>
      <c r="X77" s="2"/>
      <c r="Y77" s="2"/>
      <c r="Z77" s="2"/>
      <c r="AA77" s="2"/>
      <c r="AB77" s="2"/>
      <c r="AC77" s="13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1"/>
      <c r="AW77" s="315"/>
    </row>
    <row r="78" spans="1:49" x14ac:dyDescent="0.3">
      <c r="A78" s="16">
        <v>1</v>
      </c>
      <c r="B78" s="16" t="s">
        <v>235</v>
      </c>
      <c r="C78" s="16">
        <v>1</v>
      </c>
      <c r="D78" s="16" t="s">
        <v>134</v>
      </c>
      <c r="E78" s="16">
        <v>7</v>
      </c>
      <c r="F78" s="16" t="s">
        <v>257</v>
      </c>
      <c r="G78" s="16"/>
      <c r="H78" s="16"/>
      <c r="I78" s="16"/>
      <c r="J78" s="16" t="s">
        <v>91</v>
      </c>
      <c r="K78" s="16"/>
      <c r="L78" s="16"/>
      <c r="M78" s="16"/>
      <c r="N78" s="16"/>
      <c r="O78" s="16" t="s">
        <v>240</v>
      </c>
      <c r="P78" s="16"/>
      <c r="Q78" s="16" t="s">
        <v>258</v>
      </c>
      <c r="R78" s="16" t="s">
        <v>255</v>
      </c>
      <c r="S78" s="16" t="s">
        <v>256</v>
      </c>
      <c r="T78" s="6">
        <v>0</v>
      </c>
      <c r="U78" s="2"/>
      <c r="V78" s="2"/>
      <c r="W78" s="2"/>
      <c r="X78" s="2"/>
      <c r="Y78" s="2"/>
      <c r="Z78" s="2"/>
      <c r="AA78" s="2"/>
      <c r="AB78" s="2"/>
      <c r="AC78" s="13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1"/>
      <c r="AW78" s="315"/>
    </row>
    <row r="79" spans="1:49" x14ac:dyDescent="0.3">
      <c r="A79" s="16">
        <v>1</v>
      </c>
      <c r="B79" s="16" t="s">
        <v>235</v>
      </c>
      <c r="C79" s="16">
        <v>1</v>
      </c>
      <c r="D79" s="16" t="s">
        <v>134</v>
      </c>
      <c r="E79" s="16">
        <v>7</v>
      </c>
      <c r="F79" s="36" t="s">
        <v>257</v>
      </c>
      <c r="G79" s="36"/>
      <c r="H79" s="36"/>
      <c r="I79" s="36"/>
      <c r="J79" s="36" t="s">
        <v>92</v>
      </c>
      <c r="K79" s="36"/>
      <c r="L79" s="36"/>
      <c r="M79" s="36"/>
      <c r="N79" s="36"/>
      <c r="O79" s="36" t="s">
        <v>240</v>
      </c>
      <c r="P79" s="36"/>
      <c r="Q79" s="36" t="s">
        <v>258</v>
      </c>
      <c r="R79" s="36" t="s">
        <v>259</v>
      </c>
      <c r="S79" s="36">
        <v>2.6</v>
      </c>
      <c r="T79" s="316">
        <v>25.706615043177891</v>
      </c>
      <c r="U79" s="2"/>
      <c r="V79" s="2"/>
      <c r="W79" s="2"/>
      <c r="X79" s="2"/>
      <c r="Y79" s="2"/>
      <c r="Z79" s="2"/>
      <c r="AA79" s="2"/>
      <c r="AB79" s="2"/>
      <c r="AC79" s="13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1"/>
      <c r="AW79" s="315"/>
    </row>
    <row r="80" spans="1:49" x14ac:dyDescent="0.3">
      <c r="A80" s="16">
        <v>1</v>
      </c>
      <c r="B80" s="16" t="s">
        <v>235</v>
      </c>
      <c r="C80" s="16">
        <v>1</v>
      </c>
      <c r="D80" s="16" t="s">
        <v>134</v>
      </c>
      <c r="E80" s="16">
        <v>7</v>
      </c>
      <c r="F80" s="16" t="s">
        <v>257</v>
      </c>
      <c r="G80" s="16"/>
      <c r="H80" s="16"/>
      <c r="I80" s="16"/>
      <c r="J80" s="16" t="s">
        <v>93</v>
      </c>
      <c r="K80" s="16"/>
      <c r="L80" s="16"/>
      <c r="M80" s="16"/>
      <c r="N80" s="16"/>
      <c r="O80" s="16" t="s">
        <v>240</v>
      </c>
      <c r="P80" s="16"/>
      <c r="Q80" s="16" t="s">
        <v>258</v>
      </c>
      <c r="R80" s="16" t="s">
        <v>255</v>
      </c>
      <c r="S80" s="16" t="s">
        <v>256</v>
      </c>
      <c r="T80" s="6">
        <v>0</v>
      </c>
      <c r="U80" s="2"/>
      <c r="V80" s="2"/>
      <c r="W80" s="2"/>
      <c r="X80" s="2"/>
      <c r="Y80" s="2"/>
      <c r="Z80" s="2"/>
      <c r="AA80" s="2"/>
      <c r="AB80" s="2"/>
      <c r="AC80" s="13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1"/>
      <c r="AW80" s="315"/>
    </row>
    <row r="81" spans="1:49" x14ac:dyDescent="0.3">
      <c r="A81" s="16">
        <v>1</v>
      </c>
      <c r="B81" s="16" t="s">
        <v>235</v>
      </c>
      <c r="C81" s="16">
        <v>1</v>
      </c>
      <c r="D81" s="16" t="s">
        <v>134</v>
      </c>
      <c r="E81" s="16">
        <v>7</v>
      </c>
      <c r="F81" s="13" t="s">
        <v>257</v>
      </c>
      <c r="G81" s="13"/>
      <c r="H81" s="13"/>
      <c r="I81" s="13"/>
      <c r="J81" s="13" t="s">
        <v>96</v>
      </c>
      <c r="K81" s="13"/>
      <c r="L81" s="13"/>
      <c r="M81" s="13"/>
      <c r="N81" s="13"/>
      <c r="O81" s="13" t="s">
        <v>240</v>
      </c>
      <c r="P81" s="13"/>
      <c r="Q81" s="13" t="s">
        <v>258</v>
      </c>
      <c r="R81" s="13" t="s">
        <v>259</v>
      </c>
      <c r="S81" s="13">
        <v>1.9</v>
      </c>
      <c r="T81" s="315">
        <v>13.55</v>
      </c>
      <c r="U81" s="2"/>
      <c r="V81" s="2"/>
      <c r="W81" s="2"/>
      <c r="X81" s="2"/>
      <c r="Y81" s="2"/>
      <c r="Z81" s="2"/>
      <c r="AA81" s="2"/>
      <c r="AB81" s="2"/>
      <c r="AC81" s="13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1"/>
      <c r="AW81" s="315"/>
    </row>
    <row r="82" spans="1:49" s="27" customFormat="1" x14ac:dyDescent="0.3">
      <c r="A82" s="16">
        <v>1</v>
      </c>
      <c r="B82" s="16" t="s">
        <v>235</v>
      </c>
      <c r="C82" s="16">
        <v>1</v>
      </c>
      <c r="D82" s="16" t="s">
        <v>134</v>
      </c>
      <c r="E82" s="16">
        <v>7</v>
      </c>
      <c r="F82" s="34" t="s">
        <v>257</v>
      </c>
      <c r="G82" s="16"/>
      <c r="H82" s="16"/>
      <c r="I82" s="16"/>
      <c r="J82" s="16" t="s">
        <v>98</v>
      </c>
      <c r="K82" s="16"/>
      <c r="L82" s="16"/>
      <c r="M82" s="16"/>
      <c r="N82" s="16"/>
      <c r="O82" s="16" t="s">
        <v>240</v>
      </c>
      <c r="P82" s="16"/>
      <c r="Q82" s="16" t="s">
        <v>258</v>
      </c>
      <c r="R82" s="16" t="s">
        <v>255</v>
      </c>
      <c r="S82" s="16" t="s">
        <v>256</v>
      </c>
      <c r="T82" s="33">
        <v>0</v>
      </c>
      <c r="U82" s="2"/>
      <c r="V82" s="2"/>
      <c r="W82" s="2"/>
      <c r="X82" s="2"/>
      <c r="Y82" s="2"/>
      <c r="Z82" s="2"/>
      <c r="AA82" s="2"/>
      <c r="AB82" s="2"/>
      <c r="AC82" s="13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1"/>
      <c r="AW82" s="13"/>
    </row>
    <row r="83" spans="1:49" s="27" customFormat="1" x14ac:dyDescent="0.3">
      <c r="A83" s="16">
        <v>1</v>
      </c>
      <c r="B83" s="16" t="s">
        <v>235</v>
      </c>
      <c r="C83" s="16">
        <v>1</v>
      </c>
      <c r="D83" s="16" t="s">
        <v>134</v>
      </c>
      <c r="E83" s="16">
        <v>7</v>
      </c>
      <c r="F83" s="34" t="s">
        <v>257</v>
      </c>
      <c r="G83" s="16"/>
      <c r="H83" s="16"/>
      <c r="I83" s="16"/>
      <c r="J83" s="16" t="s">
        <v>103</v>
      </c>
      <c r="K83" s="16"/>
      <c r="L83" s="16"/>
      <c r="M83" s="16"/>
      <c r="N83" s="16"/>
      <c r="O83" s="16" t="s">
        <v>240</v>
      </c>
      <c r="P83" s="16"/>
      <c r="Q83" s="16" t="s">
        <v>258</v>
      </c>
      <c r="R83" s="16" t="s">
        <v>255</v>
      </c>
      <c r="S83" s="16" t="s">
        <v>256</v>
      </c>
      <c r="T83" s="33">
        <v>0</v>
      </c>
      <c r="U83" s="2"/>
      <c r="V83" s="2"/>
      <c r="W83" s="2"/>
      <c r="X83" s="2"/>
      <c r="Y83" s="2"/>
      <c r="Z83" s="2"/>
      <c r="AA83" s="2"/>
      <c r="AB83" s="2"/>
      <c r="AC83" s="13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1"/>
      <c r="AW83" s="13"/>
    </row>
    <row r="84" spans="1:49" s="27" customFormat="1" x14ac:dyDescent="0.3">
      <c r="A84" s="16">
        <v>1</v>
      </c>
      <c r="B84" s="16" t="s">
        <v>235</v>
      </c>
      <c r="C84" s="16">
        <v>1</v>
      </c>
      <c r="D84" s="16" t="s">
        <v>134</v>
      </c>
      <c r="E84" s="16">
        <v>7</v>
      </c>
      <c r="F84" s="34" t="s">
        <v>257</v>
      </c>
      <c r="G84" s="16"/>
      <c r="H84" s="16"/>
      <c r="I84" s="16"/>
      <c r="J84" s="16" t="s">
        <v>106</v>
      </c>
      <c r="K84" s="16"/>
      <c r="L84" s="16"/>
      <c r="M84" s="16"/>
      <c r="N84" s="16"/>
      <c r="O84" s="16" t="s">
        <v>240</v>
      </c>
      <c r="P84" s="16"/>
      <c r="Q84" s="16" t="s">
        <v>258</v>
      </c>
      <c r="R84" s="16" t="s">
        <v>255</v>
      </c>
      <c r="S84" s="16" t="s">
        <v>256</v>
      </c>
      <c r="T84" s="33">
        <v>0</v>
      </c>
      <c r="U84" s="2"/>
      <c r="V84" s="2"/>
      <c r="W84" s="2"/>
      <c r="X84" s="2"/>
      <c r="Y84" s="2"/>
      <c r="Z84" s="2"/>
      <c r="AA84" s="2"/>
      <c r="AB84" s="2"/>
      <c r="AC84" s="13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1"/>
      <c r="AW84" s="13"/>
    </row>
    <row r="85" spans="1:49" s="27" customFormat="1" x14ac:dyDescent="0.3">
      <c r="A85" s="16">
        <v>1</v>
      </c>
      <c r="B85" s="16" t="s">
        <v>235</v>
      </c>
      <c r="C85" s="16">
        <v>1</v>
      </c>
      <c r="D85" s="16" t="s">
        <v>134</v>
      </c>
      <c r="E85" s="16">
        <v>7</v>
      </c>
      <c r="F85" s="16" t="s">
        <v>257</v>
      </c>
      <c r="G85" s="16"/>
      <c r="H85" s="16"/>
      <c r="I85" s="16"/>
      <c r="J85" s="16" t="s">
        <v>115</v>
      </c>
      <c r="K85" s="16"/>
      <c r="L85" s="16"/>
      <c r="M85" s="16"/>
      <c r="N85" s="16"/>
      <c r="O85" s="16" t="s">
        <v>240</v>
      </c>
      <c r="P85" s="16"/>
      <c r="Q85" s="16" t="s">
        <v>258</v>
      </c>
      <c r="R85" s="17" t="s">
        <v>255</v>
      </c>
      <c r="S85" s="16" t="s">
        <v>256</v>
      </c>
      <c r="T85" s="32">
        <v>2.8425925925925926</v>
      </c>
      <c r="U85" s="2"/>
      <c r="V85" s="2"/>
      <c r="W85" s="2"/>
      <c r="X85" s="2"/>
      <c r="Y85" s="2"/>
      <c r="Z85" s="2"/>
      <c r="AA85" s="2"/>
      <c r="AB85" s="2"/>
      <c r="AC85" s="13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13"/>
    </row>
    <row r="86" spans="1:49" s="27" customFormat="1" x14ac:dyDescent="0.3">
      <c r="A86" s="16">
        <v>1</v>
      </c>
      <c r="B86" s="16" t="s">
        <v>235</v>
      </c>
      <c r="C86" s="16">
        <v>1</v>
      </c>
      <c r="D86" s="16" t="s">
        <v>134</v>
      </c>
      <c r="E86" s="16">
        <v>7</v>
      </c>
      <c r="F86" s="16" t="s">
        <v>257</v>
      </c>
      <c r="G86" s="16"/>
      <c r="H86" s="16"/>
      <c r="I86" s="16"/>
      <c r="J86" s="16" t="s">
        <v>116</v>
      </c>
      <c r="K86" s="16"/>
      <c r="L86" s="16"/>
      <c r="M86" s="16"/>
      <c r="N86" s="16"/>
      <c r="O86" s="16" t="s">
        <v>240</v>
      </c>
      <c r="P86" s="16"/>
      <c r="Q86" s="16" t="s">
        <v>258</v>
      </c>
      <c r="R86" s="54" t="s">
        <v>259</v>
      </c>
      <c r="S86" s="16">
        <v>1.8</v>
      </c>
      <c r="T86" s="32">
        <v>9.1462699999999995</v>
      </c>
      <c r="U86" s="2"/>
      <c r="V86" s="2"/>
      <c r="W86" s="2"/>
      <c r="X86" s="2"/>
      <c r="Y86" s="2"/>
      <c r="Z86" s="2"/>
      <c r="AA86" s="2"/>
      <c r="AB86" s="2"/>
      <c r="AC86" s="13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1"/>
      <c r="AW86" s="13"/>
    </row>
    <row r="87" spans="1:49" s="27" customFormat="1" x14ac:dyDescent="0.3">
      <c r="A87" s="16">
        <v>1</v>
      </c>
      <c r="B87" s="16" t="s">
        <v>235</v>
      </c>
      <c r="C87" s="16">
        <v>1</v>
      </c>
      <c r="D87" s="16" t="s">
        <v>134</v>
      </c>
      <c r="E87" s="16">
        <v>7</v>
      </c>
      <c r="F87" s="16" t="s">
        <v>257</v>
      </c>
      <c r="G87" s="16"/>
      <c r="H87" s="16"/>
      <c r="I87" s="16"/>
      <c r="J87" s="16" t="s">
        <v>177</v>
      </c>
      <c r="K87" s="16"/>
      <c r="L87" s="16"/>
      <c r="M87" s="16"/>
      <c r="N87" s="16"/>
      <c r="O87" s="16" t="s">
        <v>240</v>
      </c>
      <c r="P87" s="16"/>
      <c r="Q87" s="16" t="s">
        <v>258</v>
      </c>
      <c r="R87" s="16" t="s">
        <v>255</v>
      </c>
      <c r="S87" s="16" t="s">
        <v>256</v>
      </c>
      <c r="T87" s="2">
        <v>0</v>
      </c>
      <c r="U87" s="2"/>
      <c r="V87" s="2"/>
      <c r="W87" s="2"/>
      <c r="X87" s="2"/>
      <c r="Y87" s="2"/>
      <c r="Z87" s="2"/>
      <c r="AA87" s="2"/>
      <c r="AB87" s="2"/>
      <c r="AC87" s="1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1"/>
      <c r="AW87" s="13"/>
    </row>
    <row r="88" spans="1:49" s="27" customFormat="1" x14ac:dyDescent="0.3">
      <c r="A88" s="16">
        <v>1</v>
      </c>
      <c r="B88" s="16" t="s">
        <v>235</v>
      </c>
      <c r="C88" s="16">
        <v>1</v>
      </c>
      <c r="D88" s="16" t="s">
        <v>134</v>
      </c>
      <c r="E88" s="16">
        <v>7.2</v>
      </c>
      <c r="F88" s="16" t="s">
        <v>260</v>
      </c>
      <c r="G88" s="16"/>
      <c r="H88" s="16"/>
      <c r="I88" s="16"/>
      <c r="J88" s="16" t="s">
        <v>116</v>
      </c>
      <c r="K88" s="16"/>
      <c r="L88" s="16"/>
      <c r="M88" s="16"/>
      <c r="N88" s="16"/>
      <c r="O88" s="16" t="s">
        <v>240</v>
      </c>
      <c r="P88" s="16"/>
      <c r="Q88" s="16" t="s">
        <v>258</v>
      </c>
      <c r="R88" s="54" t="s">
        <v>259</v>
      </c>
      <c r="S88" s="16">
        <v>1.8</v>
      </c>
      <c r="T88" s="2">
        <v>4.1500000000000004</v>
      </c>
      <c r="U88" s="2"/>
      <c r="V88" s="2"/>
      <c r="W88" s="2"/>
      <c r="X88" s="2"/>
      <c r="Y88" s="2"/>
      <c r="Z88" s="2"/>
      <c r="AA88" s="2"/>
      <c r="AB88" s="2"/>
      <c r="AC88" s="1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1"/>
      <c r="AW88" s="13"/>
    </row>
    <row r="89" spans="1:49" s="27" customFormat="1" x14ac:dyDescent="0.3">
      <c r="A89" s="16">
        <v>1</v>
      </c>
      <c r="B89" s="16" t="s">
        <v>235</v>
      </c>
      <c r="C89" s="16">
        <v>1</v>
      </c>
      <c r="D89" s="16" t="s">
        <v>134</v>
      </c>
      <c r="E89" s="16">
        <v>7.3</v>
      </c>
      <c r="F89" s="16" t="s">
        <v>261</v>
      </c>
      <c r="G89" s="16"/>
      <c r="H89" s="16"/>
      <c r="I89" s="16"/>
      <c r="J89" s="16" t="s">
        <v>116</v>
      </c>
      <c r="K89" s="16"/>
      <c r="L89" s="16"/>
      <c r="M89" s="16"/>
      <c r="N89" s="16"/>
      <c r="O89" s="16" t="s">
        <v>240</v>
      </c>
      <c r="P89" s="16"/>
      <c r="Q89" s="16" t="s">
        <v>258</v>
      </c>
      <c r="R89" s="54" t="s">
        <v>259</v>
      </c>
      <c r="S89" s="16">
        <v>1.8</v>
      </c>
      <c r="T89" s="2">
        <v>7.62</v>
      </c>
      <c r="U89" s="2"/>
      <c r="V89" s="2"/>
      <c r="W89" s="2"/>
      <c r="X89" s="2"/>
      <c r="Y89" s="2"/>
      <c r="Z89" s="2"/>
      <c r="AA89" s="2"/>
      <c r="AB89" s="2"/>
      <c r="AC89" s="13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1"/>
      <c r="AW89" s="13"/>
    </row>
    <row r="90" spans="1:49" s="27" customFormat="1" x14ac:dyDescent="0.3">
      <c r="A90" s="10">
        <v>1</v>
      </c>
      <c r="B90" s="10" t="s">
        <v>235</v>
      </c>
      <c r="C90" s="10">
        <v>1</v>
      </c>
      <c r="D90" s="10" t="s">
        <v>134</v>
      </c>
      <c r="E90" s="10">
        <v>9</v>
      </c>
      <c r="F90" s="10" t="s">
        <v>264</v>
      </c>
      <c r="G90" s="10"/>
      <c r="H90" s="10" t="s">
        <v>183</v>
      </c>
      <c r="I90" s="10"/>
      <c r="J90" s="10"/>
      <c r="K90" s="10"/>
      <c r="L90" s="10"/>
      <c r="M90" s="10"/>
      <c r="N90" s="10"/>
      <c r="O90" s="10"/>
      <c r="P90" s="10"/>
      <c r="Q90" s="10"/>
      <c r="R90" s="10" t="s">
        <v>263</v>
      </c>
      <c r="S90" s="2"/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13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1">
        <v>0</v>
      </c>
      <c r="AW90" s="13">
        <v>0</v>
      </c>
    </row>
    <row r="91" spans="1:49" s="27" customFormat="1" x14ac:dyDescent="0.3">
      <c r="A91" s="10">
        <v>1</v>
      </c>
      <c r="B91" s="10" t="s">
        <v>235</v>
      </c>
      <c r="C91" s="10">
        <v>1</v>
      </c>
      <c r="D91" s="10" t="s">
        <v>134</v>
      </c>
      <c r="E91" s="10">
        <v>9</v>
      </c>
      <c r="F91" s="10" t="s">
        <v>264</v>
      </c>
      <c r="G91" s="10"/>
      <c r="H91" s="10" t="s">
        <v>164</v>
      </c>
      <c r="I91" s="10"/>
      <c r="J91" s="10"/>
      <c r="K91" s="10"/>
      <c r="L91" s="10"/>
      <c r="M91" s="10"/>
      <c r="N91" s="10"/>
      <c r="O91" s="10"/>
      <c r="P91" s="10"/>
      <c r="Q91" s="10"/>
      <c r="R91" s="10" t="s">
        <v>263</v>
      </c>
      <c r="S91" s="2"/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13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1">
        <v>0</v>
      </c>
      <c r="AW91" s="13">
        <v>0</v>
      </c>
    </row>
    <row r="92" spans="1:49" s="27" customFormat="1" x14ac:dyDescent="0.3">
      <c r="A92" s="10">
        <v>1</v>
      </c>
      <c r="B92" s="10" t="s">
        <v>235</v>
      </c>
      <c r="C92" s="10">
        <v>1</v>
      </c>
      <c r="D92" s="10" t="s">
        <v>134</v>
      </c>
      <c r="E92" s="10">
        <v>9</v>
      </c>
      <c r="F92" s="10" t="s">
        <v>264</v>
      </c>
      <c r="G92" s="10"/>
      <c r="H92" s="10" t="s">
        <v>248</v>
      </c>
      <c r="I92" s="10"/>
      <c r="J92" s="10"/>
      <c r="K92" s="10"/>
      <c r="L92" s="10"/>
      <c r="M92" s="10"/>
      <c r="N92" s="10"/>
      <c r="O92" s="10"/>
      <c r="P92" s="10"/>
      <c r="Q92" s="10"/>
      <c r="R92" s="10" t="s">
        <v>263</v>
      </c>
      <c r="S92" s="2"/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13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1">
        <v>0</v>
      </c>
      <c r="AW92" s="13">
        <v>0</v>
      </c>
    </row>
    <row r="93" spans="1:49" s="27" customFormat="1" x14ac:dyDescent="0.3">
      <c r="A93" s="10">
        <v>1</v>
      </c>
      <c r="B93" s="10" t="s">
        <v>235</v>
      </c>
      <c r="C93" s="10">
        <v>1</v>
      </c>
      <c r="D93" s="10" t="s">
        <v>134</v>
      </c>
      <c r="E93" s="10">
        <v>9</v>
      </c>
      <c r="F93" s="10" t="s">
        <v>264</v>
      </c>
      <c r="G93" s="10"/>
      <c r="H93" s="10" t="s">
        <v>162</v>
      </c>
      <c r="I93" s="10"/>
      <c r="J93" s="10"/>
      <c r="K93" s="10"/>
      <c r="L93" s="10"/>
      <c r="M93" s="10"/>
      <c r="N93" s="10"/>
      <c r="O93" s="10"/>
      <c r="P93" s="10"/>
      <c r="Q93" s="10"/>
      <c r="R93" s="10" t="s">
        <v>263</v>
      </c>
      <c r="S93" s="2"/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13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1">
        <v>0</v>
      </c>
      <c r="AW93" s="13">
        <v>0</v>
      </c>
    </row>
    <row r="94" spans="1:49" s="27" customFormat="1" x14ac:dyDescent="0.3">
      <c r="A94" s="10">
        <v>1</v>
      </c>
      <c r="B94" s="10" t="s">
        <v>235</v>
      </c>
      <c r="C94" s="10">
        <v>1</v>
      </c>
      <c r="D94" s="10" t="s">
        <v>134</v>
      </c>
      <c r="E94" s="10">
        <v>9</v>
      </c>
      <c r="F94" s="10" t="s">
        <v>264</v>
      </c>
      <c r="G94" s="10"/>
      <c r="H94" s="10" t="s">
        <v>165</v>
      </c>
      <c r="I94" s="10"/>
      <c r="J94" s="10"/>
      <c r="K94" s="10"/>
      <c r="L94" s="10"/>
      <c r="M94" s="10"/>
      <c r="N94" s="10"/>
      <c r="O94" s="10"/>
      <c r="P94" s="10"/>
      <c r="Q94" s="10"/>
      <c r="R94" s="10" t="s">
        <v>263</v>
      </c>
      <c r="S94" s="2"/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13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1">
        <v>0</v>
      </c>
      <c r="AW94" s="13">
        <v>0</v>
      </c>
    </row>
    <row r="95" spans="1:49" s="27" customFormat="1" x14ac:dyDescent="0.3">
      <c r="A95" s="10">
        <v>1</v>
      </c>
      <c r="B95" s="10" t="s">
        <v>235</v>
      </c>
      <c r="C95" s="10">
        <v>1</v>
      </c>
      <c r="D95" s="10" t="s">
        <v>134</v>
      </c>
      <c r="E95" s="10">
        <v>9</v>
      </c>
      <c r="F95" s="10" t="s">
        <v>264</v>
      </c>
      <c r="G95" s="10"/>
      <c r="H95" s="10" t="s">
        <v>181</v>
      </c>
      <c r="I95" s="10"/>
      <c r="J95" s="10"/>
      <c r="K95" s="10"/>
      <c r="L95" s="10"/>
      <c r="M95" s="10"/>
      <c r="N95" s="10"/>
      <c r="O95" s="10"/>
      <c r="P95" s="10"/>
      <c r="Q95" s="10"/>
      <c r="R95" s="10" t="s">
        <v>263</v>
      </c>
      <c r="S95" s="2"/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13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1">
        <v>0</v>
      </c>
      <c r="AW95" s="13">
        <v>0</v>
      </c>
    </row>
    <row r="96" spans="1:49" s="27" customFormat="1" x14ac:dyDescent="0.3">
      <c r="A96" s="10">
        <v>1</v>
      </c>
      <c r="B96" s="10" t="s">
        <v>235</v>
      </c>
      <c r="C96" s="10">
        <v>1</v>
      </c>
      <c r="D96" s="10" t="s">
        <v>134</v>
      </c>
      <c r="E96" s="10">
        <v>9</v>
      </c>
      <c r="F96" s="10" t="s">
        <v>264</v>
      </c>
      <c r="G96" s="10"/>
      <c r="H96" s="10" t="s">
        <v>174</v>
      </c>
      <c r="I96" s="10"/>
      <c r="J96" s="10"/>
      <c r="K96" s="10"/>
      <c r="L96" s="10"/>
      <c r="M96" s="10"/>
      <c r="N96" s="10"/>
      <c r="O96" s="10"/>
      <c r="P96" s="10"/>
      <c r="Q96" s="10"/>
      <c r="R96" s="10" t="s">
        <v>263</v>
      </c>
      <c r="S96" s="2"/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13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1">
        <v>0</v>
      </c>
      <c r="AW96" s="13">
        <v>0</v>
      </c>
    </row>
    <row r="97" spans="1:49" s="27" customFormat="1" x14ac:dyDescent="0.3">
      <c r="A97" s="10">
        <v>1</v>
      </c>
      <c r="B97" s="10" t="s">
        <v>235</v>
      </c>
      <c r="C97" s="10">
        <v>1</v>
      </c>
      <c r="D97" s="10" t="s">
        <v>134</v>
      </c>
      <c r="E97" s="10">
        <v>9</v>
      </c>
      <c r="F97" s="10" t="s">
        <v>264</v>
      </c>
      <c r="G97" s="10"/>
      <c r="H97" s="10" t="s">
        <v>168</v>
      </c>
      <c r="I97" s="10"/>
      <c r="J97" s="10"/>
      <c r="K97" s="10"/>
      <c r="L97" s="10"/>
      <c r="M97" s="10"/>
      <c r="N97" s="10"/>
      <c r="O97" s="10"/>
      <c r="P97" s="10"/>
      <c r="Q97" s="10"/>
      <c r="R97" s="10" t="s">
        <v>263</v>
      </c>
      <c r="S97" s="2"/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13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1">
        <v>0</v>
      </c>
      <c r="AW97" s="13">
        <v>0</v>
      </c>
    </row>
    <row r="98" spans="1:49" s="27" customFormat="1" x14ac:dyDescent="0.3">
      <c r="A98" s="10">
        <v>1</v>
      </c>
      <c r="B98" s="10" t="s">
        <v>235</v>
      </c>
      <c r="C98" s="10">
        <v>1</v>
      </c>
      <c r="D98" s="10" t="s">
        <v>134</v>
      </c>
      <c r="E98" s="10">
        <v>9</v>
      </c>
      <c r="F98" s="10" t="s">
        <v>264</v>
      </c>
      <c r="G98" s="10"/>
      <c r="H98" s="10" t="s">
        <v>166</v>
      </c>
      <c r="I98" s="10"/>
      <c r="J98" s="10"/>
      <c r="K98" s="10"/>
      <c r="L98" s="10"/>
      <c r="M98" s="10"/>
      <c r="N98" s="10"/>
      <c r="O98" s="10"/>
      <c r="P98" s="10"/>
      <c r="Q98" s="10"/>
      <c r="R98" s="10" t="s">
        <v>263</v>
      </c>
      <c r="S98" s="2"/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13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1">
        <v>0</v>
      </c>
      <c r="AW98" s="13">
        <v>0</v>
      </c>
    </row>
    <row r="99" spans="1:49" s="27" customFormat="1" x14ac:dyDescent="0.3">
      <c r="A99" s="17">
        <v>1</v>
      </c>
      <c r="B99" s="17" t="s">
        <v>235</v>
      </c>
      <c r="C99" s="17">
        <v>1</v>
      </c>
      <c r="D99" s="17" t="s">
        <v>134</v>
      </c>
      <c r="E99" s="17">
        <v>11</v>
      </c>
      <c r="F99" s="17" t="s">
        <v>266</v>
      </c>
      <c r="G99" s="17"/>
      <c r="H99" s="17"/>
      <c r="I99" s="17"/>
      <c r="J99" s="17"/>
      <c r="K99" s="17"/>
      <c r="L99" s="17"/>
      <c r="M99" s="17"/>
      <c r="N99" s="17"/>
      <c r="O99" s="17" t="s">
        <v>240</v>
      </c>
      <c r="P99" s="17"/>
      <c r="Q99" s="17"/>
      <c r="R99" s="17" t="s">
        <v>255</v>
      </c>
      <c r="S99" s="2"/>
      <c r="T99" s="2" t="s">
        <v>243</v>
      </c>
      <c r="U99" s="2"/>
      <c r="V99" s="2"/>
      <c r="W99" s="2"/>
      <c r="X99" s="2"/>
      <c r="Y99" s="2"/>
      <c r="Z99" s="2"/>
      <c r="AA99" s="2"/>
      <c r="AB99" s="2"/>
      <c r="AC99" s="1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1"/>
      <c r="AW99" s="13"/>
    </row>
    <row r="100" spans="1:49" s="27" customFormat="1" x14ac:dyDescent="0.3">
      <c r="A100" s="3">
        <v>2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237</v>
      </c>
      <c r="G100" s="3" t="s">
        <v>158</v>
      </c>
      <c r="H100" s="3"/>
      <c r="I100" s="3"/>
      <c r="J100" s="3"/>
      <c r="K100" s="3"/>
      <c r="L100" s="3" t="s">
        <v>153</v>
      </c>
      <c r="M100" s="3" t="s">
        <v>238</v>
      </c>
      <c r="N100" s="3" t="s">
        <v>239</v>
      </c>
      <c r="O100" s="3" t="s">
        <v>240</v>
      </c>
      <c r="P100" s="3"/>
      <c r="Q100" s="3"/>
      <c r="R100" s="3" t="s">
        <v>241</v>
      </c>
      <c r="S100" s="3" t="s">
        <v>242</v>
      </c>
      <c r="T100" s="2" t="s">
        <v>243</v>
      </c>
      <c r="U100" s="2"/>
      <c r="V100" s="2"/>
      <c r="W100" s="2"/>
      <c r="X100" s="2"/>
      <c r="Y100" s="2"/>
      <c r="Z100" s="2"/>
      <c r="AA100" s="2"/>
      <c r="AB100" s="2"/>
      <c r="AC100" s="13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1"/>
      <c r="AW100" s="13">
        <v>0.73</v>
      </c>
    </row>
    <row r="101" spans="1:49" s="27" customFormat="1" x14ac:dyDescent="0.3">
      <c r="A101" s="3">
        <v>2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237</v>
      </c>
      <c r="G101" s="3" t="s">
        <v>157</v>
      </c>
      <c r="H101" s="3"/>
      <c r="I101" s="3"/>
      <c r="J101" s="3"/>
      <c r="K101" s="3"/>
      <c r="L101" s="3" t="s">
        <v>153</v>
      </c>
      <c r="M101" s="3" t="s">
        <v>238</v>
      </c>
      <c r="N101" s="3" t="s">
        <v>239</v>
      </c>
      <c r="O101" s="3" t="s">
        <v>240</v>
      </c>
      <c r="P101" s="3"/>
      <c r="Q101" s="3"/>
      <c r="R101" s="3" t="s">
        <v>241</v>
      </c>
      <c r="S101" s="3" t="s">
        <v>242</v>
      </c>
      <c r="T101" s="6" t="s">
        <v>243</v>
      </c>
      <c r="U101" s="2"/>
      <c r="V101" s="2"/>
      <c r="W101" s="2"/>
      <c r="X101" s="2"/>
      <c r="Y101" s="2"/>
      <c r="Z101" s="2"/>
      <c r="AA101" s="2"/>
      <c r="AB101" s="2"/>
      <c r="AC101" s="1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1"/>
      <c r="AW101" s="315">
        <v>0.73</v>
      </c>
    </row>
    <row r="102" spans="1:49" s="27" customFormat="1" x14ac:dyDescent="0.3">
      <c r="A102" s="3">
        <v>2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237</v>
      </c>
      <c r="G102" s="3" t="s">
        <v>155</v>
      </c>
      <c r="H102" s="3"/>
      <c r="I102" s="3"/>
      <c r="J102" s="3"/>
      <c r="K102" s="3"/>
      <c r="L102" s="3" t="s">
        <v>153</v>
      </c>
      <c r="M102" s="3" t="s">
        <v>238</v>
      </c>
      <c r="N102" s="3" t="s">
        <v>239</v>
      </c>
      <c r="O102" s="3" t="s">
        <v>240</v>
      </c>
      <c r="P102" s="3"/>
      <c r="Q102" s="3"/>
      <c r="R102" s="3" t="s">
        <v>241</v>
      </c>
      <c r="S102" s="3" t="s">
        <v>242</v>
      </c>
      <c r="T102" s="6" t="s">
        <v>243</v>
      </c>
      <c r="U102" s="2"/>
      <c r="V102" s="2"/>
      <c r="W102" s="2"/>
      <c r="X102" s="2"/>
      <c r="Y102" s="2"/>
      <c r="Z102" s="2"/>
      <c r="AA102" s="2"/>
      <c r="AB102" s="2"/>
      <c r="AC102" s="13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1"/>
      <c r="AW102" s="315">
        <v>0.73</v>
      </c>
    </row>
    <row r="103" spans="1:49" s="27" customFormat="1" x14ac:dyDescent="0.3">
      <c r="A103" s="3">
        <v>2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237</v>
      </c>
      <c r="G103" s="3" t="s">
        <v>141</v>
      </c>
      <c r="H103" s="3"/>
      <c r="I103" s="3"/>
      <c r="J103" s="3"/>
      <c r="K103" s="3"/>
      <c r="L103" s="3" t="s">
        <v>153</v>
      </c>
      <c r="M103" s="3" t="s">
        <v>238</v>
      </c>
      <c r="N103" s="3" t="s">
        <v>239</v>
      </c>
      <c r="O103" s="3" t="s">
        <v>240</v>
      </c>
      <c r="P103" s="3"/>
      <c r="Q103" s="3"/>
      <c r="R103" s="3" t="s">
        <v>241</v>
      </c>
      <c r="S103" s="3" t="s">
        <v>242</v>
      </c>
      <c r="T103" s="6" t="s">
        <v>243</v>
      </c>
      <c r="U103" s="2"/>
      <c r="V103" s="2"/>
      <c r="W103" s="2"/>
      <c r="X103" s="2"/>
      <c r="Y103" s="2"/>
      <c r="Z103" s="2"/>
      <c r="AA103" s="2"/>
      <c r="AB103" s="2"/>
      <c r="AC103" s="13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1"/>
      <c r="AW103" s="315">
        <v>0.73</v>
      </c>
    </row>
    <row r="104" spans="1:49" s="27" customFormat="1" x14ac:dyDescent="0.3">
      <c r="A104" s="3">
        <v>2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237</v>
      </c>
      <c r="G104" s="3" t="s">
        <v>156</v>
      </c>
      <c r="H104" s="3"/>
      <c r="I104" s="3"/>
      <c r="J104" s="3"/>
      <c r="K104" s="3"/>
      <c r="L104" s="3" t="s">
        <v>153</v>
      </c>
      <c r="M104" s="3" t="s">
        <v>238</v>
      </c>
      <c r="N104" s="3" t="s">
        <v>239</v>
      </c>
      <c r="O104" s="3" t="s">
        <v>240</v>
      </c>
      <c r="P104" s="3"/>
      <c r="Q104" s="3"/>
      <c r="R104" s="3" t="s">
        <v>241</v>
      </c>
      <c r="S104" s="3" t="s">
        <v>242</v>
      </c>
      <c r="T104" s="6" t="s">
        <v>243</v>
      </c>
      <c r="U104" s="2"/>
      <c r="V104" s="2"/>
      <c r="W104" s="2"/>
      <c r="X104" s="2"/>
      <c r="Y104" s="2"/>
      <c r="Z104" s="2"/>
      <c r="AA104" s="2"/>
      <c r="AB104" s="2"/>
      <c r="AC104" s="13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1"/>
      <c r="AW104" s="315">
        <v>0.73</v>
      </c>
    </row>
    <row r="105" spans="1:49" s="27" customFormat="1" x14ac:dyDescent="0.3">
      <c r="A105" s="3">
        <v>2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237</v>
      </c>
      <c r="G105" s="3" t="s">
        <v>154</v>
      </c>
      <c r="H105" s="3"/>
      <c r="I105" s="3"/>
      <c r="J105" s="3"/>
      <c r="K105" s="3"/>
      <c r="L105" s="3" t="s">
        <v>153</v>
      </c>
      <c r="M105" s="3" t="s">
        <v>238</v>
      </c>
      <c r="N105" s="3" t="s">
        <v>239</v>
      </c>
      <c r="O105" s="3" t="s">
        <v>240</v>
      </c>
      <c r="P105" s="3"/>
      <c r="Q105" s="3"/>
      <c r="R105" s="3" t="s">
        <v>241</v>
      </c>
      <c r="S105" s="3" t="s">
        <v>242</v>
      </c>
      <c r="T105" s="6" t="s">
        <v>243</v>
      </c>
      <c r="U105" s="2"/>
      <c r="V105" s="2"/>
      <c r="W105" s="2"/>
      <c r="X105" s="2"/>
      <c r="Y105" s="2"/>
      <c r="Z105" s="2"/>
      <c r="AA105" s="2"/>
      <c r="AB105" s="2"/>
      <c r="AC105" s="13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1"/>
      <c r="AW105" s="315">
        <v>0.73</v>
      </c>
    </row>
    <row r="106" spans="1:49" s="27" customFormat="1" x14ac:dyDescent="0.3">
      <c r="A106" s="13">
        <v>2</v>
      </c>
      <c r="B106" s="13" t="s">
        <v>434</v>
      </c>
      <c r="C106" s="13">
        <v>1</v>
      </c>
      <c r="D106" s="13" t="s">
        <v>134</v>
      </c>
      <c r="E106" s="13">
        <v>1</v>
      </c>
      <c r="F106" s="13" t="s">
        <v>237</v>
      </c>
      <c r="G106" s="13" t="s">
        <v>141</v>
      </c>
      <c r="H106" s="13"/>
      <c r="I106" s="13"/>
      <c r="J106" s="13"/>
      <c r="K106" s="13"/>
      <c r="L106" s="13" t="s">
        <v>153</v>
      </c>
      <c r="M106" s="13" t="s">
        <v>238</v>
      </c>
      <c r="N106" s="13" t="s">
        <v>239</v>
      </c>
      <c r="O106" s="13" t="s">
        <v>240</v>
      </c>
      <c r="P106" s="13"/>
      <c r="Q106" s="13"/>
      <c r="R106" s="13" t="s">
        <v>241</v>
      </c>
      <c r="S106" s="13" t="s">
        <v>242</v>
      </c>
      <c r="T106" s="315" t="s">
        <v>243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317"/>
      <c r="AW106" s="315">
        <v>0.73</v>
      </c>
    </row>
    <row r="107" spans="1:49" s="27" customFormat="1" x14ac:dyDescent="0.3">
      <c r="A107" s="10">
        <v>2</v>
      </c>
      <c r="B107" s="10" t="s">
        <v>433</v>
      </c>
      <c r="C107" s="10">
        <v>1</v>
      </c>
      <c r="D107" s="10" t="s">
        <v>134</v>
      </c>
      <c r="E107" s="10">
        <v>2</v>
      </c>
      <c r="F107" s="10" t="s">
        <v>244</v>
      </c>
      <c r="G107" s="10"/>
      <c r="H107" s="10"/>
      <c r="I107" s="10"/>
      <c r="J107" s="10" t="s">
        <v>89</v>
      </c>
      <c r="K107" s="10"/>
      <c r="L107" s="10"/>
      <c r="M107" s="10"/>
      <c r="N107" s="10"/>
      <c r="O107" s="10" t="s">
        <v>240</v>
      </c>
      <c r="P107" s="10"/>
      <c r="Q107" s="10"/>
      <c r="R107" s="10" t="s">
        <v>270</v>
      </c>
      <c r="S107" s="10"/>
      <c r="T107" s="6"/>
      <c r="U107" s="2"/>
      <c r="V107" s="2"/>
      <c r="W107" s="2"/>
      <c r="X107" s="2"/>
      <c r="Y107" s="2"/>
      <c r="Z107" s="2"/>
      <c r="AA107" s="2"/>
      <c r="AB107" s="2"/>
      <c r="AC107" s="13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1"/>
      <c r="AW107" s="315"/>
    </row>
    <row r="108" spans="1:49" s="27" customFormat="1" x14ac:dyDescent="0.3">
      <c r="A108" s="10">
        <v>2</v>
      </c>
      <c r="B108" s="10" t="s">
        <v>433</v>
      </c>
      <c r="C108" s="10">
        <v>1</v>
      </c>
      <c r="D108" s="10" t="s">
        <v>134</v>
      </c>
      <c r="E108" s="10">
        <v>2</v>
      </c>
      <c r="F108" s="10" t="s">
        <v>244</v>
      </c>
      <c r="G108" s="10"/>
      <c r="H108" s="10"/>
      <c r="I108" s="10"/>
      <c r="J108" s="10" t="s">
        <v>91</v>
      </c>
      <c r="K108" s="10"/>
      <c r="L108" s="10"/>
      <c r="M108" s="10"/>
      <c r="N108" s="10"/>
      <c r="O108" s="10" t="s">
        <v>240</v>
      </c>
      <c r="P108" s="10"/>
      <c r="Q108" s="10"/>
      <c r="R108" s="10" t="s">
        <v>270</v>
      </c>
      <c r="S108" s="10"/>
      <c r="T108" s="6"/>
      <c r="U108" s="2"/>
      <c r="V108" s="2"/>
      <c r="W108" s="2"/>
      <c r="X108" s="2"/>
      <c r="Y108" s="2"/>
      <c r="Z108" s="2"/>
      <c r="AA108" s="2"/>
      <c r="AB108" s="2"/>
      <c r="AC108" s="13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1"/>
      <c r="AW108" s="315"/>
    </row>
    <row r="109" spans="1:49" s="27" customFormat="1" x14ac:dyDescent="0.3">
      <c r="A109" s="10">
        <v>2</v>
      </c>
      <c r="B109" s="10" t="s">
        <v>433</v>
      </c>
      <c r="C109" s="10">
        <v>1</v>
      </c>
      <c r="D109" s="10" t="s">
        <v>134</v>
      </c>
      <c r="E109" s="10">
        <v>2</v>
      </c>
      <c r="F109" s="10" t="s">
        <v>244</v>
      </c>
      <c r="G109" s="10"/>
      <c r="H109" s="10"/>
      <c r="I109" s="10"/>
      <c r="J109" s="10" t="s">
        <v>92</v>
      </c>
      <c r="K109" s="10"/>
      <c r="L109" s="10"/>
      <c r="M109" s="10"/>
      <c r="N109" s="10"/>
      <c r="O109" s="10" t="s">
        <v>240</v>
      </c>
      <c r="P109" s="10"/>
      <c r="Q109" s="10"/>
      <c r="R109" s="10" t="s">
        <v>270</v>
      </c>
      <c r="S109" s="10"/>
      <c r="T109" s="6"/>
      <c r="U109" s="2"/>
      <c r="V109" s="2"/>
      <c r="W109" s="2"/>
      <c r="X109" s="2"/>
      <c r="Y109" s="2"/>
      <c r="Z109" s="2"/>
      <c r="AA109" s="2"/>
      <c r="AB109" s="2"/>
      <c r="AC109" s="13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1"/>
      <c r="AW109" s="315"/>
    </row>
    <row r="110" spans="1:49" x14ac:dyDescent="0.3">
      <c r="A110" s="10">
        <v>2</v>
      </c>
      <c r="B110" s="10" t="s">
        <v>433</v>
      </c>
      <c r="C110" s="10">
        <v>1</v>
      </c>
      <c r="D110" s="10" t="s">
        <v>134</v>
      </c>
      <c r="E110" s="10">
        <v>2</v>
      </c>
      <c r="F110" s="10" t="s">
        <v>244</v>
      </c>
      <c r="G110" s="10"/>
      <c r="H110" s="10"/>
      <c r="I110" s="10"/>
      <c r="J110" s="10" t="s">
        <v>93</v>
      </c>
      <c r="K110" s="10"/>
      <c r="L110" s="10"/>
      <c r="M110" s="10"/>
      <c r="N110" s="10"/>
      <c r="O110" s="10" t="s">
        <v>240</v>
      </c>
      <c r="P110" s="10"/>
      <c r="Q110" s="10"/>
      <c r="R110" s="10" t="s">
        <v>270</v>
      </c>
      <c r="S110" s="10"/>
      <c r="T110" s="2"/>
      <c r="U110" s="2"/>
      <c r="V110" s="2"/>
      <c r="W110" s="2"/>
      <c r="X110" s="2"/>
      <c r="Y110" s="2"/>
      <c r="Z110" s="2"/>
      <c r="AA110" s="2"/>
      <c r="AB110" s="2"/>
      <c r="AC110" s="13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1"/>
      <c r="AW110" s="13"/>
    </row>
    <row r="111" spans="1:49" x14ac:dyDescent="0.3">
      <c r="A111" s="10">
        <v>2</v>
      </c>
      <c r="B111" s="10" t="s">
        <v>433</v>
      </c>
      <c r="C111" s="10">
        <v>1</v>
      </c>
      <c r="D111" s="10" t="s">
        <v>134</v>
      </c>
      <c r="E111" s="10">
        <v>2</v>
      </c>
      <c r="F111" s="10" t="s">
        <v>244</v>
      </c>
      <c r="G111" s="10"/>
      <c r="H111" s="10"/>
      <c r="I111" s="10"/>
      <c r="J111" s="10" t="s">
        <v>95</v>
      </c>
      <c r="K111" s="10"/>
      <c r="L111" s="10"/>
      <c r="M111" s="10"/>
      <c r="N111" s="10"/>
      <c r="O111" s="10" t="s">
        <v>240</v>
      </c>
      <c r="P111" s="10"/>
      <c r="Q111" s="10"/>
      <c r="R111" s="10" t="s">
        <v>270</v>
      </c>
      <c r="S111" s="10"/>
      <c r="T111" s="2"/>
      <c r="U111" s="2"/>
      <c r="V111" s="2"/>
      <c r="W111" s="2"/>
      <c r="X111" s="2"/>
      <c r="Y111" s="2"/>
      <c r="Z111" s="2"/>
      <c r="AA111" s="2"/>
      <c r="AB111" s="2"/>
      <c r="AC111" s="13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1"/>
      <c r="AW111" s="13"/>
    </row>
    <row r="112" spans="1:49" x14ac:dyDescent="0.3">
      <c r="A112" s="10">
        <v>2</v>
      </c>
      <c r="B112" s="10" t="s">
        <v>433</v>
      </c>
      <c r="C112" s="10">
        <v>1</v>
      </c>
      <c r="D112" s="10" t="s">
        <v>134</v>
      </c>
      <c r="E112" s="10">
        <v>2</v>
      </c>
      <c r="F112" s="10" t="s">
        <v>244</v>
      </c>
      <c r="G112" s="10"/>
      <c r="H112" s="10"/>
      <c r="I112" s="10"/>
      <c r="J112" s="10" t="s">
        <v>96</v>
      </c>
      <c r="K112" s="10"/>
      <c r="L112" s="10"/>
      <c r="M112" s="10"/>
      <c r="N112" s="10"/>
      <c r="O112" s="10" t="s">
        <v>240</v>
      </c>
      <c r="P112" s="10"/>
      <c r="Q112" s="10"/>
      <c r="R112" s="10" t="s">
        <v>270</v>
      </c>
      <c r="S112" s="10"/>
      <c r="T112" s="2"/>
      <c r="U112" s="2"/>
      <c r="V112" s="2"/>
      <c r="W112" s="2"/>
      <c r="X112" s="2"/>
      <c r="Y112" s="2"/>
      <c r="Z112" s="2"/>
      <c r="AA112" s="2"/>
      <c r="AB112" s="2"/>
      <c r="AC112" s="13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1"/>
      <c r="AW112" s="13"/>
    </row>
    <row r="113" spans="1:49" x14ac:dyDescent="0.3">
      <c r="A113" s="10">
        <v>2</v>
      </c>
      <c r="B113" s="10" t="s">
        <v>433</v>
      </c>
      <c r="C113" s="10">
        <v>1</v>
      </c>
      <c r="D113" s="10" t="s">
        <v>134</v>
      </c>
      <c r="E113" s="10">
        <v>2</v>
      </c>
      <c r="F113" s="10" t="s">
        <v>244</v>
      </c>
      <c r="G113" s="10"/>
      <c r="H113" s="10"/>
      <c r="I113" s="10"/>
      <c r="J113" s="10" t="s">
        <v>97</v>
      </c>
      <c r="K113" s="10"/>
      <c r="L113" s="10"/>
      <c r="M113" s="10"/>
      <c r="N113" s="10"/>
      <c r="O113" s="10" t="s">
        <v>240</v>
      </c>
      <c r="P113" s="10"/>
      <c r="Q113" s="10"/>
      <c r="R113" s="10" t="s">
        <v>270</v>
      </c>
      <c r="S113" s="10"/>
      <c r="T113" s="2"/>
      <c r="U113" s="2"/>
      <c r="V113" s="2"/>
      <c r="W113" s="2"/>
      <c r="X113" s="2"/>
      <c r="Y113" s="2"/>
      <c r="Z113" s="2"/>
      <c r="AA113" s="2"/>
      <c r="AB113" s="2"/>
      <c r="AC113" s="13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1"/>
      <c r="AW113" s="13"/>
    </row>
    <row r="114" spans="1:49" x14ac:dyDescent="0.3">
      <c r="A114" s="10">
        <v>2</v>
      </c>
      <c r="B114" s="10" t="s">
        <v>433</v>
      </c>
      <c r="C114" s="10">
        <v>1</v>
      </c>
      <c r="D114" s="10" t="s">
        <v>134</v>
      </c>
      <c r="E114" s="10">
        <v>2</v>
      </c>
      <c r="F114" s="10" t="s">
        <v>244</v>
      </c>
      <c r="G114" s="10"/>
      <c r="H114" s="10"/>
      <c r="I114" s="10"/>
      <c r="J114" s="10" t="s">
        <v>99</v>
      </c>
      <c r="K114" s="10"/>
      <c r="L114" s="10"/>
      <c r="M114" s="10"/>
      <c r="N114" s="10"/>
      <c r="O114" s="10" t="s">
        <v>240</v>
      </c>
      <c r="P114" s="10"/>
      <c r="Q114" s="10"/>
      <c r="R114" s="10" t="s">
        <v>270</v>
      </c>
      <c r="S114" s="10"/>
      <c r="T114" s="2"/>
      <c r="U114" s="2"/>
      <c r="V114" s="2"/>
      <c r="W114" s="2"/>
      <c r="X114" s="2"/>
      <c r="Y114" s="2"/>
      <c r="Z114" s="2"/>
      <c r="AA114" s="2"/>
      <c r="AB114" s="2"/>
      <c r="AC114" s="13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1"/>
      <c r="AW114" s="13"/>
    </row>
    <row r="115" spans="1:49" x14ac:dyDescent="0.3">
      <c r="A115" s="10">
        <v>2</v>
      </c>
      <c r="B115" s="10" t="s">
        <v>433</v>
      </c>
      <c r="C115" s="10">
        <v>1</v>
      </c>
      <c r="D115" s="10" t="s">
        <v>134</v>
      </c>
      <c r="E115" s="10">
        <v>2</v>
      </c>
      <c r="F115" s="10" t="s">
        <v>244</v>
      </c>
      <c r="G115" s="10"/>
      <c r="H115" s="10"/>
      <c r="I115" s="10"/>
      <c r="J115" s="10" t="s">
        <v>102</v>
      </c>
      <c r="K115" s="10"/>
      <c r="L115" s="10"/>
      <c r="M115" s="10"/>
      <c r="N115" s="10"/>
      <c r="O115" s="10" t="s">
        <v>240</v>
      </c>
      <c r="P115" s="10"/>
      <c r="Q115" s="10"/>
      <c r="R115" s="10" t="s">
        <v>270</v>
      </c>
      <c r="S115" s="10"/>
      <c r="T115" s="2"/>
      <c r="U115" s="2"/>
      <c r="V115" s="2"/>
      <c r="W115" s="2"/>
      <c r="X115" s="2"/>
      <c r="Y115" s="2"/>
      <c r="Z115" s="2"/>
      <c r="AA115" s="2"/>
      <c r="AB115" s="2"/>
      <c r="AC115" s="1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1"/>
      <c r="AW115" s="13"/>
    </row>
    <row r="116" spans="1:49" x14ac:dyDescent="0.3">
      <c r="A116" s="10">
        <v>2</v>
      </c>
      <c r="B116" s="10" t="s">
        <v>433</v>
      </c>
      <c r="C116" s="10">
        <v>1</v>
      </c>
      <c r="D116" s="10" t="s">
        <v>134</v>
      </c>
      <c r="E116" s="10">
        <v>2</v>
      </c>
      <c r="F116" s="10" t="s">
        <v>244</v>
      </c>
      <c r="G116" s="10"/>
      <c r="H116" s="10"/>
      <c r="I116" s="10"/>
      <c r="J116" s="10" t="s">
        <v>104</v>
      </c>
      <c r="K116" s="10"/>
      <c r="L116" s="10"/>
      <c r="M116" s="10"/>
      <c r="N116" s="10"/>
      <c r="O116" s="10" t="s">
        <v>240</v>
      </c>
      <c r="P116" s="10"/>
      <c r="Q116" s="10"/>
      <c r="R116" s="10" t="s">
        <v>270</v>
      </c>
      <c r="S116" s="10"/>
      <c r="T116" s="2"/>
      <c r="U116" s="2"/>
      <c r="V116" s="2"/>
      <c r="W116" s="2"/>
      <c r="X116" s="2"/>
      <c r="Y116" s="2"/>
      <c r="Z116" s="2"/>
      <c r="AA116" s="2"/>
      <c r="AB116" s="2"/>
      <c r="AC116" s="13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1"/>
      <c r="AW116" s="13"/>
    </row>
    <row r="117" spans="1:49" x14ac:dyDescent="0.3">
      <c r="A117" s="10">
        <v>2</v>
      </c>
      <c r="B117" s="10" t="s">
        <v>433</v>
      </c>
      <c r="C117" s="10">
        <v>1</v>
      </c>
      <c r="D117" s="10" t="s">
        <v>134</v>
      </c>
      <c r="E117" s="10">
        <v>2</v>
      </c>
      <c r="F117" s="10" t="s">
        <v>244</v>
      </c>
      <c r="G117" s="10"/>
      <c r="H117" s="10"/>
      <c r="I117" s="10"/>
      <c r="J117" s="10" t="s">
        <v>105</v>
      </c>
      <c r="K117" s="10"/>
      <c r="L117" s="10"/>
      <c r="M117" s="10"/>
      <c r="N117" s="10"/>
      <c r="O117" s="10" t="s">
        <v>240</v>
      </c>
      <c r="P117" s="10"/>
      <c r="Q117" s="10"/>
      <c r="R117" s="10" t="s">
        <v>270</v>
      </c>
      <c r="S117" s="10"/>
      <c r="T117" s="2"/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1"/>
      <c r="AW117" s="13"/>
    </row>
    <row r="118" spans="1:49" x14ac:dyDescent="0.3">
      <c r="A118" s="10">
        <v>2</v>
      </c>
      <c r="B118" s="10" t="s">
        <v>433</v>
      </c>
      <c r="C118" s="10">
        <v>1</v>
      </c>
      <c r="D118" s="10" t="s">
        <v>134</v>
      </c>
      <c r="E118" s="10">
        <v>2</v>
      </c>
      <c r="F118" s="10" t="s">
        <v>244</v>
      </c>
      <c r="G118" s="10"/>
      <c r="H118" s="10"/>
      <c r="I118" s="10"/>
      <c r="J118" s="10" t="s">
        <v>107</v>
      </c>
      <c r="K118" s="10"/>
      <c r="L118" s="10"/>
      <c r="M118" s="10"/>
      <c r="N118" s="10"/>
      <c r="O118" s="10" t="s">
        <v>240</v>
      </c>
      <c r="P118" s="10"/>
      <c r="Q118" s="10"/>
      <c r="R118" s="10" t="s">
        <v>270</v>
      </c>
      <c r="S118" s="10"/>
      <c r="T118" s="2"/>
      <c r="U118" s="2"/>
      <c r="V118" s="2"/>
      <c r="W118" s="2"/>
      <c r="X118" s="2"/>
      <c r="Y118" s="2"/>
      <c r="Z118" s="2"/>
      <c r="AA118" s="2"/>
      <c r="AB118" s="2"/>
      <c r="AC118" s="13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1"/>
      <c r="AW118" s="13"/>
    </row>
    <row r="119" spans="1:49" x14ac:dyDescent="0.3">
      <c r="A119" s="10">
        <v>2</v>
      </c>
      <c r="B119" s="10" t="s">
        <v>433</v>
      </c>
      <c r="C119" s="10">
        <v>1</v>
      </c>
      <c r="D119" s="10" t="s">
        <v>134</v>
      </c>
      <c r="E119" s="10">
        <v>2</v>
      </c>
      <c r="F119" s="10" t="s">
        <v>244</v>
      </c>
      <c r="G119" s="10"/>
      <c r="H119" s="10"/>
      <c r="I119" s="10"/>
      <c r="J119" s="10" t="s">
        <v>108</v>
      </c>
      <c r="K119" s="10"/>
      <c r="L119" s="10"/>
      <c r="M119" s="10"/>
      <c r="N119" s="10"/>
      <c r="O119" s="10" t="s">
        <v>240</v>
      </c>
      <c r="P119" s="10"/>
      <c r="Q119" s="10"/>
      <c r="R119" s="10" t="s">
        <v>270</v>
      </c>
      <c r="S119" s="10"/>
      <c r="T119" s="2"/>
      <c r="U119" s="2"/>
      <c r="V119" s="2"/>
      <c r="W119" s="2"/>
      <c r="X119" s="2"/>
      <c r="Y119" s="2"/>
      <c r="Z119" s="2"/>
      <c r="AA119" s="2"/>
      <c r="AB119" s="2"/>
      <c r="AC119" s="1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1"/>
      <c r="AW119" s="13"/>
    </row>
    <row r="120" spans="1:49" x14ac:dyDescent="0.3">
      <c r="A120" s="10">
        <v>2</v>
      </c>
      <c r="B120" s="10" t="s">
        <v>433</v>
      </c>
      <c r="C120" s="10">
        <v>1</v>
      </c>
      <c r="D120" s="10" t="s">
        <v>134</v>
      </c>
      <c r="E120" s="10">
        <v>2</v>
      </c>
      <c r="F120" s="10" t="s">
        <v>244</v>
      </c>
      <c r="G120" s="10"/>
      <c r="H120" s="10"/>
      <c r="I120" s="10"/>
      <c r="J120" s="10" t="s">
        <v>109</v>
      </c>
      <c r="K120" s="10"/>
      <c r="L120" s="10"/>
      <c r="M120" s="10"/>
      <c r="N120" s="10"/>
      <c r="O120" s="10" t="s">
        <v>240</v>
      </c>
      <c r="P120" s="10"/>
      <c r="Q120" s="10"/>
      <c r="R120" s="10" t="s">
        <v>270</v>
      </c>
      <c r="S120" s="10"/>
      <c r="T120" s="2"/>
      <c r="U120" s="2"/>
      <c r="V120" s="2"/>
      <c r="W120" s="2"/>
      <c r="X120" s="2"/>
      <c r="Y120" s="2"/>
      <c r="Z120" s="2"/>
      <c r="AA120" s="2"/>
      <c r="AB120" s="2"/>
      <c r="AC120" s="13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1"/>
      <c r="AW120" s="13"/>
    </row>
    <row r="121" spans="1:49" x14ac:dyDescent="0.3">
      <c r="A121" s="10">
        <v>2</v>
      </c>
      <c r="B121" s="10" t="s">
        <v>433</v>
      </c>
      <c r="C121" s="10">
        <v>1</v>
      </c>
      <c r="D121" s="10" t="s">
        <v>134</v>
      </c>
      <c r="E121" s="10">
        <v>2</v>
      </c>
      <c r="F121" s="10" t="s">
        <v>244</v>
      </c>
      <c r="G121" s="10"/>
      <c r="H121" s="10"/>
      <c r="I121" s="10"/>
      <c r="J121" s="10" t="s">
        <v>110</v>
      </c>
      <c r="K121" s="10"/>
      <c r="L121" s="10"/>
      <c r="M121" s="10"/>
      <c r="N121" s="10"/>
      <c r="O121" s="10" t="s">
        <v>240</v>
      </c>
      <c r="P121" s="10"/>
      <c r="Q121" s="10"/>
      <c r="R121" s="10" t="s">
        <v>270</v>
      </c>
      <c r="S121" s="10"/>
      <c r="T121" s="2"/>
      <c r="U121" s="2"/>
      <c r="V121" s="2"/>
      <c r="W121" s="2"/>
      <c r="X121" s="2"/>
      <c r="Y121" s="2"/>
      <c r="Z121" s="2"/>
      <c r="AA121" s="2"/>
      <c r="AB121" s="2"/>
      <c r="AC121" s="1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1"/>
      <c r="AW121" s="13"/>
    </row>
    <row r="122" spans="1:49" x14ac:dyDescent="0.3">
      <c r="A122" s="10">
        <v>2</v>
      </c>
      <c r="B122" s="10" t="s">
        <v>433</v>
      </c>
      <c r="C122" s="10">
        <v>1</v>
      </c>
      <c r="D122" s="10" t="s">
        <v>134</v>
      </c>
      <c r="E122" s="10">
        <v>2</v>
      </c>
      <c r="F122" s="10" t="s">
        <v>244</v>
      </c>
      <c r="G122" s="10"/>
      <c r="H122" s="10"/>
      <c r="I122" s="10"/>
      <c r="J122" s="10" t="s">
        <v>111</v>
      </c>
      <c r="K122" s="10"/>
      <c r="L122" s="10"/>
      <c r="M122" s="10"/>
      <c r="N122" s="10"/>
      <c r="O122" s="10" t="s">
        <v>240</v>
      </c>
      <c r="P122" s="10"/>
      <c r="Q122" s="10"/>
      <c r="R122" s="10" t="s">
        <v>270</v>
      </c>
      <c r="S122" s="10"/>
      <c r="T122" s="2"/>
      <c r="U122" s="2"/>
      <c r="V122" s="2"/>
      <c r="W122" s="2"/>
      <c r="X122" s="2"/>
      <c r="Y122" s="2"/>
      <c r="Z122" s="2"/>
      <c r="AA122" s="2"/>
      <c r="AB122" s="2"/>
      <c r="AC122" s="13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1"/>
      <c r="AW122" s="13"/>
    </row>
    <row r="123" spans="1:49" x14ac:dyDescent="0.3">
      <c r="A123" s="10">
        <v>2</v>
      </c>
      <c r="B123" s="10" t="s">
        <v>433</v>
      </c>
      <c r="C123" s="10">
        <v>1</v>
      </c>
      <c r="D123" s="10" t="s">
        <v>134</v>
      </c>
      <c r="E123" s="10">
        <v>2</v>
      </c>
      <c r="F123" s="10" t="s">
        <v>244</v>
      </c>
      <c r="G123" s="10"/>
      <c r="H123" s="10"/>
      <c r="I123" s="10"/>
      <c r="J123" s="10" t="s">
        <v>112</v>
      </c>
      <c r="K123" s="10"/>
      <c r="L123" s="10"/>
      <c r="M123" s="10"/>
      <c r="N123" s="10"/>
      <c r="O123" s="10" t="s">
        <v>240</v>
      </c>
      <c r="P123" s="10"/>
      <c r="Q123" s="10"/>
      <c r="R123" s="10" t="s">
        <v>270</v>
      </c>
      <c r="S123" s="10"/>
      <c r="T123" s="2"/>
      <c r="U123" s="2"/>
      <c r="V123" s="2"/>
      <c r="W123" s="2"/>
      <c r="X123" s="2"/>
      <c r="Y123" s="2"/>
      <c r="Z123" s="2"/>
      <c r="AA123" s="2"/>
      <c r="AB123" s="2"/>
      <c r="AC123" s="13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1"/>
      <c r="AW123" s="13"/>
    </row>
    <row r="124" spans="1:49" x14ac:dyDescent="0.3">
      <c r="A124" s="10">
        <v>2</v>
      </c>
      <c r="B124" s="10" t="s">
        <v>433</v>
      </c>
      <c r="C124" s="10">
        <v>1</v>
      </c>
      <c r="D124" s="10" t="s">
        <v>134</v>
      </c>
      <c r="E124" s="10">
        <v>2</v>
      </c>
      <c r="F124" s="10" t="s">
        <v>244</v>
      </c>
      <c r="G124" s="10"/>
      <c r="H124" s="10"/>
      <c r="I124" s="10"/>
      <c r="J124" s="10" t="s">
        <v>113</v>
      </c>
      <c r="K124" s="10"/>
      <c r="L124" s="10"/>
      <c r="M124" s="10"/>
      <c r="N124" s="10"/>
      <c r="O124" s="10" t="s">
        <v>240</v>
      </c>
      <c r="P124" s="10"/>
      <c r="Q124" s="10"/>
      <c r="R124" s="10" t="s">
        <v>270</v>
      </c>
      <c r="S124" s="10"/>
      <c r="T124" s="2"/>
      <c r="U124" s="2"/>
      <c r="V124" s="2"/>
      <c r="W124" s="2"/>
      <c r="X124" s="2"/>
      <c r="Y124" s="2"/>
      <c r="Z124" s="2"/>
      <c r="AA124" s="2"/>
      <c r="AB124" s="2"/>
      <c r="AC124" s="13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1"/>
      <c r="AW124" s="13"/>
    </row>
    <row r="125" spans="1:49" x14ac:dyDescent="0.3">
      <c r="A125" s="10">
        <v>2</v>
      </c>
      <c r="B125" s="10" t="s">
        <v>433</v>
      </c>
      <c r="C125" s="10">
        <v>1</v>
      </c>
      <c r="D125" s="10" t="s">
        <v>134</v>
      </c>
      <c r="E125" s="10">
        <v>2</v>
      </c>
      <c r="F125" s="10" t="s">
        <v>244</v>
      </c>
      <c r="G125" s="10"/>
      <c r="H125" s="10"/>
      <c r="I125" s="10"/>
      <c r="J125" s="10" t="s">
        <v>115</v>
      </c>
      <c r="K125" s="10"/>
      <c r="L125" s="10"/>
      <c r="M125" s="10"/>
      <c r="N125" s="10"/>
      <c r="O125" s="10" t="s">
        <v>240</v>
      </c>
      <c r="P125" s="10"/>
      <c r="Q125" s="10"/>
      <c r="R125" s="10" t="s">
        <v>270</v>
      </c>
      <c r="S125" s="10"/>
      <c r="T125" s="2"/>
      <c r="U125" s="2"/>
      <c r="V125" s="2"/>
      <c r="W125" s="2"/>
      <c r="X125" s="2"/>
      <c r="Y125" s="2"/>
      <c r="Z125" s="2"/>
      <c r="AA125" s="2"/>
      <c r="AB125" s="2"/>
      <c r="AC125" s="13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1"/>
      <c r="AW125" s="13"/>
    </row>
    <row r="126" spans="1:49" x14ac:dyDescent="0.3">
      <c r="A126" s="10">
        <v>2</v>
      </c>
      <c r="B126" s="10" t="s">
        <v>433</v>
      </c>
      <c r="C126" s="10">
        <v>1</v>
      </c>
      <c r="D126" s="10" t="s">
        <v>134</v>
      </c>
      <c r="E126" s="10">
        <v>2</v>
      </c>
      <c r="F126" s="10" t="s">
        <v>244</v>
      </c>
      <c r="G126" s="10"/>
      <c r="H126" s="10"/>
      <c r="I126" s="10"/>
      <c r="J126" s="10" t="s">
        <v>116</v>
      </c>
      <c r="K126" s="10"/>
      <c r="L126" s="10"/>
      <c r="M126" s="10"/>
      <c r="N126" s="10"/>
      <c r="O126" s="10" t="s">
        <v>240</v>
      </c>
      <c r="P126" s="10"/>
      <c r="Q126" s="10"/>
      <c r="R126" s="10" t="s">
        <v>270</v>
      </c>
      <c r="S126" s="10"/>
      <c r="T126" s="2"/>
      <c r="U126" s="2"/>
      <c r="V126" s="2"/>
      <c r="W126" s="2"/>
      <c r="X126" s="2"/>
      <c r="Y126" s="2"/>
      <c r="Z126" s="2"/>
      <c r="AA126" s="2"/>
      <c r="AB126" s="2"/>
      <c r="AC126" s="13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1"/>
      <c r="AW126" s="13"/>
    </row>
    <row r="127" spans="1:49" x14ac:dyDescent="0.3">
      <c r="A127" s="10">
        <v>2</v>
      </c>
      <c r="B127" s="10" t="s">
        <v>433</v>
      </c>
      <c r="C127" s="10">
        <v>1</v>
      </c>
      <c r="D127" s="10" t="s">
        <v>134</v>
      </c>
      <c r="E127" s="10">
        <v>2</v>
      </c>
      <c r="F127" s="10" t="s">
        <v>244</v>
      </c>
      <c r="G127" s="10"/>
      <c r="H127" s="10"/>
      <c r="I127" s="10"/>
      <c r="J127" s="10" t="s">
        <v>117</v>
      </c>
      <c r="K127" s="10"/>
      <c r="L127" s="10"/>
      <c r="M127" s="10"/>
      <c r="N127" s="10"/>
      <c r="O127" s="10" t="s">
        <v>240</v>
      </c>
      <c r="P127" s="10"/>
      <c r="Q127" s="10"/>
      <c r="R127" s="10" t="s">
        <v>270</v>
      </c>
      <c r="S127" s="10"/>
      <c r="T127" s="2"/>
      <c r="U127" s="2"/>
      <c r="V127" s="2"/>
      <c r="W127" s="2"/>
      <c r="X127" s="2"/>
      <c r="Y127" s="2"/>
      <c r="Z127" s="2"/>
      <c r="AA127" s="2"/>
      <c r="AB127" s="2"/>
      <c r="AC127" s="13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1"/>
      <c r="AW127" s="13"/>
    </row>
    <row r="128" spans="1:49" x14ac:dyDescent="0.3">
      <c r="A128" s="10">
        <v>2</v>
      </c>
      <c r="B128" s="10" t="s">
        <v>433</v>
      </c>
      <c r="C128" s="10">
        <v>1</v>
      </c>
      <c r="D128" s="10" t="s">
        <v>134</v>
      </c>
      <c r="E128" s="10">
        <v>2</v>
      </c>
      <c r="F128" s="10" t="s">
        <v>244</v>
      </c>
      <c r="G128" s="10"/>
      <c r="H128" s="10"/>
      <c r="I128" s="10"/>
      <c r="J128" s="10" t="s">
        <v>118</v>
      </c>
      <c r="K128" s="10"/>
      <c r="L128" s="10"/>
      <c r="M128" s="10"/>
      <c r="N128" s="10"/>
      <c r="O128" s="10" t="s">
        <v>240</v>
      </c>
      <c r="P128" s="10"/>
      <c r="Q128" s="10"/>
      <c r="R128" s="10" t="s">
        <v>270</v>
      </c>
      <c r="S128" s="10"/>
      <c r="T128" s="2"/>
      <c r="U128" s="2"/>
      <c r="V128" s="2"/>
      <c r="W128" s="2"/>
      <c r="X128" s="2"/>
      <c r="Y128" s="2"/>
      <c r="Z128" s="2"/>
      <c r="AA128" s="2"/>
      <c r="AB128" s="2"/>
      <c r="AC128" s="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1"/>
      <c r="AW128" s="13"/>
    </row>
    <row r="129" spans="1:49" x14ac:dyDescent="0.3">
      <c r="A129" s="10">
        <v>2</v>
      </c>
      <c r="B129" s="10" t="s">
        <v>433</v>
      </c>
      <c r="C129" s="10">
        <v>1</v>
      </c>
      <c r="D129" s="10" t="s">
        <v>134</v>
      </c>
      <c r="E129" s="10">
        <v>2</v>
      </c>
      <c r="F129" s="10" t="s">
        <v>244</v>
      </c>
      <c r="G129" s="10"/>
      <c r="H129" s="10"/>
      <c r="I129" s="10"/>
      <c r="J129" s="10" t="s">
        <v>119</v>
      </c>
      <c r="K129" s="10"/>
      <c r="L129" s="10"/>
      <c r="M129" s="10"/>
      <c r="N129" s="10"/>
      <c r="O129" s="10" t="s">
        <v>240</v>
      </c>
      <c r="P129" s="10"/>
      <c r="Q129" s="10"/>
      <c r="R129" s="10" t="s">
        <v>270</v>
      </c>
      <c r="S129" s="10"/>
      <c r="T129" s="6"/>
      <c r="U129" s="2"/>
      <c r="V129" s="2"/>
      <c r="W129" s="2"/>
      <c r="X129" s="2"/>
      <c r="Y129" s="2"/>
      <c r="Z129" s="2"/>
      <c r="AA129" s="2"/>
      <c r="AB129" s="2"/>
      <c r="AC129" s="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1"/>
      <c r="AW129" s="315"/>
    </row>
    <row r="130" spans="1:49" x14ac:dyDescent="0.3">
      <c r="A130" s="10">
        <v>2</v>
      </c>
      <c r="B130" s="10" t="s">
        <v>433</v>
      </c>
      <c r="C130" s="10">
        <v>1</v>
      </c>
      <c r="D130" s="10" t="s">
        <v>134</v>
      </c>
      <c r="E130" s="10">
        <v>2</v>
      </c>
      <c r="F130" s="10" t="s">
        <v>244</v>
      </c>
      <c r="G130" s="10"/>
      <c r="H130" s="10"/>
      <c r="I130" s="10"/>
      <c r="J130" s="10" t="s">
        <v>120</v>
      </c>
      <c r="K130" s="10"/>
      <c r="L130" s="10"/>
      <c r="M130" s="10"/>
      <c r="N130" s="10"/>
      <c r="O130" s="10" t="s">
        <v>240</v>
      </c>
      <c r="P130" s="10"/>
      <c r="Q130" s="10"/>
      <c r="R130" s="10" t="s">
        <v>270</v>
      </c>
      <c r="S130" s="10"/>
      <c r="T130" s="6"/>
      <c r="U130" s="2"/>
      <c r="V130" s="2"/>
      <c r="W130" s="2"/>
      <c r="X130" s="2"/>
      <c r="Y130" s="2"/>
      <c r="Z130" s="2"/>
      <c r="AA130" s="2"/>
      <c r="AB130" s="2"/>
      <c r="AC130" s="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1"/>
      <c r="AW130" s="315"/>
    </row>
    <row r="131" spans="1:49" x14ac:dyDescent="0.3">
      <c r="A131" s="10">
        <v>2</v>
      </c>
      <c r="B131" s="10" t="s">
        <v>433</v>
      </c>
      <c r="C131" s="10">
        <v>1</v>
      </c>
      <c r="D131" s="10" t="s">
        <v>134</v>
      </c>
      <c r="E131" s="10">
        <v>2</v>
      </c>
      <c r="F131" s="10" t="s">
        <v>244</v>
      </c>
      <c r="G131" s="10"/>
      <c r="H131" s="10"/>
      <c r="I131" s="10"/>
      <c r="J131" s="10" t="s">
        <v>121</v>
      </c>
      <c r="K131" s="10"/>
      <c r="L131" s="10"/>
      <c r="M131" s="10"/>
      <c r="N131" s="10"/>
      <c r="O131" s="10" t="s">
        <v>240</v>
      </c>
      <c r="P131" s="10"/>
      <c r="Q131" s="10"/>
      <c r="R131" s="10" t="s">
        <v>270</v>
      </c>
      <c r="S131" s="10"/>
      <c r="T131" s="6"/>
      <c r="U131" s="2"/>
      <c r="V131" s="2"/>
      <c r="W131" s="2"/>
      <c r="X131" s="2"/>
      <c r="Y131" s="2"/>
      <c r="Z131" s="2"/>
      <c r="AA131" s="2"/>
      <c r="AB131" s="2"/>
      <c r="AC131" s="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1"/>
      <c r="AW131" s="315"/>
    </row>
    <row r="132" spans="1:49" x14ac:dyDescent="0.3">
      <c r="A132" s="10">
        <v>2</v>
      </c>
      <c r="B132" s="10" t="s">
        <v>433</v>
      </c>
      <c r="C132" s="10">
        <v>1</v>
      </c>
      <c r="D132" s="10" t="s">
        <v>134</v>
      </c>
      <c r="E132" s="10">
        <v>2</v>
      </c>
      <c r="F132" s="10" t="s">
        <v>244</v>
      </c>
      <c r="G132" s="10"/>
      <c r="H132" s="10"/>
      <c r="I132" s="10"/>
      <c r="J132" s="10" t="s">
        <v>122</v>
      </c>
      <c r="K132" s="10"/>
      <c r="L132" s="10"/>
      <c r="M132" s="10"/>
      <c r="N132" s="10"/>
      <c r="O132" s="10" t="s">
        <v>240</v>
      </c>
      <c r="P132" s="10"/>
      <c r="Q132" s="10"/>
      <c r="R132" s="10" t="s">
        <v>270</v>
      </c>
      <c r="S132" s="10"/>
      <c r="T132" s="6"/>
      <c r="U132" s="2"/>
      <c r="V132" s="2"/>
      <c r="W132" s="2"/>
      <c r="X132" s="2"/>
      <c r="Y132" s="2"/>
      <c r="Z132" s="2"/>
      <c r="AA132" s="2"/>
      <c r="AB132" s="2"/>
      <c r="AC132" s="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1"/>
      <c r="AW132" s="315"/>
    </row>
    <row r="133" spans="1:49" x14ac:dyDescent="0.3">
      <c r="A133" s="10">
        <v>2</v>
      </c>
      <c r="B133" s="10" t="s">
        <v>433</v>
      </c>
      <c r="C133" s="10">
        <v>1</v>
      </c>
      <c r="D133" s="10" t="s">
        <v>134</v>
      </c>
      <c r="E133" s="10">
        <v>2</v>
      </c>
      <c r="F133" s="10" t="s">
        <v>244</v>
      </c>
      <c r="G133" s="10"/>
      <c r="H133" s="10"/>
      <c r="I133" s="10"/>
      <c r="J133" s="10" t="s">
        <v>124</v>
      </c>
      <c r="K133" s="10"/>
      <c r="L133" s="10"/>
      <c r="M133" s="10"/>
      <c r="N133" s="10"/>
      <c r="O133" s="10" t="s">
        <v>240</v>
      </c>
      <c r="P133" s="10"/>
      <c r="Q133" s="10"/>
      <c r="R133" s="10" t="s">
        <v>270</v>
      </c>
      <c r="S133" s="10"/>
      <c r="T133" s="6"/>
      <c r="U133" s="2"/>
      <c r="V133" s="2"/>
      <c r="W133" s="2"/>
      <c r="X133" s="2"/>
      <c r="Y133" s="2"/>
      <c r="Z133" s="2"/>
      <c r="AA133" s="2"/>
      <c r="AB133" s="2"/>
      <c r="AC133" s="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1"/>
      <c r="AW133" s="315"/>
    </row>
    <row r="134" spans="1:49" x14ac:dyDescent="0.3">
      <c r="A134" s="10">
        <v>2</v>
      </c>
      <c r="B134" s="10" t="s">
        <v>433</v>
      </c>
      <c r="C134" s="10">
        <v>1</v>
      </c>
      <c r="D134" s="10" t="s">
        <v>134</v>
      </c>
      <c r="E134" s="10">
        <v>2</v>
      </c>
      <c r="F134" s="10" t="s">
        <v>244</v>
      </c>
      <c r="G134" s="10"/>
      <c r="H134" s="10"/>
      <c r="I134" s="10"/>
      <c r="J134" s="10" t="s">
        <v>126</v>
      </c>
      <c r="K134" s="10"/>
      <c r="L134" s="10"/>
      <c r="M134" s="10"/>
      <c r="N134" s="10"/>
      <c r="O134" s="10" t="s">
        <v>240</v>
      </c>
      <c r="P134" s="10"/>
      <c r="Q134" s="10"/>
      <c r="R134" s="10" t="s">
        <v>270</v>
      </c>
      <c r="S134" s="10"/>
      <c r="T134" s="6"/>
      <c r="U134" s="2"/>
      <c r="V134" s="2"/>
      <c r="W134" s="2"/>
      <c r="X134" s="2"/>
      <c r="Y134" s="2"/>
      <c r="Z134" s="2"/>
      <c r="AA134" s="2"/>
      <c r="AB134" s="2"/>
      <c r="AC134" s="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1"/>
      <c r="AW134" s="315"/>
    </row>
    <row r="135" spans="1:49" x14ac:dyDescent="0.3">
      <c r="A135" s="3">
        <v>2</v>
      </c>
      <c r="B135" s="3" t="s">
        <v>433</v>
      </c>
      <c r="C135" s="3">
        <v>1</v>
      </c>
      <c r="D135" s="3" t="s">
        <v>134</v>
      </c>
      <c r="E135" s="3">
        <v>3</v>
      </c>
      <c r="F135" s="3" t="s">
        <v>246</v>
      </c>
      <c r="G135" s="3"/>
      <c r="H135" s="3" t="s">
        <v>167</v>
      </c>
      <c r="I135" s="3" t="s">
        <v>93</v>
      </c>
      <c r="J135" s="3" t="s">
        <v>119</v>
      </c>
      <c r="K135" s="3"/>
      <c r="L135" s="3"/>
      <c r="M135" s="3"/>
      <c r="N135" s="3"/>
      <c r="O135" s="3" t="s">
        <v>240</v>
      </c>
      <c r="P135" s="3"/>
      <c r="Q135" s="3"/>
      <c r="R135" s="3" t="s">
        <v>241</v>
      </c>
      <c r="S135" s="3" t="s">
        <v>247</v>
      </c>
      <c r="T135" s="313">
        <v>0</v>
      </c>
      <c r="U135" s="2"/>
      <c r="V135" s="2"/>
      <c r="W135" s="2"/>
      <c r="X135" s="2"/>
      <c r="Y135" s="2"/>
      <c r="Z135" s="2"/>
      <c r="AA135" s="2"/>
      <c r="AB135" s="2"/>
      <c r="AC135" s="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1"/>
      <c r="AW135" s="314">
        <v>0</v>
      </c>
    </row>
    <row r="136" spans="1:49" x14ac:dyDescent="0.3">
      <c r="A136" s="3">
        <v>2</v>
      </c>
      <c r="B136" s="3" t="s">
        <v>433</v>
      </c>
      <c r="C136" s="3">
        <v>1</v>
      </c>
      <c r="D136" s="3" t="s">
        <v>134</v>
      </c>
      <c r="E136" s="3">
        <v>3</v>
      </c>
      <c r="F136" s="3" t="s">
        <v>246</v>
      </c>
      <c r="G136" s="3"/>
      <c r="H136" s="3" t="s">
        <v>166</v>
      </c>
      <c r="I136" s="3" t="s">
        <v>93</v>
      </c>
      <c r="J136" s="3" t="s">
        <v>119</v>
      </c>
      <c r="K136" s="3"/>
      <c r="L136" s="3"/>
      <c r="M136" s="3"/>
      <c r="N136" s="3"/>
      <c r="O136" s="3" t="s">
        <v>240</v>
      </c>
      <c r="P136" s="3"/>
      <c r="Q136" s="3"/>
      <c r="R136" s="3" t="s">
        <v>241</v>
      </c>
      <c r="S136" s="3" t="s">
        <v>247</v>
      </c>
      <c r="T136" s="313">
        <v>3</v>
      </c>
      <c r="U136" s="2"/>
      <c r="V136" s="2"/>
      <c r="W136" s="2"/>
      <c r="X136" s="2"/>
      <c r="Y136" s="2"/>
      <c r="Z136" s="2"/>
      <c r="AA136" s="2"/>
      <c r="AB136" s="2"/>
      <c r="AC136" s="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1"/>
      <c r="AW136" s="314">
        <v>3</v>
      </c>
    </row>
    <row r="137" spans="1:49" ht="15" thickBot="1" x14ac:dyDescent="0.35">
      <c r="A137" s="3">
        <v>2</v>
      </c>
      <c r="B137" s="3" t="s">
        <v>433</v>
      </c>
      <c r="C137" s="3">
        <v>1</v>
      </c>
      <c r="D137" s="3" t="s">
        <v>134</v>
      </c>
      <c r="E137" s="3">
        <v>3</v>
      </c>
      <c r="F137" s="3" t="s">
        <v>246</v>
      </c>
      <c r="G137" s="3"/>
      <c r="H137" s="3" t="s">
        <v>168</v>
      </c>
      <c r="I137" s="3" t="s">
        <v>93</v>
      </c>
      <c r="J137" s="3" t="s">
        <v>118</v>
      </c>
      <c r="K137" s="3"/>
      <c r="L137" s="3"/>
      <c r="M137" s="3"/>
      <c r="N137" s="3"/>
      <c r="O137" s="3" t="s">
        <v>240</v>
      </c>
      <c r="P137" s="3"/>
      <c r="Q137" s="3"/>
      <c r="R137" s="3" t="s">
        <v>241</v>
      </c>
      <c r="S137" s="3" t="s">
        <v>247</v>
      </c>
      <c r="T137" s="313">
        <v>0</v>
      </c>
      <c r="U137" s="2"/>
      <c r="V137" s="2"/>
      <c r="W137" s="2"/>
      <c r="X137" s="2"/>
      <c r="Y137" s="2"/>
      <c r="Z137" s="2"/>
      <c r="AA137" s="2"/>
      <c r="AB137" s="2"/>
      <c r="AC137" s="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1"/>
      <c r="AW137" s="314">
        <v>0</v>
      </c>
    </row>
    <row r="138" spans="1:49" x14ac:dyDescent="0.3">
      <c r="A138" s="3">
        <v>2</v>
      </c>
      <c r="B138" s="3" t="s">
        <v>433</v>
      </c>
      <c r="C138" s="3">
        <v>1</v>
      </c>
      <c r="D138" s="3" t="s">
        <v>134</v>
      </c>
      <c r="E138" s="3">
        <v>3</v>
      </c>
      <c r="F138" s="3" t="s">
        <v>246</v>
      </c>
      <c r="G138" s="3"/>
      <c r="H138" s="3" t="s">
        <v>170</v>
      </c>
      <c r="I138" s="3" t="s">
        <v>93</v>
      </c>
      <c r="J138" s="3" t="s">
        <v>118</v>
      </c>
      <c r="K138" s="3"/>
      <c r="L138" s="3"/>
      <c r="M138" s="3"/>
      <c r="N138" s="3"/>
      <c r="O138" s="3" t="s">
        <v>240</v>
      </c>
      <c r="P138" s="3"/>
      <c r="Q138" s="3"/>
      <c r="R138" s="3" t="s">
        <v>241</v>
      </c>
      <c r="S138" s="3" t="s">
        <v>247</v>
      </c>
      <c r="T138" s="38">
        <v>0</v>
      </c>
      <c r="U138" s="2"/>
      <c r="V138" s="2"/>
      <c r="W138" s="2"/>
      <c r="X138" s="2"/>
      <c r="Y138" s="2"/>
      <c r="Z138" s="2"/>
      <c r="AA138" s="2"/>
      <c r="AB138" s="2"/>
      <c r="AC138" s="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1"/>
      <c r="AW138" s="318">
        <v>0</v>
      </c>
    </row>
    <row r="139" spans="1:49" x14ac:dyDescent="0.3">
      <c r="A139" s="3">
        <v>2</v>
      </c>
      <c r="B139" s="3" t="s">
        <v>433</v>
      </c>
      <c r="C139" s="3">
        <v>1</v>
      </c>
      <c r="D139" s="3" t="s">
        <v>134</v>
      </c>
      <c r="E139" s="3">
        <v>3</v>
      </c>
      <c r="F139" s="3" t="s">
        <v>246</v>
      </c>
      <c r="G139" s="3"/>
      <c r="H139" s="3" t="s">
        <v>171</v>
      </c>
      <c r="I139" s="3" t="s">
        <v>93</v>
      </c>
      <c r="J139" s="3" t="s">
        <v>118</v>
      </c>
      <c r="K139" s="3"/>
      <c r="L139" s="3"/>
      <c r="M139" s="3"/>
      <c r="N139" s="3"/>
      <c r="O139" s="3" t="s">
        <v>240</v>
      </c>
      <c r="P139" s="3"/>
      <c r="Q139" s="3"/>
      <c r="R139" s="3" t="s">
        <v>241</v>
      </c>
      <c r="S139" s="3" t="s">
        <v>247</v>
      </c>
      <c r="T139" s="39">
        <v>0</v>
      </c>
      <c r="U139" s="2"/>
      <c r="V139" s="2"/>
      <c r="W139" s="2"/>
      <c r="X139" s="2"/>
      <c r="Y139" s="2"/>
      <c r="Z139" s="2"/>
      <c r="AA139" s="2"/>
      <c r="AB139" s="2"/>
      <c r="AC139" s="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1"/>
      <c r="AW139" s="319">
        <v>0</v>
      </c>
    </row>
    <row r="140" spans="1:49" x14ac:dyDescent="0.3">
      <c r="A140" s="3">
        <v>2</v>
      </c>
      <c r="B140" s="3" t="s">
        <v>433</v>
      </c>
      <c r="C140" s="3">
        <v>1</v>
      </c>
      <c r="D140" s="3" t="s">
        <v>134</v>
      </c>
      <c r="E140" s="3">
        <v>3</v>
      </c>
      <c r="F140" s="3" t="s">
        <v>246</v>
      </c>
      <c r="G140" s="3"/>
      <c r="H140" s="3" t="s">
        <v>172</v>
      </c>
      <c r="I140" s="3" t="s">
        <v>93</v>
      </c>
      <c r="J140" s="3" t="s">
        <v>118</v>
      </c>
      <c r="K140" s="3"/>
      <c r="L140" s="3"/>
      <c r="M140" s="3"/>
      <c r="N140" s="3"/>
      <c r="O140" s="3" t="s">
        <v>240</v>
      </c>
      <c r="P140" s="3"/>
      <c r="Q140" s="3"/>
      <c r="R140" s="3" t="s">
        <v>241</v>
      </c>
      <c r="S140" s="3" t="s">
        <v>247</v>
      </c>
      <c r="T140" s="39">
        <v>0</v>
      </c>
      <c r="U140" s="2"/>
      <c r="V140" s="2"/>
      <c r="W140" s="2"/>
      <c r="X140" s="2"/>
      <c r="Y140" s="2"/>
      <c r="Z140" s="2"/>
      <c r="AA140" s="2"/>
      <c r="AB140" s="2"/>
      <c r="AC140" s="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1"/>
      <c r="AW140" s="319">
        <v>0</v>
      </c>
    </row>
    <row r="141" spans="1:49" x14ac:dyDescent="0.3">
      <c r="A141" s="3">
        <v>2</v>
      </c>
      <c r="B141" s="3" t="s">
        <v>433</v>
      </c>
      <c r="C141" s="3">
        <v>1</v>
      </c>
      <c r="D141" s="3" t="s">
        <v>134</v>
      </c>
      <c r="E141" s="3">
        <v>3</v>
      </c>
      <c r="F141" s="3" t="s">
        <v>246</v>
      </c>
      <c r="G141" s="3"/>
      <c r="H141" s="3" t="s">
        <v>162</v>
      </c>
      <c r="I141" s="3" t="s">
        <v>93</v>
      </c>
      <c r="J141" s="3" t="s">
        <v>122</v>
      </c>
      <c r="K141" s="3"/>
      <c r="L141" s="3"/>
      <c r="M141" s="3"/>
      <c r="N141" s="3"/>
      <c r="O141" s="3" t="s">
        <v>240</v>
      </c>
      <c r="P141" s="3"/>
      <c r="Q141" s="3"/>
      <c r="R141" s="3" t="s">
        <v>241</v>
      </c>
      <c r="S141" s="3" t="s">
        <v>247</v>
      </c>
      <c r="T141" s="39">
        <v>40</v>
      </c>
      <c r="U141" s="2"/>
      <c r="V141" s="2"/>
      <c r="W141" s="2"/>
      <c r="X141" s="2"/>
      <c r="Y141" s="2"/>
      <c r="Z141" s="2"/>
      <c r="AA141" s="2"/>
      <c r="AB141" s="2"/>
      <c r="AC141" s="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1"/>
      <c r="AW141" s="319">
        <v>40</v>
      </c>
    </row>
    <row r="142" spans="1:49" x14ac:dyDescent="0.3">
      <c r="A142" s="3">
        <v>2</v>
      </c>
      <c r="B142" s="3" t="s">
        <v>433</v>
      </c>
      <c r="C142" s="3">
        <v>1</v>
      </c>
      <c r="D142" s="3" t="s">
        <v>134</v>
      </c>
      <c r="E142" s="3">
        <v>3</v>
      </c>
      <c r="F142" s="3" t="s">
        <v>246</v>
      </c>
      <c r="G142" s="3"/>
      <c r="H142" s="3" t="s">
        <v>174</v>
      </c>
      <c r="I142" s="3" t="s">
        <v>93</v>
      </c>
      <c r="J142" s="3" t="s">
        <v>177</v>
      </c>
      <c r="K142" s="3"/>
      <c r="L142" s="3"/>
      <c r="M142" s="3"/>
      <c r="N142" s="3"/>
      <c r="O142" s="3" t="s">
        <v>240</v>
      </c>
      <c r="P142" s="3"/>
      <c r="Q142" s="3"/>
      <c r="R142" s="3" t="s">
        <v>241</v>
      </c>
      <c r="S142" s="3" t="s">
        <v>247</v>
      </c>
      <c r="T142" s="39">
        <v>3</v>
      </c>
      <c r="U142" s="2"/>
      <c r="V142" s="2"/>
      <c r="W142" s="2"/>
      <c r="X142" s="2"/>
      <c r="Y142" s="2"/>
      <c r="Z142" s="2"/>
      <c r="AA142" s="2"/>
      <c r="AB142" s="2"/>
      <c r="AC142" s="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1"/>
      <c r="AW142" s="319">
        <v>3</v>
      </c>
    </row>
    <row r="143" spans="1:49" x14ac:dyDescent="0.3">
      <c r="A143" s="3">
        <v>2</v>
      </c>
      <c r="B143" s="3" t="s">
        <v>433</v>
      </c>
      <c r="C143" s="3">
        <v>1</v>
      </c>
      <c r="D143" s="3" t="s">
        <v>134</v>
      </c>
      <c r="E143" s="3">
        <v>3</v>
      </c>
      <c r="F143" s="3" t="s">
        <v>246</v>
      </c>
      <c r="G143" s="3"/>
      <c r="H143" s="3" t="s">
        <v>169</v>
      </c>
      <c r="I143" s="3" t="s">
        <v>93</v>
      </c>
      <c r="J143" s="3" t="s">
        <v>118</v>
      </c>
      <c r="K143" s="3"/>
      <c r="L143" s="3"/>
      <c r="M143" s="3"/>
      <c r="N143" s="3"/>
      <c r="O143" s="3" t="s">
        <v>240</v>
      </c>
      <c r="P143" s="3"/>
      <c r="Q143" s="3"/>
      <c r="R143" s="3" t="s">
        <v>241</v>
      </c>
      <c r="S143" s="3" t="s">
        <v>247</v>
      </c>
      <c r="T143" s="39">
        <v>1</v>
      </c>
      <c r="U143" s="2"/>
      <c r="V143" s="2"/>
      <c r="W143" s="2"/>
      <c r="X143" s="2"/>
      <c r="Y143" s="2"/>
      <c r="Z143" s="2"/>
      <c r="AA143" s="2"/>
      <c r="AB143" s="2"/>
      <c r="AC143" s="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1"/>
      <c r="AW143" s="319">
        <v>1</v>
      </c>
    </row>
    <row r="144" spans="1:49" x14ac:dyDescent="0.3">
      <c r="A144" s="3">
        <v>2</v>
      </c>
      <c r="B144" s="3" t="s">
        <v>433</v>
      </c>
      <c r="C144" s="3">
        <v>1</v>
      </c>
      <c r="D144" s="3" t="s">
        <v>134</v>
      </c>
      <c r="E144" s="3">
        <v>3</v>
      </c>
      <c r="F144" s="3" t="s">
        <v>246</v>
      </c>
      <c r="G144" s="3"/>
      <c r="H144" s="3" t="s">
        <v>165</v>
      </c>
      <c r="I144" s="3" t="s">
        <v>93</v>
      </c>
      <c r="J144" s="3" t="s">
        <v>116</v>
      </c>
      <c r="K144" s="3"/>
      <c r="L144" s="3"/>
      <c r="M144" s="3"/>
      <c r="N144" s="3"/>
      <c r="O144" s="3" t="s">
        <v>240</v>
      </c>
      <c r="P144" s="3"/>
      <c r="Q144" s="3"/>
      <c r="R144" s="3" t="s">
        <v>241</v>
      </c>
      <c r="S144" s="3" t="s">
        <v>247</v>
      </c>
      <c r="T144" s="320"/>
      <c r="U144" s="2"/>
      <c r="V144" s="2"/>
      <c r="W144" s="2"/>
      <c r="X144" s="2"/>
      <c r="Y144" s="2"/>
      <c r="Z144" s="2"/>
      <c r="AA144" s="2"/>
      <c r="AB144" s="2"/>
      <c r="AC144" s="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1"/>
      <c r="AW144" s="37" t="s">
        <v>249</v>
      </c>
    </row>
    <row r="145" spans="1:49" x14ac:dyDescent="0.3">
      <c r="A145" s="3">
        <v>2</v>
      </c>
      <c r="B145" s="3" t="s">
        <v>433</v>
      </c>
      <c r="C145" s="3">
        <v>1</v>
      </c>
      <c r="D145" s="3" t="s">
        <v>134</v>
      </c>
      <c r="E145" s="3">
        <v>3</v>
      </c>
      <c r="F145" s="3" t="s">
        <v>246</v>
      </c>
      <c r="G145" s="3"/>
      <c r="H145" s="3" t="s">
        <v>250</v>
      </c>
      <c r="I145" s="3" t="s">
        <v>93</v>
      </c>
      <c r="J145" s="3" t="s">
        <v>93</v>
      </c>
      <c r="K145" s="3"/>
      <c r="L145" s="3"/>
      <c r="M145" s="3"/>
      <c r="N145" s="3"/>
      <c r="O145" s="3" t="s">
        <v>240</v>
      </c>
      <c r="P145" s="3"/>
      <c r="Q145" s="3"/>
      <c r="R145" s="3" t="s">
        <v>241</v>
      </c>
      <c r="S145" s="3" t="s">
        <v>247</v>
      </c>
      <c r="T145" s="39">
        <v>0</v>
      </c>
      <c r="U145" s="2"/>
      <c r="V145" s="2"/>
      <c r="W145" s="2"/>
      <c r="X145" s="2"/>
      <c r="Y145" s="2"/>
      <c r="Z145" s="2"/>
      <c r="AA145" s="2"/>
      <c r="AB145" s="2"/>
      <c r="AC145" s="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1"/>
      <c r="AW145" s="319">
        <v>0</v>
      </c>
    </row>
    <row r="146" spans="1:49" x14ac:dyDescent="0.3">
      <c r="A146" s="3">
        <v>2</v>
      </c>
      <c r="B146" s="3" t="s">
        <v>433</v>
      </c>
      <c r="C146" s="3">
        <v>1</v>
      </c>
      <c r="D146" s="3" t="s">
        <v>134</v>
      </c>
      <c r="E146" s="3">
        <v>3</v>
      </c>
      <c r="F146" s="3" t="s">
        <v>246</v>
      </c>
      <c r="G146" s="3"/>
      <c r="H146" s="3" t="s">
        <v>251</v>
      </c>
      <c r="I146" s="3" t="s">
        <v>93</v>
      </c>
      <c r="J146" s="3" t="s">
        <v>93</v>
      </c>
      <c r="K146" s="3"/>
      <c r="L146" s="3"/>
      <c r="M146" s="3"/>
      <c r="N146" s="3"/>
      <c r="O146" s="3" t="s">
        <v>240</v>
      </c>
      <c r="P146" s="3"/>
      <c r="Q146" s="3"/>
      <c r="R146" s="3" t="s">
        <v>241</v>
      </c>
      <c r="S146" s="3" t="s">
        <v>247</v>
      </c>
      <c r="T146" s="39">
        <v>0</v>
      </c>
      <c r="U146" s="2"/>
      <c r="V146" s="2"/>
      <c r="W146" s="2"/>
      <c r="X146" s="2"/>
      <c r="Y146" s="2"/>
      <c r="Z146" s="2"/>
      <c r="AA146" s="2"/>
      <c r="AB146" s="2"/>
      <c r="AC146" s="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1"/>
      <c r="AW146" s="319">
        <v>0</v>
      </c>
    </row>
    <row r="147" spans="1:49" x14ac:dyDescent="0.3">
      <c r="A147" s="3">
        <v>2</v>
      </c>
      <c r="B147" s="3" t="s">
        <v>433</v>
      </c>
      <c r="C147" s="3">
        <v>1</v>
      </c>
      <c r="D147" s="3" t="s">
        <v>134</v>
      </c>
      <c r="E147" s="3">
        <v>3</v>
      </c>
      <c r="F147" s="3" t="s">
        <v>246</v>
      </c>
      <c r="G147" s="3"/>
      <c r="H147" s="3" t="s">
        <v>252</v>
      </c>
      <c r="I147" s="3" t="s">
        <v>93</v>
      </c>
      <c r="J147" s="3" t="s">
        <v>93</v>
      </c>
      <c r="K147" s="3"/>
      <c r="L147" s="3"/>
      <c r="M147" s="3"/>
      <c r="N147" s="3"/>
      <c r="O147" s="3" t="s">
        <v>240</v>
      </c>
      <c r="P147" s="3"/>
      <c r="Q147" s="3"/>
      <c r="R147" s="3" t="s">
        <v>241</v>
      </c>
      <c r="S147" s="3" t="s">
        <v>247</v>
      </c>
      <c r="T147" s="39">
        <v>0</v>
      </c>
      <c r="U147" s="2"/>
      <c r="V147" s="2"/>
      <c r="W147" s="2"/>
      <c r="X147" s="2"/>
      <c r="Y147" s="2"/>
      <c r="Z147" s="2"/>
      <c r="AA147" s="2"/>
      <c r="AB147" s="2"/>
      <c r="AC147" s="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1"/>
      <c r="AW147" s="319">
        <v>0</v>
      </c>
    </row>
    <row r="148" spans="1:49" x14ac:dyDescent="0.3">
      <c r="A148" s="3">
        <v>2</v>
      </c>
      <c r="B148" s="3" t="s">
        <v>433</v>
      </c>
      <c r="C148" s="3">
        <v>1</v>
      </c>
      <c r="D148" s="3" t="s">
        <v>134</v>
      </c>
      <c r="E148" s="3">
        <v>3</v>
      </c>
      <c r="F148" s="3" t="s">
        <v>246</v>
      </c>
      <c r="G148" s="3"/>
      <c r="H148" s="3" t="s">
        <v>253</v>
      </c>
      <c r="I148" s="3" t="s">
        <v>93</v>
      </c>
      <c r="J148" s="3" t="s">
        <v>93</v>
      </c>
      <c r="K148" s="3"/>
      <c r="L148" s="3"/>
      <c r="M148" s="3"/>
      <c r="N148" s="3"/>
      <c r="O148" s="3" t="s">
        <v>240</v>
      </c>
      <c r="P148" s="3"/>
      <c r="Q148" s="3"/>
      <c r="R148" s="3" t="s">
        <v>241</v>
      </c>
      <c r="S148" s="3" t="s">
        <v>247</v>
      </c>
      <c r="T148" s="39">
        <v>0</v>
      </c>
      <c r="U148" s="2"/>
      <c r="V148" s="2"/>
      <c r="W148" s="2"/>
      <c r="X148" s="2"/>
      <c r="Y148" s="2"/>
      <c r="Z148" s="2"/>
      <c r="AA148" s="2"/>
      <c r="AB148" s="2"/>
      <c r="AC148" s="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1"/>
      <c r="AW148" s="319">
        <v>0</v>
      </c>
    </row>
    <row r="149" spans="1:49" x14ac:dyDescent="0.3">
      <c r="A149" s="3">
        <v>2</v>
      </c>
      <c r="B149" s="3" t="s">
        <v>433</v>
      </c>
      <c r="C149" s="3">
        <v>1</v>
      </c>
      <c r="D149" s="3" t="s">
        <v>134</v>
      </c>
      <c r="E149" s="3">
        <v>3</v>
      </c>
      <c r="F149" s="3" t="s">
        <v>246</v>
      </c>
      <c r="G149" s="3"/>
      <c r="H149" s="3" t="s">
        <v>173</v>
      </c>
      <c r="I149" s="3" t="s">
        <v>93</v>
      </c>
      <c r="J149" s="3" t="s">
        <v>178</v>
      </c>
      <c r="K149" s="3"/>
      <c r="L149" s="3"/>
      <c r="M149" s="3"/>
      <c r="N149" s="3"/>
      <c r="O149" s="3" t="s">
        <v>240</v>
      </c>
      <c r="P149" s="3"/>
      <c r="Q149" s="3"/>
      <c r="R149" s="3" t="s">
        <v>241</v>
      </c>
      <c r="S149" s="3" t="s">
        <v>247</v>
      </c>
      <c r="T149" s="39">
        <v>0</v>
      </c>
      <c r="U149" s="2"/>
      <c r="V149" s="2"/>
      <c r="W149" s="2"/>
      <c r="X149" s="2"/>
      <c r="Y149" s="2"/>
      <c r="Z149" s="2"/>
      <c r="AA149" s="2"/>
      <c r="AB149" s="2"/>
      <c r="AC149" s="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1"/>
      <c r="AW149" s="319">
        <v>0</v>
      </c>
    </row>
    <row r="150" spans="1:49" x14ac:dyDescent="0.3">
      <c r="A150" s="3">
        <v>2</v>
      </c>
      <c r="B150" s="3" t="s">
        <v>433</v>
      </c>
      <c r="C150" s="3">
        <v>1</v>
      </c>
      <c r="D150" s="3" t="s">
        <v>134</v>
      </c>
      <c r="E150" s="3">
        <v>3</v>
      </c>
      <c r="F150" s="3" t="s">
        <v>246</v>
      </c>
      <c r="G150" s="3"/>
      <c r="H150" s="3" t="s">
        <v>163</v>
      </c>
      <c r="I150" s="3" t="s">
        <v>93</v>
      </c>
      <c r="J150" s="3" t="s">
        <v>179</v>
      </c>
      <c r="K150" s="3"/>
      <c r="L150" s="3"/>
      <c r="M150" s="3"/>
      <c r="N150" s="3"/>
      <c r="O150" s="3" t="s">
        <v>240</v>
      </c>
      <c r="P150" s="3"/>
      <c r="Q150" s="3"/>
      <c r="R150" s="3" t="s">
        <v>241</v>
      </c>
      <c r="S150" s="3" t="s">
        <v>247</v>
      </c>
      <c r="T150" s="39">
        <v>0</v>
      </c>
      <c r="U150" s="2"/>
      <c r="V150" s="2"/>
      <c r="W150" s="2"/>
      <c r="X150" s="2"/>
      <c r="Y150" s="2"/>
      <c r="Z150" s="2"/>
      <c r="AA150" s="2"/>
      <c r="AB150" s="2"/>
      <c r="AC150" s="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1"/>
      <c r="AW150" s="319">
        <v>0</v>
      </c>
    </row>
    <row r="151" spans="1:49" x14ac:dyDescent="0.3">
      <c r="A151" s="3">
        <v>2</v>
      </c>
      <c r="B151" s="3" t="s">
        <v>433</v>
      </c>
      <c r="C151" s="3">
        <v>1</v>
      </c>
      <c r="D151" s="3" t="s">
        <v>134</v>
      </c>
      <c r="E151" s="3">
        <v>3</v>
      </c>
      <c r="F151" s="3" t="s">
        <v>246</v>
      </c>
      <c r="G151" s="3"/>
      <c r="H151" s="3" t="s">
        <v>164</v>
      </c>
      <c r="I151" s="3" t="s">
        <v>93</v>
      </c>
      <c r="J151" s="3" t="s">
        <v>92</v>
      </c>
      <c r="K151" s="3"/>
      <c r="L151" s="3"/>
      <c r="M151" s="3"/>
      <c r="N151" s="3"/>
      <c r="O151" s="3" t="s">
        <v>240</v>
      </c>
      <c r="P151" s="3"/>
      <c r="Q151" s="3"/>
      <c r="R151" s="3" t="s">
        <v>241</v>
      </c>
      <c r="S151" s="3" t="s">
        <v>247</v>
      </c>
      <c r="T151" s="39">
        <v>5</v>
      </c>
      <c r="U151" s="2"/>
      <c r="V151" s="2"/>
      <c r="W151" s="2"/>
      <c r="X151" s="2"/>
      <c r="Y151" s="2"/>
      <c r="Z151" s="2"/>
      <c r="AA151" s="2"/>
      <c r="AB151" s="2"/>
      <c r="AC151" s="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1"/>
      <c r="AW151" s="319">
        <v>5</v>
      </c>
    </row>
    <row r="152" spans="1:49" x14ac:dyDescent="0.3">
      <c r="A152" s="10">
        <v>2</v>
      </c>
      <c r="B152" s="10" t="s">
        <v>433</v>
      </c>
      <c r="C152" s="10">
        <v>1</v>
      </c>
      <c r="D152" s="10" t="s">
        <v>134</v>
      </c>
      <c r="E152" s="10">
        <v>6</v>
      </c>
      <c r="F152" s="10" t="s">
        <v>254</v>
      </c>
      <c r="G152" s="10"/>
      <c r="H152" s="10"/>
      <c r="I152" s="10"/>
      <c r="J152" s="10"/>
      <c r="K152" s="10"/>
      <c r="L152" s="10"/>
      <c r="M152" s="10"/>
      <c r="N152" s="10"/>
      <c r="O152" s="10" t="s">
        <v>240</v>
      </c>
      <c r="P152" s="10"/>
      <c r="Q152" s="10"/>
      <c r="R152" s="10" t="s">
        <v>255</v>
      </c>
      <c r="S152" s="10" t="s">
        <v>256</v>
      </c>
      <c r="T152" s="199">
        <v>2.6</v>
      </c>
      <c r="U152" s="2"/>
      <c r="V152" s="2"/>
      <c r="W152" s="2"/>
      <c r="X152" s="2"/>
      <c r="Y152" s="2"/>
      <c r="Z152" s="2"/>
      <c r="AA152" s="2"/>
      <c r="AB152" s="2"/>
      <c r="AC152" s="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1"/>
      <c r="AW152" s="24"/>
    </row>
    <row r="153" spans="1:49" x14ac:dyDescent="0.3">
      <c r="A153" s="18">
        <v>2</v>
      </c>
      <c r="B153" s="18" t="s">
        <v>433</v>
      </c>
      <c r="C153" s="18">
        <v>1</v>
      </c>
      <c r="D153" s="18" t="s">
        <v>134</v>
      </c>
      <c r="E153" s="18">
        <v>7</v>
      </c>
      <c r="F153" s="18" t="s">
        <v>257</v>
      </c>
      <c r="G153" s="18"/>
      <c r="H153" s="18"/>
      <c r="I153" s="18"/>
      <c r="J153" s="18" t="s">
        <v>91</v>
      </c>
      <c r="K153" s="18"/>
      <c r="L153" s="18"/>
      <c r="M153" s="18"/>
      <c r="N153" s="18"/>
      <c r="O153" s="18" t="s">
        <v>240</v>
      </c>
      <c r="P153" s="18"/>
      <c r="Q153" s="18" t="s">
        <v>258</v>
      </c>
      <c r="R153" s="18" t="s">
        <v>255</v>
      </c>
      <c r="S153" s="18" t="s">
        <v>256</v>
      </c>
      <c r="T153" s="199">
        <v>0</v>
      </c>
      <c r="U153" s="2"/>
      <c r="V153" s="2"/>
      <c r="W153" s="2"/>
      <c r="X153" s="2"/>
      <c r="Y153" s="2"/>
      <c r="Z153" s="2"/>
      <c r="AA153" s="2"/>
      <c r="AB153" s="2"/>
      <c r="AC153" s="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1"/>
      <c r="AW153" s="24"/>
    </row>
    <row r="154" spans="1:49" ht="15" thickBot="1" x14ac:dyDescent="0.35">
      <c r="A154" s="18">
        <v>2</v>
      </c>
      <c r="B154" s="18" t="s">
        <v>433</v>
      </c>
      <c r="C154" s="18">
        <v>1</v>
      </c>
      <c r="D154" s="18" t="s">
        <v>134</v>
      </c>
      <c r="E154" s="18">
        <v>7</v>
      </c>
      <c r="F154" s="36" t="s">
        <v>257</v>
      </c>
      <c r="G154" s="36"/>
      <c r="H154" s="36"/>
      <c r="I154" s="36"/>
      <c r="J154" s="36" t="s">
        <v>92</v>
      </c>
      <c r="K154" s="36"/>
      <c r="L154" s="36"/>
      <c r="M154" s="36"/>
      <c r="N154" s="36"/>
      <c r="O154" s="36" t="s">
        <v>240</v>
      </c>
      <c r="P154" s="36"/>
      <c r="Q154" s="36" t="s">
        <v>258</v>
      </c>
      <c r="R154" s="36" t="s">
        <v>259</v>
      </c>
      <c r="S154" s="36">
        <v>2.6</v>
      </c>
      <c r="T154" s="321">
        <v>25.706615043177891</v>
      </c>
      <c r="U154" s="2"/>
      <c r="V154" s="2"/>
      <c r="W154" s="2"/>
      <c r="X154" s="2"/>
      <c r="Y154" s="2"/>
      <c r="Z154" s="2"/>
      <c r="AA154" s="2"/>
      <c r="AB154" s="2"/>
      <c r="AC154" s="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1"/>
      <c r="AW154" s="322"/>
    </row>
    <row r="155" spans="1:49" x14ac:dyDescent="0.3">
      <c r="A155" s="18">
        <v>2</v>
      </c>
      <c r="B155" s="18" t="s">
        <v>433</v>
      </c>
      <c r="C155" s="18">
        <v>1</v>
      </c>
      <c r="D155" s="18" t="s">
        <v>134</v>
      </c>
      <c r="E155" s="18">
        <v>7</v>
      </c>
      <c r="F155" s="18" t="s">
        <v>257</v>
      </c>
      <c r="G155" s="18"/>
      <c r="H155" s="18"/>
      <c r="I155" s="18"/>
      <c r="J155" s="18" t="s">
        <v>93</v>
      </c>
      <c r="K155" s="18"/>
      <c r="L155" s="18"/>
      <c r="M155" s="18"/>
      <c r="N155" s="18"/>
      <c r="O155" s="18" t="s">
        <v>240</v>
      </c>
      <c r="P155" s="18"/>
      <c r="Q155" s="18" t="s">
        <v>258</v>
      </c>
      <c r="R155" s="18" t="s">
        <v>255</v>
      </c>
      <c r="S155" s="18" t="s">
        <v>256</v>
      </c>
      <c r="T155" s="198">
        <v>0</v>
      </c>
      <c r="U155" s="2"/>
      <c r="V155" s="2"/>
      <c r="W155" s="2"/>
      <c r="X155" s="2"/>
      <c r="Y155" s="2"/>
      <c r="Z155" s="2"/>
      <c r="AA155" s="2"/>
      <c r="AB155" s="2"/>
      <c r="AC155" s="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1"/>
      <c r="AW155" s="323"/>
    </row>
    <row r="156" spans="1:49" x14ac:dyDescent="0.3">
      <c r="A156" s="18">
        <v>2</v>
      </c>
      <c r="B156" s="18" t="s">
        <v>433</v>
      </c>
      <c r="C156" s="18">
        <v>1</v>
      </c>
      <c r="D156" s="18" t="s">
        <v>134</v>
      </c>
      <c r="E156" s="18">
        <v>7</v>
      </c>
      <c r="F156" s="13" t="s">
        <v>257</v>
      </c>
      <c r="G156" s="13"/>
      <c r="H156" s="13"/>
      <c r="I156" s="13"/>
      <c r="J156" s="13" t="s">
        <v>96</v>
      </c>
      <c r="K156" s="13"/>
      <c r="L156" s="13"/>
      <c r="M156" s="13"/>
      <c r="N156" s="13"/>
      <c r="O156" s="13" t="s">
        <v>240</v>
      </c>
      <c r="P156" s="13"/>
      <c r="Q156" s="13" t="s">
        <v>258</v>
      </c>
      <c r="R156" s="13" t="s">
        <v>259</v>
      </c>
      <c r="S156" s="13">
        <v>1.9</v>
      </c>
      <c r="T156" s="24">
        <v>13.55</v>
      </c>
      <c r="U156" s="2"/>
      <c r="V156" s="2"/>
      <c r="W156" s="2"/>
      <c r="X156" s="2"/>
      <c r="Y156" s="2"/>
      <c r="Z156" s="2"/>
      <c r="AA156" s="2"/>
      <c r="AB156" s="2"/>
      <c r="AC156" s="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1"/>
      <c r="AW156" s="24"/>
    </row>
    <row r="157" spans="1:49" x14ac:dyDescent="0.3">
      <c r="A157" s="18">
        <v>2</v>
      </c>
      <c r="B157" s="18" t="s">
        <v>433</v>
      </c>
      <c r="C157" s="18">
        <v>1</v>
      </c>
      <c r="D157" s="18" t="s">
        <v>134</v>
      </c>
      <c r="E157" s="18">
        <v>7</v>
      </c>
      <c r="F157" s="34" t="s">
        <v>257</v>
      </c>
      <c r="G157" s="18"/>
      <c r="H157" s="18"/>
      <c r="I157" s="18"/>
      <c r="J157" s="18" t="s">
        <v>98</v>
      </c>
      <c r="K157" s="18"/>
      <c r="L157" s="18"/>
      <c r="M157" s="18"/>
      <c r="N157" s="18"/>
      <c r="O157" s="18" t="s">
        <v>240</v>
      </c>
      <c r="P157" s="18"/>
      <c r="Q157" s="18" t="s">
        <v>258</v>
      </c>
      <c r="R157" s="18" t="s">
        <v>255</v>
      </c>
      <c r="S157" s="18" t="s">
        <v>256</v>
      </c>
      <c r="T157" s="324">
        <v>0</v>
      </c>
      <c r="U157" s="2"/>
      <c r="V157" s="2"/>
      <c r="W157" s="2"/>
      <c r="X157" s="2"/>
      <c r="Y157" s="2"/>
      <c r="Z157" s="2"/>
      <c r="AA157" s="2"/>
      <c r="AB157" s="2"/>
      <c r="AC157" s="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1"/>
      <c r="AW157" s="24"/>
    </row>
    <row r="158" spans="1:49" x14ac:dyDescent="0.3">
      <c r="A158" s="18">
        <v>2</v>
      </c>
      <c r="B158" s="18" t="s">
        <v>433</v>
      </c>
      <c r="C158" s="18">
        <v>1</v>
      </c>
      <c r="D158" s="18" t="s">
        <v>134</v>
      </c>
      <c r="E158" s="18">
        <v>7</v>
      </c>
      <c r="F158" s="34" t="s">
        <v>257</v>
      </c>
      <c r="G158" s="18"/>
      <c r="H158" s="18"/>
      <c r="I158" s="18"/>
      <c r="J158" s="18" t="s">
        <v>103</v>
      </c>
      <c r="K158" s="18"/>
      <c r="L158" s="18"/>
      <c r="M158" s="18"/>
      <c r="N158" s="18"/>
      <c r="O158" s="18" t="s">
        <v>240</v>
      </c>
      <c r="P158" s="18"/>
      <c r="Q158" s="18" t="s">
        <v>258</v>
      </c>
      <c r="R158" s="18" t="s">
        <v>255</v>
      </c>
      <c r="S158" s="18" t="s">
        <v>256</v>
      </c>
      <c r="T158" s="324">
        <v>0</v>
      </c>
      <c r="U158" s="2"/>
      <c r="V158" s="2"/>
      <c r="W158" s="2"/>
      <c r="X158" s="2"/>
      <c r="Y158" s="2"/>
      <c r="Z158" s="2"/>
      <c r="AA158" s="2"/>
      <c r="AB158" s="2"/>
      <c r="AC158" s="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1"/>
      <c r="AW158" s="24"/>
    </row>
    <row r="159" spans="1:49" x14ac:dyDescent="0.3">
      <c r="A159" s="18">
        <v>2</v>
      </c>
      <c r="B159" s="18" t="s">
        <v>433</v>
      </c>
      <c r="C159" s="18">
        <v>1</v>
      </c>
      <c r="D159" s="18" t="s">
        <v>134</v>
      </c>
      <c r="E159" s="18">
        <v>7</v>
      </c>
      <c r="F159" s="34" t="s">
        <v>257</v>
      </c>
      <c r="G159" s="18"/>
      <c r="H159" s="18"/>
      <c r="I159" s="18"/>
      <c r="J159" s="18" t="s">
        <v>106</v>
      </c>
      <c r="K159" s="18"/>
      <c r="L159" s="18"/>
      <c r="M159" s="18"/>
      <c r="N159" s="18"/>
      <c r="O159" s="18" t="s">
        <v>240</v>
      </c>
      <c r="P159" s="18"/>
      <c r="Q159" s="18" t="s">
        <v>258</v>
      </c>
      <c r="R159" s="18" t="s">
        <v>255</v>
      </c>
      <c r="S159" s="18" t="s">
        <v>256</v>
      </c>
      <c r="T159" s="324">
        <v>0</v>
      </c>
      <c r="U159" s="2"/>
      <c r="V159" s="2"/>
      <c r="W159" s="2"/>
      <c r="X159" s="2"/>
      <c r="Y159" s="2"/>
      <c r="Z159" s="2"/>
      <c r="AA159" s="2"/>
      <c r="AB159" s="2"/>
      <c r="AC159" s="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1"/>
      <c r="AW159" s="24"/>
    </row>
    <row r="160" spans="1:49" x14ac:dyDescent="0.3">
      <c r="A160" s="18">
        <v>2</v>
      </c>
      <c r="B160" s="18" t="s">
        <v>433</v>
      </c>
      <c r="C160" s="18">
        <v>1</v>
      </c>
      <c r="D160" s="18" t="s">
        <v>134</v>
      </c>
      <c r="E160" s="18">
        <v>7</v>
      </c>
      <c r="F160" s="18" t="s">
        <v>257</v>
      </c>
      <c r="G160" s="18"/>
      <c r="H160" s="18"/>
      <c r="I160" s="18"/>
      <c r="J160" s="18" t="s">
        <v>115</v>
      </c>
      <c r="K160" s="18"/>
      <c r="L160" s="18"/>
      <c r="M160" s="18"/>
      <c r="N160" s="18"/>
      <c r="O160" s="18" t="s">
        <v>240</v>
      </c>
      <c r="P160" s="18"/>
      <c r="Q160" s="18" t="s">
        <v>258</v>
      </c>
      <c r="R160" s="17" t="s">
        <v>255</v>
      </c>
      <c r="S160" s="18" t="s">
        <v>256</v>
      </c>
      <c r="T160" s="325">
        <v>2.8425925925925926</v>
      </c>
      <c r="U160" s="2"/>
      <c r="V160" s="2"/>
      <c r="W160" s="2"/>
      <c r="X160" s="2"/>
      <c r="Y160" s="2"/>
      <c r="Z160" s="2"/>
      <c r="AA160" s="2"/>
      <c r="AB160" s="2"/>
      <c r="AC160" s="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1"/>
      <c r="AW160" s="24"/>
    </row>
    <row r="161" spans="1:49" x14ac:dyDescent="0.3">
      <c r="A161" s="18">
        <v>2</v>
      </c>
      <c r="B161" s="18" t="s">
        <v>433</v>
      </c>
      <c r="C161" s="18">
        <v>1</v>
      </c>
      <c r="D161" s="18" t="s">
        <v>134</v>
      </c>
      <c r="E161" s="18">
        <v>7</v>
      </c>
      <c r="F161" s="18" t="s">
        <v>257</v>
      </c>
      <c r="G161" s="18"/>
      <c r="H161" s="18"/>
      <c r="I161" s="18"/>
      <c r="J161" s="18" t="s">
        <v>116</v>
      </c>
      <c r="K161" s="18"/>
      <c r="L161" s="18"/>
      <c r="M161" s="18"/>
      <c r="N161" s="18"/>
      <c r="O161" s="18" t="s">
        <v>240</v>
      </c>
      <c r="P161" s="18"/>
      <c r="Q161" s="18" t="s">
        <v>258</v>
      </c>
      <c r="R161" s="54" t="s">
        <v>259</v>
      </c>
      <c r="S161" s="18">
        <v>1.8</v>
      </c>
      <c r="T161" s="325">
        <v>9.1462699999999995</v>
      </c>
      <c r="U161" s="2"/>
      <c r="V161" s="2"/>
      <c r="W161" s="2"/>
      <c r="X161" s="2"/>
      <c r="Y161" s="2"/>
      <c r="Z161" s="2"/>
      <c r="AA161" s="2"/>
      <c r="AB161" s="2"/>
      <c r="AC161" s="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1"/>
      <c r="AW161" s="24"/>
    </row>
    <row r="162" spans="1:49" x14ac:dyDescent="0.3">
      <c r="A162" s="18">
        <v>2</v>
      </c>
      <c r="B162" s="18" t="s">
        <v>433</v>
      </c>
      <c r="C162" s="18">
        <v>1</v>
      </c>
      <c r="D162" s="18" t="s">
        <v>134</v>
      </c>
      <c r="E162" s="18">
        <v>7</v>
      </c>
      <c r="F162" s="18" t="s">
        <v>257</v>
      </c>
      <c r="G162" s="18"/>
      <c r="H162" s="18"/>
      <c r="I162" s="18"/>
      <c r="J162" s="18" t="s">
        <v>177</v>
      </c>
      <c r="K162" s="18"/>
      <c r="L162" s="18"/>
      <c r="M162" s="18"/>
      <c r="N162" s="18"/>
      <c r="O162" s="18" t="s">
        <v>240</v>
      </c>
      <c r="P162" s="18"/>
      <c r="Q162" s="18" t="s">
        <v>258</v>
      </c>
      <c r="R162" s="18" t="s">
        <v>255</v>
      </c>
      <c r="S162" s="18" t="s">
        <v>256</v>
      </c>
      <c r="T162" s="199">
        <v>0</v>
      </c>
      <c r="U162" s="2"/>
      <c r="V162" s="2"/>
      <c r="W162" s="2"/>
      <c r="X162" s="2"/>
      <c r="Y162" s="2"/>
      <c r="Z162" s="2"/>
      <c r="AA162" s="2"/>
      <c r="AB162" s="2"/>
      <c r="AC162" s="1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1"/>
      <c r="AW162" s="24"/>
    </row>
    <row r="163" spans="1:49" x14ac:dyDescent="0.3">
      <c r="A163" s="18">
        <v>2</v>
      </c>
      <c r="B163" s="18" t="s">
        <v>433</v>
      </c>
      <c r="C163" s="18">
        <v>1</v>
      </c>
      <c r="D163" s="18" t="s">
        <v>134</v>
      </c>
      <c r="E163" s="18">
        <v>7.2</v>
      </c>
      <c r="F163" s="18" t="s">
        <v>260</v>
      </c>
      <c r="G163" s="18"/>
      <c r="H163" s="18"/>
      <c r="I163" s="18"/>
      <c r="J163" s="18" t="s">
        <v>116</v>
      </c>
      <c r="K163" s="18"/>
      <c r="L163" s="18"/>
      <c r="M163" s="18"/>
      <c r="N163" s="18"/>
      <c r="O163" s="18" t="s">
        <v>240</v>
      </c>
      <c r="P163" s="18"/>
      <c r="Q163" s="18" t="s">
        <v>258</v>
      </c>
      <c r="R163" s="54" t="s">
        <v>259</v>
      </c>
      <c r="S163" s="18">
        <v>1.8</v>
      </c>
      <c r="T163" s="199">
        <v>4.1500000000000004</v>
      </c>
      <c r="U163" s="2"/>
      <c r="V163" s="2"/>
      <c r="W163" s="2"/>
      <c r="X163" s="2"/>
      <c r="Y163" s="2"/>
      <c r="Z163" s="2"/>
      <c r="AA163" s="2"/>
      <c r="AB163" s="2"/>
      <c r="AC163" s="1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1"/>
      <c r="AW163" s="24"/>
    </row>
    <row r="164" spans="1:49" x14ac:dyDescent="0.3">
      <c r="A164" s="18">
        <v>2</v>
      </c>
      <c r="B164" s="18" t="s">
        <v>433</v>
      </c>
      <c r="C164" s="18">
        <v>1</v>
      </c>
      <c r="D164" s="18" t="s">
        <v>134</v>
      </c>
      <c r="E164" s="18">
        <v>7.3</v>
      </c>
      <c r="F164" s="18" t="s">
        <v>261</v>
      </c>
      <c r="G164" s="18"/>
      <c r="H164" s="18"/>
      <c r="I164" s="18"/>
      <c r="J164" s="18" t="s">
        <v>116</v>
      </c>
      <c r="K164" s="18"/>
      <c r="L164" s="18"/>
      <c r="M164" s="18"/>
      <c r="N164" s="18"/>
      <c r="O164" s="18" t="s">
        <v>240</v>
      </c>
      <c r="P164" s="18"/>
      <c r="Q164" s="18" t="s">
        <v>258</v>
      </c>
      <c r="R164" s="54" t="s">
        <v>259</v>
      </c>
      <c r="S164" s="18">
        <v>1.8</v>
      </c>
      <c r="T164" s="199">
        <v>7.62</v>
      </c>
      <c r="U164" s="2"/>
      <c r="V164" s="2"/>
      <c r="W164" s="2"/>
      <c r="X164" s="2"/>
      <c r="Y164" s="2"/>
      <c r="Z164" s="2"/>
      <c r="AA164" s="2"/>
      <c r="AB164" s="2"/>
      <c r="AC164" s="13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1"/>
      <c r="AW164" s="24"/>
    </row>
    <row r="165" spans="1:49" x14ac:dyDescent="0.3">
      <c r="A165" s="36">
        <v>2</v>
      </c>
      <c r="B165" s="36" t="s">
        <v>433</v>
      </c>
      <c r="C165" s="36">
        <v>1</v>
      </c>
      <c r="D165" s="36" t="s">
        <v>134</v>
      </c>
      <c r="E165" s="36">
        <v>9</v>
      </c>
      <c r="F165" s="36" t="s">
        <v>264</v>
      </c>
      <c r="G165" s="36"/>
      <c r="H165" s="36" t="s">
        <v>183</v>
      </c>
      <c r="I165" s="36"/>
      <c r="J165" s="36"/>
      <c r="K165" s="36"/>
      <c r="L165" s="36"/>
      <c r="M165" s="36"/>
      <c r="N165" s="36"/>
      <c r="O165" s="36"/>
      <c r="P165" s="36"/>
      <c r="Q165" s="36"/>
      <c r="R165" s="36" t="s">
        <v>263</v>
      </c>
      <c r="S165" s="2"/>
      <c r="T165" s="199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3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1">
        <v>0</v>
      </c>
      <c r="AW165" s="24">
        <v>0</v>
      </c>
    </row>
    <row r="166" spans="1:49" x14ac:dyDescent="0.3">
      <c r="A166" s="36">
        <v>2</v>
      </c>
      <c r="B166" s="36" t="s">
        <v>433</v>
      </c>
      <c r="C166" s="36">
        <v>1</v>
      </c>
      <c r="D166" s="36" t="s">
        <v>134</v>
      </c>
      <c r="E166" s="36">
        <v>9</v>
      </c>
      <c r="F166" s="36" t="s">
        <v>264</v>
      </c>
      <c r="G166" s="36"/>
      <c r="H166" s="36" t="s">
        <v>164</v>
      </c>
      <c r="I166" s="36"/>
      <c r="J166" s="36"/>
      <c r="K166" s="36"/>
      <c r="L166" s="36"/>
      <c r="M166" s="36"/>
      <c r="N166" s="36"/>
      <c r="O166" s="36"/>
      <c r="P166" s="36"/>
      <c r="Q166" s="36"/>
      <c r="R166" s="36" t="s">
        <v>263</v>
      </c>
      <c r="S166" s="2"/>
      <c r="T166" s="199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3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1">
        <v>0</v>
      </c>
      <c r="AW166" s="24">
        <v>0</v>
      </c>
    </row>
    <row r="167" spans="1:49" x14ac:dyDescent="0.3">
      <c r="A167" s="36">
        <v>2</v>
      </c>
      <c r="B167" s="36" t="s">
        <v>433</v>
      </c>
      <c r="C167" s="36">
        <v>1</v>
      </c>
      <c r="D167" s="36" t="s">
        <v>134</v>
      </c>
      <c r="E167" s="36">
        <v>9</v>
      </c>
      <c r="F167" s="36" t="s">
        <v>264</v>
      </c>
      <c r="G167" s="36"/>
      <c r="H167" s="36" t="s">
        <v>248</v>
      </c>
      <c r="I167" s="36"/>
      <c r="J167" s="36"/>
      <c r="K167" s="36"/>
      <c r="L167" s="36"/>
      <c r="M167" s="36"/>
      <c r="N167" s="36"/>
      <c r="O167" s="36"/>
      <c r="P167" s="36"/>
      <c r="Q167" s="36"/>
      <c r="R167" s="36" t="s">
        <v>263</v>
      </c>
      <c r="S167" s="2"/>
      <c r="T167" s="199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3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1">
        <v>0</v>
      </c>
      <c r="AW167" s="24">
        <v>0</v>
      </c>
    </row>
    <row r="168" spans="1:49" x14ac:dyDescent="0.3">
      <c r="A168" s="36">
        <v>2</v>
      </c>
      <c r="B168" s="36" t="s">
        <v>433</v>
      </c>
      <c r="C168" s="36">
        <v>1</v>
      </c>
      <c r="D168" s="36" t="s">
        <v>134</v>
      </c>
      <c r="E168" s="36">
        <v>9</v>
      </c>
      <c r="F168" s="36" t="s">
        <v>264</v>
      </c>
      <c r="G168" s="36"/>
      <c r="H168" s="36" t="s">
        <v>162</v>
      </c>
      <c r="I168" s="36"/>
      <c r="J168" s="36"/>
      <c r="K168" s="36"/>
      <c r="L168" s="36"/>
      <c r="M168" s="36"/>
      <c r="N168" s="36"/>
      <c r="O168" s="36"/>
      <c r="P168" s="36"/>
      <c r="Q168" s="36"/>
      <c r="R168" s="36" t="s">
        <v>263</v>
      </c>
      <c r="S168" s="2"/>
      <c r="T168" s="199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3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1">
        <v>0</v>
      </c>
      <c r="AW168" s="24">
        <v>0</v>
      </c>
    </row>
    <row r="169" spans="1:49" x14ac:dyDescent="0.3">
      <c r="A169" s="36">
        <v>2</v>
      </c>
      <c r="B169" s="36" t="s">
        <v>433</v>
      </c>
      <c r="C169" s="36">
        <v>1</v>
      </c>
      <c r="D169" s="36" t="s">
        <v>134</v>
      </c>
      <c r="E169" s="36">
        <v>9</v>
      </c>
      <c r="F169" s="36" t="s">
        <v>264</v>
      </c>
      <c r="G169" s="36"/>
      <c r="H169" s="36" t="s">
        <v>165</v>
      </c>
      <c r="I169" s="36"/>
      <c r="J169" s="36"/>
      <c r="K169" s="36"/>
      <c r="L169" s="36"/>
      <c r="M169" s="36"/>
      <c r="N169" s="36"/>
      <c r="O169" s="36"/>
      <c r="P169" s="36"/>
      <c r="Q169" s="36"/>
      <c r="R169" s="36" t="s">
        <v>263</v>
      </c>
      <c r="S169" s="2"/>
      <c r="T169" s="199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3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1">
        <v>0</v>
      </c>
      <c r="AW169" s="24">
        <v>0</v>
      </c>
    </row>
    <row r="170" spans="1:49" x14ac:dyDescent="0.3">
      <c r="A170" s="36">
        <v>2</v>
      </c>
      <c r="B170" s="36" t="s">
        <v>433</v>
      </c>
      <c r="C170" s="36">
        <v>1</v>
      </c>
      <c r="D170" s="36" t="s">
        <v>134</v>
      </c>
      <c r="E170" s="36">
        <v>9</v>
      </c>
      <c r="F170" s="36" t="s">
        <v>264</v>
      </c>
      <c r="G170" s="36"/>
      <c r="H170" s="36" t="s">
        <v>181</v>
      </c>
      <c r="I170" s="36"/>
      <c r="J170" s="36"/>
      <c r="K170" s="36"/>
      <c r="L170" s="36"/>
      <c r="M170" s="36"/>
      <c r="N170" s="36"/>
      <c r="O170" s="36"/>
      <c r="P170" s="36"/>
      <c r="Q170" s="36"/>
      <c r="R170" s="36" t="s">
        <v>263</v>
      </c>
      <c r="S170" s="2"/>
      <c r="T170" s="199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3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1">
        <v>0</v>
      </c>
      <c r="AW170" s="24">
        <v>0</v>
      </c>
    </row>
    <row r="171" spans="1:49" ht="15" thickBot="1" x14ac:dyDescent="0.35">
      <c r="A171" s="326">
        <v>2</v>
      </c>
      <c r="B171" s="326" t="s">
        <v>433</v>
      </c>
      <c r="C171" s="326">
        <v>1</v>
      </c>
      <c r="D171" s="326" t="s">
        <v>134</v>
      </c>
      <c r="E171" s="326">
        <v>9</v>
      </c>
      <c r="F171" s="326" t="s">
        <v>264</v>
      </c>
      <c r="G171" s="326"/>
      <c r="H171" s="326" t="s">
        <v>174</v>
      </c>
      <c r="I171" s="326"/>
      <c r="J171" s="326"/>
      <c r="K171" s="326"/>
      <c r="L171" s="326"/>
      <c r="M171" s="326"/>
      <c r="N171" s="326"/>
      <c r="O171" s="326"/>
      <c r="P171" s="326"/>
      <c r="Q171" s="326"/>
      <c r="R171" s="326" t="s">
        <v>263</v>
      </c>
      <c r="S171" s="64"/>
      <c r="T171" s="327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3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1">
        <v>0</v>
      </c>
      <c r="AW171" s="322">
        <v>0</v>
      </c>
    </row>
    <row r="172" spans="1:49" s="27" customFormat="1" x14ac:dyDescent="0.3">
      <c r="A172" s="36">
        <v>2</v>
      </c>
      <c r="B172" s="36" t="s">
        <v>433</v>
      </c>
      <c r="C172" s="36">
        <v>1</v>
      </c>
      <c r="D172" s="36" t="s">
        <v>134</v>
      </c>
      <c r="E172" s="36">
        <v>9</v>
      </c>
      <c r="F172" s="36" t="s">
        <v>264</v>
      </c>
      <c r="G172" s="36"/>
      <c r="H172" s="36" t="s">
        <v>168</v>
      </c>
      <c r="I172" s="36"/>
      <c r="J172" s="36"/>
      <c r="K172" s="36"/>
      <c r="L172" s="36"/>
      <c r="M172" s="36"/>
      <c r="N172" s="36"/>
      <c r="O172" s="36"/>
      <c r="P172" s="36"/>
      <c r="Q172" s="36"/>
      <c r="R172" s="36" t="s">
        <v>263</v>
      </c>
      <c r="S172" s="2"/>
      <c r="T172" s="198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3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1">
        <v>0</v>
      </c>
      <c r="AW172" s="323">
        <v>0</v>
      </c>
    </row>
    <row r="173" spans="1:49" s="27" customFormat="1" x14ac:dyDescent="0.3">
      <c r="A173" s="36">
        <v>2</v>
      </c>
      <c r="B173" s="36" t="s">
        <v>433</v>
      </c>
      <c r="C173" s="36">
        <v>1</v>
      </c>
      <c r="D173" s="36" t="s">
        <v>134</v>
      </c>
      <c r="E173" s="36">
        <v>9</v>
      </c>
      <c r="F173" s="36" t="s">
        <v>264</v>
      </c>
      <c r="G173" s="36"/>
      <c r="H173" s="36" t="s">
        <v>166</v>
      </c>
      <c r="I173" s="36"/>
      <c r="J173" s="36"/>
      <c r="K173" s="36"/>
      <c r="L173" s="36"/>
      <c r="M173" s="36"/>
      <c r="N173" s="36"/>
      <c r="O173" s="36"/>
      <c r="P173" s="36"/>
      <c r="Q173" s="36"/>
      <c r="R173" s="36" t="s">
        <v>263</v>
      </c>
      <c r="S173" s="2"/>
      <c r="T173" s="199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1">
        <v>0</v>
      </c>
      <c r="AW173" s="24">
        <v>0</v>
      </c>
    </row>
    <row r="174" spans="1:49" s="27" customFormat="1" x14ac:dyDescent="0.3">
      <c r="A174" s="17">
        <v>2</v>
      </c>
      <c r="B174" s="17" t="s">
        <v>433</v>
      </c>
      <c r="C174" s="17">
        <v>1</v>
      </c>
      <c r="D174" s="17" t="s">
        <v>134</v>
      </c>
      <c r="E174" s="17">
        <v>11</v>
      </c>
      <c r="F174" s="17" t="s">
        <v>266</v>
      </c>
      <c r="G174" s="17"/>
      <c r="H174" s="17"/>
      <c r="I174" s="17"/>
      <c r="J174" s="17"/>
      <c r="K174" s="17"/>
      <c r="L174" s="17"/>
      <c r="M174" s="17"/>
      <c r="N174" s="17"/>
      <c r="O174" s="17" t="s">
        <v>240</v>
      </c>
      <c r="P174" s="17"/>
      <c r="Q174" s="17"/>
      <c r="R174" s="17" t="s">
        <v>241</v>
      </c>
      <c r="S174" s="2"/>
      <c r="T174" s="199" t="s">
        <v>243</v>
      </c>
      <c r="U174" s="2"/>
      <c r="V174" s="2"/>
      <c r="W174" s="2"/>
      <c r="X174" s="2"/>
      <c r="Y174" s="2"/>
      <c r="Z174" s="2"/>
      <c r="AA174" s="2"/>
      <c r="AB174" s="2"/>
      <c r="AC174" s="13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1"/>
      <c r="AW174" s="24">
        <v>10</v>
      </c>
    </row>
    <row r="175" spans="1:49" s="27" customFormat="1" x14ac:dyDescent="0.3">
      <c r="A175" s="13">
        <v>3</v>
      </c>
      <c r="B175" s="13" t="s">
        <v>434</v>
      </c>
      <c r="C175" s="13">
        <v>1</v>
      </c>
      <c r="D175" s="13" t="s">
        <v>134</v>
      </c>
      <c r="E175" s="13">
        <v>1</v>
      </c>
      <c r="F175" s="13" t="s">
        <v>237</v>
      </c>
      <c r="G175" s="13" t="s">
        <v>158</v>
      </c>
      <c r="H175" s="13"/>
      <c r="I175" s="13"/>
      <c r="J175" s="13"/>
      <c r="K175" s="13"/>
      <c r="L175" s="13" t="s">
        <v>153</v>
      </c>
      <c r="M175" s="13" t="s">
        <v>238</v>
      </c>
      <c r="N175" s="13" t="s">
        <v>239</v>
      </c>
      <c r="O175" s="13" t="s">
        <v>240</v>
      </c>
      <c r="P175" s="13"/>
      <c r="Q175" s="13"/>
      <c r="R175" s="13" t="s">
        <v>241</v>
      </c>
      <c r="S175" s="13" t="s">
        <v>242</v>
      </c>
      <c r="T175" s="24" t="s">
        <v>243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317"/>
      <c r="AW175" s="24">
        <v>0.73</v>
      </c>
    </row>
    <row r="176" spans="1:49" s="27" customFormat="1" x14ac:dyDescent="0.3">
      <c r="A176" s="13">
        <v>3</v>
      </c>
      <c r="B176" s="13" t="s">
        <v>434</v>
      </c>
      <c r="C176" s="13">
        <v>1</v>
      </c>
      <c r="D176" s="13" t="s">
        <v>134</v>
      </c>
      <c r="E176" s="13">
        <v>1</v>
      </c>
      <c r="F176" s="13" t="s">
        <v>237</v>
      </c>
      <c r="G176" s="13" t="s">
        <v>157</v>
      </c>
      <c r="H176" s="13"/>
      <c r="I176" s="13"/>
      <c r="J176" s="13"/>
      <c r="K176" s="13"/>
      <c r="L176" s="13" t="s">
        <v>153</v>
      </c>
      <c r="M176" s="13" t="s">
        <v>238</v>
      </c>
      <c r="N176" s="13" t="s">
        <v>239</v>
      </c>
      <c r="O176" s="13" t="s">
        <v>240</v>
      </c>
      <c r="P176" s="13"/>
      <c r="Q176" s="13"/>
      <c r="R176" s="13" t="s">
        <v>241</v>
      </c>
      <c r="S176" s="13" t="s">
        <v>242</v>
      </c>
      <c r="T176" s="24" t="s">
        <v>243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317"/>
      <c r="AW176" s="24">
        <v>0.73</v>
      </c>
    </row>
    <row r="177" spans="1:49" s="27" customFormat="1" x14ac:dyDescent="0.3">
      <c r="A177" s="13">
        <v>3</v>
      </c>
      <c r="B177" s="13" t="s">
        <v>434</v>
      </c>
      <c r="C177" s="13">
        <v>1</v>
      </c>
      <c r="D177" s="13" t="s">
        <v>134</v>
      </c>
      <c r="E177" s="13">
        <v>1</v>
      </c>
      <c r="F177" s="13" t="s">
        <v>237</v>
      </c>
      <c r="G177" s="13" t="s">
        <v>155</v>
      </c>
      <c r="H177" s="13"/>
      <c r="I177" s="13"/>
      <c r="J177" s="13"/>
      <c r="K177" s="13"/>
      <c r="L177" s="13" t="s">
        <v>153</v>
      </c>
      <c r="M177" s="13" t="s">
        <v>238</v>
      </c>
      <c r="N177" s="13" t="s">
        <v>239</v>
      </c>
      <c r="O177" s="13" t="s">
        <v>240</v>
      </c>
      <c r="P177" s="13"/>
      <c r="Q177" s="13"/>
      <c r="R177" s="13" t="s">
        <v>241</v>
      </c>
      <c r="S177" s="13" t="s">
        <v>242</v>
      </c>
      <c r="T177" s="24" t="s">
        <v>243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317"/>
      <c r="AW177" s="24">
        <v>0.73</v>
      </c>
    </row>
    <row r="178" spans="1:49" s="27" customFormat="1" x14ac:dyDescent="0.3">
      <c r="A178" s="13">
        <v>3</v>
      </c>
      <c r="B178" s="13" t="s">
        <v>434</v>
      </c>
      <c r="C178" s="13">
        <v>1</v>
      </c>
      <c r="D178" s="13" t="s">
        <v>134</v>
      </c>
      <c r="E178" s="13">
        <v>1</v>
      </c>
      <c r="F178" s="13" t="s">
        <v>237</v>
      </c>
      <c r="G178" s="13" t="s">
        <v>156</v>
      </c>
      <c r="H178" s="13"/>
      <c r="I178" s="13"/>
      <c r="J178" s="13"/>
      <c r="K178" s="13"/>
      <c r="L178" s="13" t="s">
        <v>153</v>
      </c>
      <c r="M178" s="13" t="s">
        <v>238</v>
      </c>
      <c r="N178" s="13" t="s">
        <v>239</v>
      </c>
      <c r="O178" s="13" t="s">
        <v>240</v>
      </c>
      <c r="P178" s="13"/>
      <c r="Q178" s="13"/>
      <c r="R178" s="13" t="s">
        <v>241</v>
      </c>
      <c r="S178" s="13" t="s">
        <v>242</v>
      </c>
      <c r="T178" s="24" t="s">
        <v>243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317"/>
      <c r="AW178" s="24">
        <v>0.73</v>
      </c>
    </row>
    <row r="179" spans="1:49" s="27" customFormat="1" x14ac:dyDescent="0.3">
      <c r="A179" s="13">
        <v>3</v>
      </c>
      <c r="B179" s="13" t="s">
        <v>434</v>
      </c>
      <c r="C179" s="13">
        <v>1</v>
      </c>
      <c r="D179" s="13" t="s">
        <v>134</v>
      </c>
      <c r="E179" s="13">
        <v>1</v>
      </c>
      <c r="F179" s="13" t="s">
        <v>237</v>
      </c>
      <c r="G179" s="13" t="s">
        <v>154</v>
      </c>
      <c r="H179" s="13"/>
      <c r="I179" s="13"/>
      <c r="J179" s="13"/>
      <c r="K179" s="13"/>
      <c r="L179" s="13" t="s">
        <v>153</v>
      </c>
      <c r="M179" s="13" t="s">
        <v>238</v>
      </c>
      <c r="N179" s="13" t="s">
        <v>239</v>
      </c>
      <c r="O179" s="13" t="s">
        <v>240</v>
      </c>
      <c r="P179" s="13"/>
      <c r="Q179" s="13"/>
      <c r="R179" s="13" t="s">
        <v>241</v>
      </c>
      <c r="S179" s="13" t="s">
        <v>242</v>
      </c>
      <c r="T179" s="24" t="s">
        <v>243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317"/>
      <c r="AW179" s="24">
        <v>0.73</v>
      </c>
    </row>
    <row r="180" spans="1:49" s="27" customFormat="1" x14ac:dyDescent="0.3">
      <c r="A180" s="13">
        <v>3</v>
      </c>
      <c r="B180" s="13" t="s">
        <v>434</v>
      </c>
      <c r="C180" s="13">
        <v>1</v>
      </c>
      <c r="D180" s="13" t="s">
        <v>134</v>
      </c>
      <c r="E180" s="13">
        <v>2</v>
      </c>
      <c r="F180" s="13" t="s">
        <v>244</v>
      </c>
      <c r="G180" s="13"/>
      <c r="H180" s="13"/>
      <c r="I180" s="13"/>
      <c r="J180" s="13" t="s">
        <v>89</v>
      </c>
      <c r="K180" s="13"/>
      <c r="L180" s="13"/>
      <c r="M180" s="13"/>
      <c r="N180" s="13"/>
      <c r="O180" s="13" t="s">
        <v>240</v>
      </c>
      <c r="P180" s="13"/>
      <c r="Q180" s="13"/>
      <c r="R180" s="13" t="s">
        <v>270</v>
      </c>
      <c r="S180" s="13"/>
      <c r="T180" s="24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317"/>
      <c r="AW180" s="24"/>
    </row>
    <row r="181" spans="1:49" s="27" customFormat="1" x14ac:dyDescent="0.3">
      <c r="A181" s="13">
        <v>3</v>
      </c>
      <c r="B181" s="13" t="s">
        <v>434</v>
      </c>
      <c r="C181" s="13">
        <v>1</v>
      </c>
      <c r="D181" s="13" t="s">
        <v>134</v>
      </c>
      <c r="E181" s="13">
        <v>2</v>
      </c>
      <c r="F181" s="13" t="s">
        <v>244</v>
      </c>
      <c r="G181" s="13"/>
      <c r="H181" s="13"/>
      <c r="I181" s="13"/>
      <c r="J181" s="13" t="s">
        <v>91</v>
      </c>
      <c r="K181" s="13"/>
      <c r="L181" s="13"/>
      <c r="M181" s="13"/>
      <c r="N181" s="13"/>
      <c r="O181" s="13" t="s">
        <v>240</v>
      </c>
      <c r="P181" s="13"/>
      <c r="Q181" s="13"/>
      <c r="R181" s="13" t="s">
        <v>270</v>
      </c>
      <c r="S181" s="13"/>
      <c r="T181" s="24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317"/>
      <c r="AW181" s="24"/>
    </row>
    <row r="182" spans="1:49" s="27" customFormat="1" x14ac:dyDescent="0.3">
      <c r="A182" s="13">
        <v>3</v>
      </c>
      <c r="B182" s="13" t="s">
        <v>434</v>
      </c>
      <c r="C182" s="13">
        <v>1</v>
      </c>
      <c r="D182" s="13" t="s">
        <v>134</v>
      </c>
      <c r="E182" s="13">
        <v>2</v>
      </c>
      <c r="F182" s="13" t="s">
        <v>244</v>
      </c>
      <c r="G182" s="13"/>
      <c r="H182" s="13"/>
      <c r="I182" s="13"/>
      <c r="J182" s="13" t="s">
        <v>92</v>
      </c>
      <c r="K182" s="13"/>
      <c r="L182" s="13"/>
      <c r="M182" s="13"/>
      <c r="N182" s="13"/>
      <c r="O182" s="13" t="s">
        <v>240</v>
      </c>
      <c r="P182" s="13"/>
      <c r="Q182" s="13"/>
      <c r="R182" s="13" t="s">
        <v>270</v>
      </c>
      <c r="S182" s="13"/>
      <c r="T182" s="24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317"/>
      <c r="AW182" s="24"/>
    </row>
    <row r="183" spans="1:49" s="27" customFormat="1" x14ac:dyDescent="0.3">
      <c r="A183" s="13">
        <v>3</v>
      </c>
      <c r="B183" s="13" t="s">
        <v>434</v>
      </c>
      <c r="C183" s="13">
        <v>1</v>
      </c>
      <c r="D183" s="13" t="s">
        <v>134</v>
      </c>
      <c r="E183" s="13">
        <v>2</v>
      </c>
      <c r="F183" s="13" t="s">
        <v>244</v>
      </c>
      <c r="G183" s="13"/>
      <c r="H183" s="13"/>
      <c r="I183" s="13"/>
      <c r="J183" s="13" t="s">
        <v>93</v>
      </c>
      <c r="K183" s="13"/>
      <c r="L183" s="13"/>
      <c r="M183" s="13"/>
      <c r="N183" s="13"/>
      <c r="O183" s="13" t="s">
        <v>240</v>
      </c>
      <c r="P183" s="13"/>
      <c r="Q183" s="13"/>
      <c r="R183" s="13" t="s">
        <v>270</v>
      </c>
      <c r="S183" s="13"/>
      <c r="T183" s="24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317"/>
      <c r="AW183" s="24"/>
    </row>
    <row r="184" spans="1:49" s="27" customFormat="1" x14ac:dyDescent="0.3">
      <c r="A184" s="13">
        <v>3</v>
      </c>
      <c r="B184" s="13" t="s">
        <v>434</v>
      </c>
      <c r="C184" s="13">
        <v>1</v>
      </c>
      <c r="D184" s="13" t="s">
        <v>134</v>
      </c>
      <c r="E184" s="13">
        <v>2</v>
      </c>
      <c r="F184" s="13" t="s">
        <v>244</v>
      </c>
      <c r="G184" s="13"/>
      <c r="H184" s="13"/>
      <c r="I184" s="13"/>
      <c r="J184" s="13" t="s">
        <v>95</v>
      </c>
      <c r="K184" s="13"/>
      <c r="L184" s="13"/>
      <c r="M184" s="13"/>
      <c r="N184" s="13"/>
      <c r="O184" s="13" t="s">
        <v>240</v>
      </c>
      <c r="P184" s="13"/>
      <c r="Q184" s="13"/>
      <c r="R184" s="13" t="s">
        <v>270</v>
      </c>
      <c r="S184" s="13"/>
      <c r="T184" s="24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317"/>
      <c r="AW184" s="24"/>
    </row>
    <row r="185" spans="1:49" s="27" customFormat="1" x14ac:dyDescent="0.3">
      <c r="A185" s="13">
        <v>3</v>
      </c>
      <c r="B185" s="13" t="s">
        <v>434</v>
      </c>
      <c r="C185" s="13">
        <v>1</v>
      </c>
      <c r="D185" s="13" t="s">
        <v>134</v>
      </c>
      <c r="E185" s="13">
        <v>2</v>
      </c>
      <c r="F185" s="13" t="s">
        <v>244</v>
      </c>
      <c r="G185" s="13"/>
      <c r="H185" s="13"/>
      <c r="I185" s="13"/>
      <c r="J185" s="13" t="s">
        <v>96</v>
      </c>
      <c r="K185" s="13"/>
      <c r="L185" s="13"/>
      <c r="M185" s="13"/>
      <c r="N185" s="13"/>
      <c r="O185" s="13" t="s">
        <v>240</v>
      </c>
      <c r="P185" s="13"/>
      <c r="Q185" s="13"/>
      <c r="R185" s="13" t="s">
        <v>270</v>
      </c>
      <c r="S185" s="13"/>
      <c r="T185" s="24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317"/>
      <c r="AW185" s="24"/>
    </row>
    <row r="186" spans="1:49" s="27" customFormat="1" x14ac:dyDescent="0.3">
      <c r="A186" s="13">
        <v>3</v>
      </c>
      <c r="B186" s="13" t="s">
        <v>434</v>
      </c>
      <c r="C186" s="13">
        <v>1</v>
      </c>
      <c r="D186" s="13" t="s">
        <v>134</v>
      </c>
      <c r="E186" s="13">
        <v>2</v>
      </c>
      <c r="F186" s="13" t="s">
        <v>244</v>
      </c>
      <c r="G186" s="13"/>
      <c r="H186" s="13"/>
      <c r="I186" s="13"/>
      <c r="J186" s="13" t="s">
        <v>97</v>
      </c>
      <c r="K186" s="13"/>
      <c r="L186" s="13"/>
      <c r="M186" s="13"/>
      <c r="N186" s="13"/>
      <c r="O186" s="13" t="s">
        <v>240</v>
      </c>
      <c r="P186" s="13"/>
      <c r="Q186" s="13"/>
      <c r="R186" s="13" t="s">
        <v>270</v>
      </c>
      <c r="S186" s="13"/>
      <c r="T186" s="24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317"/>
      <c r="AW186" s="24"/>
    </row>
    <row r="187" spans="1:49" s="27" customFormat="1" x14ac:dyDescent="0.3">
      <c r="A187" s="13">
        <v>3</v>
      </c>
      <c r="B187" s="13" t="s">
        <v>434</v>
      </c>
      <c r="C187" s="13">
        <v>1</v>
      </c>
      <c r="D187" s="13" t="s">
        <v>134</v>
      </c>
      <c r="E187" s="13">
        <v>2</v>
      </c>
      <c r="F187" s="13" t="s">
        <v>244</v>
      </c>
      <c r="G187" s="13"/>
      <c r="H187" s="13"/>
      <c r="I187" s="13"/>
      <c r="J187" s="13" t="s">
        <v>99</v>
      </c>
      <c r="K187" s="13"/>
      <c r="L187" s="13"/>
      <c r="M187" s="13"/>
      <c r="N187" s="13"/>
      <c r="O187" s="13" t="s">
        <v>240</v>
      </c>
      <c r="P187" s="13"/>
      <c r="Q187" s="13"/>
      <c r="R187" s="13" t="s">
        <v>270</v>
      </c>
      <c r="S187" s="13"/>
      <c r="T187" s="24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317"/>
      <c r="AW187" s="24"/>
    </row>
    <row r="188" spans="1:49" s="27" customFormat="1" ht="15" thickBot="1" x14ac:dyDescent="0.35">
      <c r="A188" s="13">
        <v>3</v>
      </c>
      <c r="B188" s="13" t="s">
        <v>434</v>
      </c>
      <c r="C188" s="183">
        <v>1</v>
      </c>
      <c r="D188" s="183" t="s">
        <v>134</v>
      </c>
      <c r="E188" s="183">
        <v>2</v>
      </c>
      <c r="F188" s="183" t="s">
        <v>244</v>
      </c>
      <c r="G188" s="183"/>
      <c r="H188" s="183"/>
      <c r="I188" s="183"/>
      <c r="J188" s="183" t="s">
        <v>102</v>
      </c>
      <c r="K188" s="183"/>
      <c r="L188" s="183"/>
      <c r="M188" s="183"/>
      <c r="N188" s="183"/>
      <c r="O188" s="183" t="s">
        <v>240</v>
      </c>
      <c r="P188" s="183"/>
      <c r="Q188" s="183"/>
      <c r="R188" s="183" t="s">
        <v>270</v>
      </c>
      <c r="S188" s="183"/>
      <c r="T188" s="322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317"/>
      <c r="AW188" s="322"/>
    </row>
    <row r="189" spans="1:49" x14ac:dyDescent="0.3">
      <c r="A189" s="13">
        <v>3</v>
      </c>
      <c r="B189" s="13" t="s">
        <v>434</v>
      </c>
      <c r="C189" s="13">
        <v>1</v>
      </c>
      <c r="D189" s="13" t="s">
        <v>134</v>
      </c>
      <c r="E189" s="13">
        <v>2</v>
      </c>
      <c r="F189" s="13" t="s">
        <v>244</v>
      </c>
      <c r="G189" s="13"/>
      <c r="H189" s="13"/>
      <c r="I189" s="13"/>
      <c r="J189" s="13" t="s">
        <v>104</v>
      </c>
      <c r="K189" s="13"/>
      <c r="L189" s="13"/>
      <c r="M189" s="13"/>
      <c r="N189" s="13"/>
      <c r="O189" s="13" t="s">
        <v>240</v>
      </c>
      <c r="P189" s="13"/>
      <c r="Q189" s="13"/>
      <c r="R189" s="13" t="s">
        <v>270</v>
      </c>
      <c r="S189" s="13"/>
      <c r="T189" s="32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317"/>
      <c r="AW189" s="323"/>
    </row>
    <row r="190" spans="1:49" x14ac:dyDescent="0.3">
      <c r="A190" s="13">
        <v>3</v>
      </c>
      <c r="B190" s="13" t="s">
        <v>434</v>
      </c>
      <c r="C190" s="13">
        <v>1</v>
      </c>
      <c r="D190" s="13" t="s">
        <v>134</v>
      </c>
      <c r="E190" s="13">
        <v>2</v>
      </c>
      <c r="F190" s="13" t="s">
        <v>244</v>
      </c>
      <c r="G190" s="13"/>
      <c r="H190" s="13"/>
      <c r="I190" s="13"/>
      <c r="J190" s="13" t="s">
        <v>105</v>
      </c>
      <c r="K190" s="13"/>
      <c r="L190" s="13"/>
      <c r="M190" s="13"/>
      <c r="N190" s="13"/>
      <c r="O190" s="13" t="s">
        <v>240</v>
      </c>
      <c r="P190" s="13"/>
      <c r="Q190" s="13"/>
      <c r="R190" s="13" t="s">
        <v>270</v>
      </c>
      <c r="S190" s="13"/>
      <c r="T190" s="24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317"/>
      <c r="AW190" s="24"/>
    </row>
    <row r="191" spans="1:49" x14ac:dyDescent="0.3">
      <c r="A191" s="13">
        <v>3</v>
      </c>
      <c r="B191" s="13" t="s">
        <v>434</v>
      </c>
      <c r="C191" s="13">
        <v>1</v>
      </c>
      <c r="D191" s="13" t="s">
        <v>134</v>
      </c>
      <c r="E191" s="13">
        <v>2</v>
      </c>
      <c r="F191" s="13" t="s">
        <v>244</v>
      </c>
      <c r="G191" s="13"/>
      <c r="H191" s="13"/>
      <c r="I191" s="13"/>
      <c r="J191" s="13" t="s">
        <v>107</v>
      </c>
      <c r="K191" s="13"/>
      <c r="L191" s="13"/>
      <c r="M191" s="13"/>
      <c r="N191" s="13"/>
      <c r="O191" s="13" t="s">
        <v>240</v>
      </c>
      <c r="P191" s="13"/>
      <c r="Q191" s="13"/>
      <c r="R191" s="13" t="s">
        <v>270</v>
      </c>
      <c r="S191" s="13"/>
      <c r="T191" s="24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317"/>
      <c r="AW191" s="24"/>
    </row>
    <row r="192" spans="1:49" x14ac:dyDescent="0.3">
      <c r="A192" s="13">
        <v>3</v>
      </c>
      <c r="B192" s="13" t="s">
        <v>434</v>
      </c>
      <c r="C192" s="13">
        <v>1</v>
      </c>
      <c r="D192" s="13" t="s">
        <v>134</v>
      </c>
      <c r="E192" s="13">
        <v>2</v>
      </c>
      <c r="F192" s="13" t="s">
        <v>244</v>
      </c>
      <c r="G192" s="13"/>
      <c r="H192" s="13"/>
      <c r="I192" s="13"/>
      <c r="J192" s="13" t="s">
        <v>108</v>
      </c>
      <c r="K192" s="13"/>
      <c r="L192" s="13"/>
      <c r="M192" s="13"/>
      <c r="N192" s="13"/>
      <c r="O192" s="13" t="s">
        <v>240</v>
      </c>
      <c r="P192" s="13"/>
      <c r="Q192" s="13"/>
      <c r="R192" s="13" t="s">
        <v>270</v>
      </c>
      <c r="S192" s="13"/>
      <c r="T192" s="24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317"/>
      <c r="AW192" s="24"/>
    </row>
    <row r="193" spans="1:49" x14ac:dyDescent="0.3">
      <c r="A193" s="13">
        <v>3</v>
      </c>
      <c r="B193" s="13" t="s">
        <v>434</v>
      </c>
      <c r="C193" s="13">
        <v>1</v>
      </c>
      <c r="D193" s="13" t="s">
        <v>134</v>
      </c>
      <c r="E193" s="13">
        <v>2</v>
      </c>
      <c r="F193" s="13" t="s">
        <v>244</v>
      </c>
      <c r="G193" s="13"/>
      <c r="H193" s="13"/>
      <c r="I193" s="13"/>
      <c r="J193" s="13" t="s">
        <v>109</v>
      </c>
      <c r="K193" s="13"/>
      <c r="L193" s="13"/>
      <c r="M193" s="13"/>
      <c r="N193" s="13"/>
      <c r="O193" s="13" t="s">
        <v>240</v>
      </c>
      <c r="P193" s="13"/>
      <c r="Q193" s="13"/>
      <c r="R193" s="13" t="s">
        <v>270</v>
      </c>
      <c r="S193" s="13"/>
      <c r="T193" s="24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317"/>
      <c r="AW193" s="24"/>
    </row>
    <row r="194" spans="1:49" x14ac:dyDescent="0.3">
      <c r="A194" s="13">
        <v>3</v>
      </c>
      <c r="B194" s="13" t="s">
        <v>434</v>
      </c>
      <c r="C194" s="13">
        <v>1</v>
      </c>
      <c r="D194" s="13" t="s">
        <v>134</v>
      </c>
      <c r="E194" s="13">
        <v>2</v>
      </c>
      <c r="F194" s="13" t="s">
        <v>244</v>
      </c>
      <c r="G194" s="13"/>
      <c r="H194" s="13"/>
      <c r="I194" s="13"/>
      <c r="J194" s="13" t="s">
        <v>110</v>
      </c>
      <c r="K194" s="13"/>
      <c r="L194" s="13"/>
      <c r="M194" s="13"/>
      <c r="N194" s="13"/>
      <c r="O194" s="13" t="s">
        <v>240</v>
      </c>
      <c r="P194" s="13"/>
      <c r="Q194" s="13"/>
      <c r="R194" s="13" t="s">
        <v>270</v>
      </c>
      <c r="S194" s="13"/>
      <c r="T194" s="24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317"/>
      <c r="AW194" s="24"/>
    </row>
    <row r="195" spans="1:49" x14ac:dyDescent="0.3">
      <c r="A195" s="13">
        <v>3</v>
      </c>
      <c r="B195" s="13" t="s">
        <v>434</v>
      </c>
      <c r="C195" s="13">
        <v>1</v>
      </c>
      <c r="D195" s="13" t="s">
        <v>134</v>
      </c>
      <c r="E195" s="13">
        <v>2</v>
      </c>
      <c r="F195" s="13" t="s">
        <v>244</v>
      </c>
      <c r="G195" s="13"/>
      <c r="H195" s="13"/>
      <c r="I195" s="13"/>
      <c r="J195" s="13" t="s">
        <v>111</v>
      </c>
      <c r="K195" s="13"/>
      <c r="L195" s="13"/>
      <c r="M195" s="13"/>
      <c r="N195" s="13"/>
      <c r="O195" s="13" t="s">
        <v>240</v>
      </c>
      <c r="P195" s="13"/>
      <c r="Q195" s="13"/>
      <c r="R195" s="13" t="s">
        <v>270</v>
      </c>
      <c r="S195" s="13"/>
      <c r="T195" s="24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317"/>
      <c r="AW195" s="24"/>
    </row>
    <row r="196" spans="1:49" x14ac:dyDescent="0.3">
      <c r="A196" s="13">
        <v>3</v>
      </c>
      <c r="B196" s="13" t="s">
        <v>434</v>
      </c>
      <c r="C196" s="13">
        <v>1</v>
      </c>
      <c r="D196" s="13" t="s">
        <v>134</v>
      </c>
      <c r="E196" s="13">
        <v>2</v>
      </c>
      <c r="F196" s="13" t="s">
        <v>244</v>
      </c>
      <c r="G196" s="13"/>
      <c r="H196" s="13"/>
      <c r="I196" s="13"/>
      <c r="J196" s="13" t="s">
        <v>112</v>
      </c>
      <c r="K196" s="13"/>
      <c r="L196" s="13"/>
      <c r="M196" s="13"/>
      <c r="N196" s="13"/>
      <c r="O196" s="13" t="s">
        <v>240</v>
      </c>
      <c r="P196" s="13"/>
      <c r="Q196" s="13"/>
      <c r="R196" s="13" t="s">
        <v>270</v>
      </c>
      <c r="S196" s="13"/>
      <c r="T196" s="24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317"/>
      <c r="AW196" s="24"/>
    </row>
    <row r="197" spans="1:49" x14ac:dyDescent="0.3">
      <c r="A197" s="13">
        <v>3</v>
      </c>
      <c r="B197" s="13" t="s">
        <v>434</v>
      </c>
      <c r="C197" s="13">
        <v>1</v>
      </c>
      <c r="D197" s="13" t="s">
        <v>134</v>
      </c>
      <c r="E197" s="13">
        <v>2</v>
      </c>
      <c r="F197" s="13" t="s">
        <v>244</v>
      </c>
      <c r="G197" s="13"/>
      <c r="H197" s="13"/>
      <c r="I197" s="13"/>
      <c r="J197" s="13" t="s">
        <v>113</v>
      </c>
      <c r="K197" s="13"/>
      <c r="L197" s="13"/>
      <c r="M197" s="13"/>
      <c r="N197" s="13"/>
      <c r="O197" s="13" t="s">
        <v>240</v>
      </c>
      <c r="P197" s="13"/>
      <c r="Q197" s="13"/>
      <c r="R197" s="13" t="s">
        <v>270</v>
      </c>
      <c r="S197" s="13"/>
      <c r="T197" s="24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317"/>
      <c r="AW197" s="24"/>
    </row>
    <row r="198" spans="1:49" x14ac:dyDescent="0.3">
      <c r="A198" s="13">
        <v>3</v>
      </c>
      <c r="B198" s="13" t="s">
        <v>434</v>
      </c>
      <c r="C198" s="13">
        <v>1</v>
      </c>
      <c r="D198" s="13" t="s">
        <v>134</v>
      </c>
      <c r="E198" s="13">
        <v>2</v>
      </c>
      <c r="F198" s="13" t="s">
        <v>244</v>
      </c>
      <c r="G198" s="13"/>
      <c r="H198" s="13"/>
      <c r="I198" s="13"/>
      <c r="J198" s="13" t="s">
        <v>115</v>
      </c>
      <c r="K198" s="13"/>
      <c r="L198" s="13"/>
      <c r="M198" s="13"/>
      <c r="N198" s="13"/>
      <c r="O198" s="13" t="s">
        <v>240</v>
      </c>
      <c r="P198" s="13"/>
      <c r="Q198" s="13"/>
      <c r="R198" s="13" t="s">
        <v>270</v>
      </c>
      <c r="S198" s="13"/>
      <c r="T198" s="24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317"/>
      <c r="AW198" s="24"/>
    </row>
    <row r="199" spans="1:49" x14ac:dyDescent="0.3">
      <c r="A199" s="13">
        <v>3</v>
      </c>
      <c r="B199" s="13" t="s">
        <v>434</v>
      </c>
      <c r="C199" s="13">
        <v>1</v>
      </c>
      <c r="D199" s="13" t="s">
        <v>134</v>
      </c>
      <c r="E199" s="13">
        <v>2</v>
      </c>
      <c r="F199" s="13" t="s">
        <v>244</v>
      </c>
      <c r="G199" s="13"/>
      <c r="H199" s="13"/>
      <c r="I199" s="13"/>
      <c r="J199" s="13" t="s">
        <v>116</v>
      </c>
      <c r="K199" s="13"/>
      <c r="L199" s="13"/>
      <c r="M199" s="13"/>
      <c r="N199" s="13"/>
      <c r="O199" s="13" t="s">
        <v>240</v>
      </c>
      <c r="P199" s="13"/>
      <c r="Q199" s="13"/>
      <c r="R199" s="13" t="s">
        <v>270</v>
      </c>
      <c r="S199" s="13"/>
      <c r="T199" s="24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317"/>
      <c r="AW199" s="24"/>
    </row>
    <row r="200" spans="1:49" x14ac:dyDescent="0.3">
      <c r="A200" s="13">
        <v>3</v>
      </c>
      <c r="B200" s="13" t="s">
        <v>434</v>
      </c>
      <c r="C200" s="13">
        <v>1</v>
      </c>
      <c r="D200" s="13" t="s">
        <v>134</v>
      </c>
      <c r="E200" s="13">
        <v>2</v>
      </c>
      <c r="F200" s="13" t="s">
        <v>244</v>
      </c>
      <c r="G200" s="13"/>
      <c r="H200" s="13"/>
      <c r="I200" s="13"/>
      <c r="J200" s="13" t="s">
        <v>117</v>
      </c>
      <c r="K200" s="13"/>
      <c r="L200" s="13"/>
      <c r="M200" s="13"/>
      <c r="N200" s="13"/>
      <c r="O200" s="13" t="s">
        <v>240</v>
      </c>
      <c r="P200" s="13"/>
      <c r="Q200" s="13"/>
      <c r="R200" s="13" t="s">
        <v>270</v>
      </c>
      <c r="S200" s="13"/>
      <c r="T200" s="24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317"/>
      <c r="AW200" s="24"/>
    </row>
    <row r="201" spans="1:49" x14ac:dyDescent="0.3">
      <c r="A201" s="13">
        <v>3</v>
      </c>
      <c r="B201" s="13" t="s">
        <v>434</v>
      </c>
      <c r="C201" s="13">
        <v>1</v>
      </c>
      <c r="D201" s="13" t="s">
        <v>134</v>
      </c>
      <c r="E201" s="13">
        <v>2</v>
      </c>
      <c r="F201" s="13" t="s">
        <v>244</v>
      </c>
      <c r="G201" s="13"/>
      <c r="H201" s="13"/>
      <c r="I201" s="13"/>
      <c r="J201" s="13" t="s">
        <v>118</v>
      </c>
      <c r="K201" s="13"/>
      <c r="L201" s="13"/>
      <c r="M201" s="13"/>
      <c r="N201" s="13"/>
      <c r="O201" s="13" t="s">
        <v>240</v>
      </c>
      <c r="P201" s="13"/>
      <c r="Q201" s="13"/>
      <c r="R201" s="13" t="s">
        <v>270</v>
      </c>
      <c r="S201" s="13"/>
      <c r="T201" s="24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317"/>
      <c r="AW201" s="24"/>
    </row>
    <row r="202" spans="1:49" x14ac:dyDescent="0.3">
      <c r="A202" s="13">
        <v>3</v>
      </c>
      <c r="B202" s="13" t="s">
        <v>434</v>
      </c>
      <c r="C202" s="13">
        <v>1</v>
      </c>
      <c r="D202" s="13" t="s">
        <v>134</v>
      </c>
      <c r="E202" s="13">
        <v>2</v>
      </c>
      <c r="F202" s="13" t="s">
        <v>244</v>
      </c>
      <c r="G202" s="13"/>
      <c r="H202" s="13"/>
      <c r="I202" s="13"/>
      <c r="J202" s="13" t="s">
        <v>119</v>
      </c>
      <c r="K202" s="13"/>
      <c r="L202" s="13"/>
      <c r="M202" s="13"/>
      <c r="N202" s="13"/>
      <c r="O202" s="13" t="s">
        <v>240</v>
      </c>
      <c r="P202" s="13"/>
      <c r="Q202" s="13"/>
      <c r="R202" s="13" t="s">
        <v>270</v>
      </c>
      <c r="S202" s="13"/>
      <c r="T202" s="24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317"/>
      <c r="AW202" s="24"/>
    </row>
    <row r="203" spans="1:49" x14ac:dyDescent="0.3">
      <c r="A203" s="13">
        <v>3</v>
      </c>
      <c r="B203" s="13" t="s">
        <v>434</v>
      </c>
      <c r="C203" s="13">
        <v>1</v>
      </c>
      <c r="D203" s="13" t="s">
        <v>134</v>
      </c>
      <c r="E203" s="13">
        <v>2</v>
      </c>
      <c r="F203" s="13" t="s">
        <v>244</v>
      </c>
      <c r="G203" s="13"/>
      <c r="H203" s="13"/>
      <c r="I203" s="13"/>
      <c r="J203" s="13" t="s">
        <v>120</v>
      </c>
      <c r="K203" s="13"/>
      <c r="L203" s="13"/>
      <c r="M203" s="13"/>
      <c r="N203" s="13"/>
      <c r="O203" s="13" t="s">
        <v>240</v>
      </c>
      <c r="P203" s="13"/>
      <c r="Q203" s="13"/>
      <c r="R203" s="13" t="s">
        <v>270</v>
      </c>
      <c r="S203" s="13"/>
      <c r="T203" s="24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317"/>
      <c r="AW203" s="24"/>
    </row>
    <row r="204" spans="1:49" x14ac:dyDescent="0.3">
      <c r="A204" s="13">
        <v>3</v>
      </c>
      <c r="B204" s="13" t="s">
        <v>434</v>
      </c>
      <c r="C204" s="13">
        <v>1</v>
      </c>
      <c r="D204" s="13" t="s">
        <v>134</v>
      </c>
      <c r="E204" s="13">
        <v>2</v>
      </c>
      <c r="F204" s="13" t="s">
        <v>244</v>
      </c>
      <c r="G204" s="13"/>
      <c r="H204" s="13"/>
      <c r="I204" s="13"/>
      <c r="J204" s="13" t="s">
        <v>121</v>
      </c>
      <c r="K204" s="13"/>
      <c r="L204" s="13"/>
      <c r="M204" s="13"/>
      <c r="N204" s="13"/>
      <c r="O204" s="13" t="s">
        <v>240</v>
      </c>
      <c r="P204" s="13"/>
      <c r="Q204" s="13"/>
      <c r="R204" s="13" t="s">
        <v>270</v>
      </c>
      <c r="S204" s="13"/>
      <c r="T204" s="24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317"/>
      <c r="AW204" s="24"/>
    </row>
    <row r="205" spans="1:49" ht="15" thickBot="1" x14ac:dyDescent="0.35">
      <c r="A205" s="13">
        <v>3</v>
      </c>
      <c r="B205" s="13" t="s">
        <v>434</v>
      </c>
      <c r="C205" s="183">
        <v>1</v>
      </c>
      <c r="D205" s="183" t="s">
        <v>134</v>
      </c>
      <c r="E205" s="183">
        <v>2</v>
      </c>
      <c r="F205" s="183" t="s">
        <v>244</v>
      </c>
      <c r="G205" s="183"/>
      <c r="H205" s="183"/>
      <c r="I205" s="183"/>
      <c r="J205" s="183" t="s">
        <v>122</v>
      </c>
      <c r="K205" s="183"/>
      <c r="L205" s="183"/>
      <c r="M205" s="183"/>
      <c r="N205" s="183"/>
      <c r="O205" s="183" t="s">
        <v>240</v>
      </c>
      <c r="P205" s="183"/>
      <c r="Q205" s="183"/>
      <c r="R205" s="183" t="s">
        <v>270</v>
      </c>
      <c r="S205" s="183"/>
      <c r="T205" s="322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317"/>
      <c r="AW205" s="322"/>
    </row>
    <row r="206" spans="1:49" x14ac:dyDescent="0.3">
      <c r="A206" s="13">
        <v>3</v>
      </c>
      <c r="B206" s="13" t="s">
        <v>434</v>
      </c>
      <c r="C206" s="328">
        <v>1</v>
      </c>
      <c r="D206" s="328" t="s">
        <v>134</v>
      </c>
      <c r="E206" s="13">
        <v>2</v>
      </c>
      <c r="F206" s="13" t="s">
        <v>244</v>
      </c>
      <c r="G206" s="13"/>
      <c r="H206" s="13"/>
      <c r="I206" s="13"/>
      <c r="J206" s="13" t="s">
        <v>124</v>
      </c>
      <c r="K206" s="13"/>
      <c r="L206" s="13"/>
      <c r="M206" s="13"/>
      <c r="N206" s="13"/>
      <c r="O206" s="13" t="s">
        <v>240</v>
      </c>
      <c r="P206" s="13"/>
      <c r="Q206" s="13"/>
      <c r="R206" s="13" t="s">
        <v>270</v>
      </c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</row>
    <row r="207" spans="1:49" x14ac:dyDescent="0.3">
      <c r="A207" s="13">
        <v>3</v>
      </c>
      <c r="B207" s="13" t="s">
        <v>434</v>
      </c>
      <c r="C207" s="328">
        <v>1</v>
      </c>
      <c r="D207" s="328" t="s">
        <v>134</v>
      </c>
      <c r="E207" s="13">
        <v>2</v>
      </c>
      <c r="F207" s="13" t="s">
        <v>244</v>
      </c>
      <c r="G207" s="13"/>
      <c r="H207" s="13"/>
      <c r="I207" s="13"/>
      <c r="J207" s="13" t="s">
        <v>126</v>
      </c>
      <c r="K207" s="13"/>
      <c r="L207" s="13"/>
      <c r="M207" s="13"/>
      <c r="N207" s="13"/>
      <c r="O207" s="13" t="s">
        <v>240</v>
      </c>
      <c r="P207" s="13"/>
      <c r="Q207" s="13"/>
      <c r="R207" s="13" t="s">
        <v>270</v>
      </c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317"/>
      <c r="AW207" s="13"/>
    </row>
    <row r="208" spans="1:49" x14ac:dyDescent="0.3">
      <c r="A208" s="13">
        <v>3</v>
      </c>
      <c r="B208" s="13" t="s">
        <v>434</v>
      </c>
      <c r="C208" s="13">
        <v>1</v>
      </c>
      <c r="D208" s="13" t="s">
        <v>134</v>
      </c>
      <c r="E208" s="13">
        <v>3</v>
      </c>
      <c r="F208" s="13" t="s">
        <v>246</v>
      </c>
      <c r="G208" s="13"/>
      <c r="H208" s="13" t="s">
        <v>167</v>
      </c>
      <c r="I208" s="13" t="s">
        <v>93</v>
      </c>
      <c r="J208" s="13" t="s">
        <v>119</v>
      </c>
      <c r="K208" s="13"/>
      <c r="L208" s="13"/>
      <c r="M208" s="13"/>
      <c r="N208" s="13"/>
      <c r="O208" s="13" t="s">
        <v>240</v>
      </c>
      <c r="P208" s="13"/>
      <c r="Q208" s="13"/>
      <c r="R208" s="13" t="s">
        <v>241</v>
      </c>
      <c r="S208" s="13" t="s">
        <v>247</v>
      </c>
      <c r="T208" s="329">
        <v>0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317"/>
      <c r="AW208" s="13">
        <v>0</v>
      </c>
    </row>
    <row r="209" spans="1:49" x14ac:dyDescent="0.3">
      <c r="A209" s="13">
        <v>3</v>
      </c>
      <c r="B209" s="13" t="s">
        <v>434</v>
      </c>
      <c r="C209" s="13">
        <v>1</v>
      </c>
      <c r="D209" s="13" t="s">
        <v>134</v>
      </c>
      <c r="E209" s="13">
        <v>3</v>
      </c>
      <c r="F209" s="13" t="s">
        <v>246</v>
      </c>
      <c r="G209" s="13"/>
      <c r="H209" s="13" t="s">
        <v>166</v>
      </c>
      <c r="I209" s="13" t="s">
        <v>93</v>
      </c>
      <c r="J209" s="13" t="s">
        <v>119</v>
      </c>
      <c r="K209" s="13"/>
      <c r="L209" s="13"/>
      <c r="M209" s="13"/>
      <c r="N209" s="13"/>
      <c r="O209" s="13" t="s">
        <v>240</v>
      </c>
      <c r="P209" s="13"/>
      <c r="Q209" s="13"/>
      <c r="R209" s="13" t="s">
        <v>241</v>
      </c>
      <c r="S209" s="13" t="s">
        <v>247</v>
      </c>
      <c r="T209" s="329">
        <v>3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317"/>
      <c r="AW209" s="13">
        <v>3</v>
      </c>
    </row>
    <row r="210" spans="1:49" x14ac:dyDescent="0.3">
      <c r="A210" s="13">
        <v>3</v>
      </c>
      <c r="B210" s="13" t="s">
        <v>434</v>
      </c>
      <c r="C210" s="13">
        <v>1</v>
      </c>
      <c r="D210" s="13" t="s">
        <v>134</v>
      </c>
      <c r="E210" s="13">
        <v>3</v>
      </c>
      <c r="F210" s="13" t="s">
        <v>246</v>
      </c>
      <c r="G210" s="13"/>
      <c r="H210" s="13" t="s">
        <v>168</v>
      </c>
      <c r="I210" s="13" t="s">
        <v>93</v>
      </c>
      <c r="J210" s="13" t="s">
        <v>118</v>
      </c>
      <c r="K210" s="13"/>
      <c r="L210" s="13"/>
      <c r="M210" s="13"/>
      <c r="N210" s="13"/>
      <c r="O210" s="13" t="s">
        <v>240</v>
      </c>
      <c r="P210" s="13"/>
      <c r="Q210" s="13"/>
      <c r="R210" s="13" t="s">
        <v>241</v>
      </c>
      <c r="S210" s="13" t="s">
        <v>247</v>
      </c>
      <c r="T210" s="329">
        <v>0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317"/>
      <c r="AW210" s="13">
        <v>0</v>
      </c>
    </row>
    <row r="211" spans="1:49" x14ac:dyDescent="0.3">
      <c r="A211" s="13">
        <v>3</v>
      </c>
      <c r="B211" s="13" t="s">
        <v>434</v>
      </c>
      <c r="C211" s="13">
        <v>1</v>
      </c>
      <c r="D211" s="13" t="s">
        <v>134</v>
      </c>
      <c r="E211" s="13">
        <v>3</v>
      </c>
      <c r="F211" s="13" t="s">
        <v>246</v>
      </c>
      <c r="G211" s="13"/>
      <c r="H211" s="13" t="s">
        <v>170</v>
      </c>
      <c r="I211" s="13" t="s">
        <v>93</v>
      </c>
      <c r="J211" s="13" t="s">
        <v>118</v>
      </c>
      <c r="K211" s="13"/>
      <c r="L211" s="13"/>
      <c r="M211" s="13"/>
      <c r="N211" s="13"/>
      <c r="O211" s="13" t="s">
        <v>240</v>
      </c>
      <c r="P211" s="13"/>
      <c r="Q211" s="13"/>
      <c r="R211" s="13" t="s">
        <v>241</v>
      </c>
      <c r="S211" s="13" t="s">
        <v>247</v>
      </c>
      <c r="T211" s="329">
        <v>0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317"/>
      <c r="AW211" s="13">
        <v>0</v>
      </c>
    </row>
    <row r="212" spans="1:49" x14ac:dyDescent="0.3">
      <c r="A212" s="13">
        <v>3</v>
      </c>
      <c r="B212" s="13" t="s">
        <v>434</v>
      </c>
      <c r="C212" s="13">
        <v>1</v>
      </c>
      <c r="D212" s="13" t="s">
        <v>134</v>
      </c>
      <c r="E212" s="13">
        <v>3</v>
      </c>
      <c r="F212" s="13" t="s">
        <v>246</v>
      </c>
      <c r="G212" s="13"/>
      <c r="H212" s="13" t="s">
        <v>171</v>
      </c>
      <c r="I212" s="13" t="s">
        <v>93</v>
      </c>
      <c r="J212" s="13" t="s">
        <v>118</v>
      </c>
      <c r="K212" s="13"/>
      <c r="L212" s="13"/>
      <c r="M212" s="13"/>
      <c r="N212" s="13"/>
      <c r="O212" s="13" t="s">
        <v>240</v>
      </c>
      <c r="P212" s="13"/>
      <c r="Q212" s="13"/>
      <c r="R212" s="13" t="s">
        <v>241</v>
      </c>
      <c r="S212" s="13" t="s">
        <v>247</v>
      </c>
      <c r="T212" s="329">
        <v>0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317"/>
      <c r="AW212" s="13">
        <v>0</v>
      </c>
    </row>
    <row r="213" spans="1:49" x14ac:dyDescent="0.3">
      <c r="A213" s="13">
        <v>3</v>
      </c>
      <c r="B213" s="13" t="s">
        <v>434</v>
      </c>
      <c r="C213" s="13">
        <v>1</v>
      </c>
      <c r="D213" s="13" t="s">
        <v>134</v>
      </c>
      <c r="E213" s="13">
        <v>3</v>
      </c>
      <c r="F213" s="13" t="s">
        <v>246</v>
      </c>
      <c r="G213" s="13"/>
      <c r="H213" s="13" t="s">
        <v>172</v>
      </c>
      <c r="I213" s="13" t="s">
        <v>93</v>
      </c>
      <c r="J213" s="13" t="s">
        <v>118</v>
      </c>
      <c r="K213" s="13"/>
      <c r="L213" s="13"/>
      <c r="M213" s="13"/>
      <c r="N213" s="13"/>
      <c r="O213" s="13" t="s">
        <v>240</v>
      </c>
      <c r="P213" s="13"/>
      <c r="Q213" s="13"/>
      <c r="R213" s="13" t="s">
        <v>241</v>
      </c>
      <c r="S213" s="13" t="s">
        <v>247</v>
      </c>
      <c r="T213" s="329">
        <v>0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317"/>
      <c r="AW213" s="13">
        <v>0</v>
      </c>
    </row>
    <row r="214" spans="1:49" x14ac:dyDescent="0.3">
      <c r="A214" s="13">
        <v>3</v>
      </c>
      <c r="B214" s="13" t="s">
        <v>434</v>
      </c>
      <c r="C214" s="13">
        <v>1</v>
      </c>
      <c r="D214" s="13" t="s">
        <v>134</v>
      </c>
      <c r="E214" s="13">
        <v>3</v>
      </c>
      <c r="F214" s="13" t="s">
        <v>246</v>
      </c>
      <c r="G214" s="13"/>
      <c r="H214" s="13" t="s">
        <v>162</v>
      </c>
      <c r="I214" s="13" t="s">
        <v>93</v>
      </c>
      <c r="J214" s="13" t="s">
        <v>122</v>
      </c>
      <c r="K214" s="13"/>
      <c r="L214" s="13"/>
      <c r="M214" s="13"/>
      <c r="N214" s="13"/>
      <c r="O214" s="13" t="s">
        <v>240</v>
      </c>
      <c r="P214" s="13"/>
      <c r="Q214" s="13"/>
      <c r="R214" s="13" t="s">
        <v>241</v>
      </c>
      <c r="S214" s="13" t="s">
        <v>247</v>
      </c>
      <c r="T214" s="329">
        <v>40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317"/>
      <c r="AW214" s="13">
        <v>40</v>
      </c>
    </row>
    <row r="215" spans="1:49" x14ac:dyDescent="0.3">
      <c r="A215" s="13">
        <v>3</v>
      </c>
      <c r="B215" s="13" t="s">
        <v>434</v>
      </c>
      <c r="C215" s="13">
        <v>1</v>
      </c>
      <c r="D215" s="13" t="s">
        <v>134</v>
      </c>
      <c r="E215" s="13">
        <v>3</v>
      </c>
      <c r="F215" s="13" t="s">
        <v>246</v>
      </c>
      <c r="G215" s="13"/>
      <c r="H215" s="13" t="s">
        <v>174</v>
      </c>
      <c r="I215" s="13" t="s">
        <v>93</v>
      </c>
      <c r="J215" s="13" t="s">
        <v>177</v>
      </c>
      <c r="K215" s="13"/>
      <c r="L215" s="13"/>
      <c r="M215" s="13"/>
      <c r="N215" s="13"/>
      <c r="O215" s="13" t="s">
        <v>240</v>
      </c>
      <c r="P215" s="13"/>
      <c r="Q215" s="13"/>
      <c r="R215" s="13" t="s">
        <v>241</v>
      </c>
      <c r="S215" s="13" t="s">
        <v>247</v>
      </c>
      <c r="T215" s="329">
        <v>3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317"/>
      <c r="AW215" s="13">
        <v>3</v>
      </c>
    </row>
    <row r="216" spans="1:49" x14ac:dyDescent="0.3">
      <c r="A216" s="13">
        <v>3</v>
      </c>
      <c r="B216" s="13" t="s">
        <v>434</v>
      </c>
      <c r="C216" s="13">
        <v>1</v>
      </c>
      <c r="D216" s="13" t="s">
        <v>134</v>
      </c>
      <c r="E216" s="13">
        <v>3</v>
      </c>
      <c r="F216" s="13" t="s">
        <v>246</v>
      </c>
      <c r="G216" s="13"/>
      <c r="H216" s="13" t="s">
        <v>169</v>
      </c>
      <c r="I216" s="13" t="s">
        <v>93</v>
      </c>
      <c r="J216" s="13" t="s">
        <v>118</v>
      </c>
      <c r="K216" s="13"/>
      <c r="L216" s="13"/>
      <c r="M216" s="13"/>
      <c r="N216" s="13"/>
      <c r="O216" s="13" t="s">
        <v>240</v>
      </c>
      <c r="P216" s="13"/>
      <c r="Q216" s="13"/>
      <c r="R216" s="13" t="s">
        <v>241</v>
      </c>
      <c r="S216" s="13" t="s">
        <v>247</v>
      </c>
      <c r="T216" s="329">
        <v>1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317"/>
      <c r="AW216" s="13">
        <v>1</v>
      </c>
    </row>
    <row r="217" spans="1:49" x14ac:dyDescent="0.3">
      <c r="A217" s="13">
        <v>3</v>
      </c>
      <c r="B217" s="13" t="s">
        <v>434</v>
      </c>
      <c r="C217" s="13">
        <v>1</v>
      </c>
      <c r="D217" s="13" t="s">
        <v>134</v>
      </c>
      <c r="E217" s="13">
        <v>3</v>
      </c>
      <c r="F217" s="13" t="s">
        <v>246</v>
      </c>
      <c r="G217" s="13"/>
      <c r="H217" s="13" t="s">
        <v>165</v>
      </c>
      <c r="I217" s="13" t="s">
        <v>93</v>
      </c>
      <c r="J217" s="13" t="s">
        <v>116</v>
      </c>
      <c r="K217" s="13"/>
      <c r="L217" s="13"/>
      <c r="M217" s="13"/>
      <c r="N217" s="13"/>
      <c r="O217" s="13" t="s">
        <v>240</v>
      </c>
      <c r="P217" s="13"/>
      <c r="Q217" s="13"/>
      <c r="R217" s="13" t="s">
        <v>241</v>
      </c>
      <c r="S217" s="13" t="s">
        <v>247</v>
      </c>
      <c r="T217" s="330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317"/>
      <c r="AW217" s="13" t="s">
        <v>249</v>
      </c>
    </row>
    <row r="218" spans="1:49" x14ac:dyDescent="0.3">
      <c r="A218" s="13">
        <v>3</v>
      </c>
      <c r="B218" s="13" t="s">
        <v>434</v>
      </c>
      <c r="C218" s="13">
        <v>1</v>
      </c>
      <c r="D218" s="13" t="s">
        <v>134</v>
      </c>
      <c r="E218" s="13">
        <v>3</v>
      </c>
      <c r="F218" s="13" t="s">
        <v>246</v>
      </c>
      <c r="G218" s="13"/>
      <c r="H218" s="13" t="s">
        <v>250</v>
      </c>
      <c r="I218" s="13" t="s">
        <v>93</v>
      </c>
      <c r="J218" s="13" t="s">
        <v>93</v>
      </c>
      <c r="K218" s="13"/>
      <c r="L218" s="13"/>
      <c r="M218" s="13"/>
      <c r="N218" s="13"/>
      <c r="O218" s="13" t="s">
        <v>240</v>
      </c>
      <c r="P218" s="13"/>
      <c r="Q218" s="13"/>
      <c r="R218" s="13" t="s">
        <v>241</v>
      </c>
      <c r="S218" s="13" t="s">
        <v>247</v>
      </c>
      <c r="T218" s="329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317"/>
      <c r="AW218" s="13">
        <v>0</v>
      </c>
    </row>
    <row r="219" spans="1:49" x14ac:dyDescent="0.3">
      <c r="A219" s="13">
        <v>3</v>
      </c>
      <c r="B219" s="13" t="s">
        <v>434</v>
      </c>
      <c r="C219" s="13">
        <v>1</v>
      </c>
      <c r="D219" s="13" t="s">
        <v>134</v>
      </c>
      <c r="E219" s="13">
        <v>3</v>
      </c>
      <c r="F219" s="13" t="s">
        <v>246</v>
      </c>
      <c r="G219" s="13"/>
      <c r="H219" s="13" t="s">
        <v>251</v>
      </c>
      <c r="I219" s="13" t="s">
        <v>93</v>
      </c>
      <c r="J219" s="13" t="s">
        <v>93</v>
      </c>
      <c r="K219" s="13"/>
      <c r="L219" s="13"/>
      <c r="M219" s="13"/>
      <c r="N219" s="13"/>
      <c r="O219" s="13" t="s">
        <v>240</v>
      </c>
      <c r="P219" s="13"/>
      <c r="Q219" s="13"/>
      <c r="R219" s="13" t="s">
        <v>241</v>
      </c>
      <c r="S219" s="13" t="s">
        <v>247</v>
      </c>
      <c r="T219" s="329">
        <v>0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317"/>
      <c r="AW219" s="13">
        <v>0</v>
      </c>
    </row>
    <row r="220" spans="1:49" x14ac:dyDescent="0.3">
      <c r="A220" s="13">
        <v>3</v>
      </c>
      <c r="B220" s="13" t="s">
        <v>434</v>
      </c>
      <c r="C220" s="13">
        <v>1</v>
      </c>
      <c r="D220" s="13" t="s">
        <v>134</v>
      </c>
      <c r="E220" s="13">
        <v>3</v>
      </c>
      <c r="F220" s="13" t="s">
        <v>246</v>
      </c>
      <c r="G220" s="13"/>
      <c r="H220" s="13" t="s">
        <v>252</v>
      </c>
      <c r="I220" s="13" t="s">
        <v>93</v>
      </c>
      <c r="J220" s="13" t="s">
        <v>93</v>
      </c>
      <c r="K220" s="13"/>
      <c r="L220" s="13"/>
      <c r="M220" s="13"/>
      <c r="N220" s="13"/>
      <c r="O220" s="13" t="s">
        <v>240</v>
      </c>
      <c r="P220" s="13"/>
      <c r="Q220" s="13"/>
      <c r="R220" s="13" t="s">
        <v>241</v>
      </c>
      <c r="S220" s="13" t="s">
        <v>247</v>
      </c>
      <c r="T220" s="329">
        <v>0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317"/>
      <c r="AW220" s="13">
        <v>0</v>
      </c>
    </row>
    <row r="221" spans="1:49" x14ac:dyDescent="0.3">
      <c r="A221" s="13">
        <v>3</v>
      </c>
      <c r="B221" s="13" t="s">
        <v>434</v>
      </c>
      <c r="C221" s="13">
        <v>1</v>
      </c>
      <c r="D221" s="13" t="s">
        <v>134</v>
      </c>
      <c r="E221" s="13">
        <v>3</v>
      </c>
      <c r="F221" s="13" t="s">
        <v>246</v>
      </c>
      <c r="G221" s="13"/>
      <c r="H221" s="13" t="s">
        <v>253</v>
      </c>
      <c r="I221" s="13" t="s">
        <v>93</v>
      </c>
      <c r="J221" s="13" t="s">
        <v>93</v>
      </c>
      <c r="K221" s="13"/>
      <c r="L221" s="13"/>
      <c r="M221" s="13"/>
      <c r="N221" s="13"/>
      <c r="O221" s="13" t="s">
        <v>240</v>
      </c>
      <c r="P221" s="13"/>
      <c r="Q221" s="13"/>
      <c r="R221" s="13" t="s">
        <v>241</v>
      </c>
      <c r="S221" s="13" t="s">
        <v>247</v>
      </c>
      <c r="T221" s="329">
        <v>0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317"/>
      <c r="AW221" s="13">
        <v>0</v>
      </c>
    </row>
    <row r="222" spans="1:49" x14ac:dyDescent="0.3">
      <c r="A222" s="13">
        <v>3</v>
      </c>
      <c r="B222" s="13" t="s">
        <v>434</v>
      </c>
      <c r="C222" s="13">
        <v>1</v>
      </c>
      <c r="D222" s="13" t="s">
        <v>134</v>
      </c>
      <c r="E222" s="13">
        <v>3</v>
      </c>
      <c r="F222" s="13" t="s">
        <v>246</v>
      </c>
      <c r="G222" s="13"/>
      <c r="H222" s="13" t="s">
        <v>173</v>
      </c>
      <c r="I222" s="13" t="s">
        <v>93</v>
      </c>
      <c r="J222" s="13" t="s">
        <v>178</v>
      </c>
      <c r="K222" s="13"/>
      <c r="L222" s="13"/>
      <c r="M222" s="13"/>
      <c r="N222" s="13"/>
      <c r="O222" s="13" t="s">
        <v>240</v>
      </c>
      <c r="P222" s="13"/>
      <c r="Q222" s="13"/>
      <c r="R222" s="13" t="s">
        <v>241</v>
      </c>
      <c r="S222" s="13" t="s">
        <v>247</v>
      </c>
      <c r="T222" s="329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317"/>
      <c r="AW222" s="13">
        <v>0</v>
      </c>
    </row>
    <row r="223" spans="1:49" x14ac:dyDescent="0.3">
      <c r="A223" s="13">
        <v>3</v>
      </c>
      <c r="B223" s="13" t="s">
        <v>434</v>
      </c>
      <c r="C223" s="13">
        <v>1</v>
      </c>
      <c r="D223" s="13" t="s">
        <v>134</v>
      </c>
      <c r="E223" s="13">
        <v>3</v>
      </c>
      <c r="F223" s="13" t="s">
        <v>246</v>
      </c>
      <c r="G223" s="13"/>
      <c r="H223" s="13" t="s">
        <v>163</v>
      </c>
      <c r="I223" s="13" t="s">
        <v>93</v>
      </c>
      <c r="J223" s="13" t="s">
        <v>179</v>
      </c>
      <c r="K223" s="13"/>
      <c r="L223" s="13"/>
      <c r="M223" s="13"/>
      <c r="N223" s="13"/>
      <c r="O223" s="13" t="s">
        <v>240</v>
      </c>
      <c r="P223" s="13"/>
      <c r="Q223" s="13"/>
      <c r="R223" s="13" t="s">
        <v>241</v>
      </c>
      <c r="S223" s="13" t="s">
        <v>247</v>
      </c>
      <c r="T223" s="329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317"/>
      <c r="AW223" s="13">
        <v>0</v>
      </c>
    </row>
    <row r="224" spans="1:49" x14ac:dyDescent="0.3">
      <c r="A224" s="13">
        <v>3</v>
      </c>
      <c r="B224" s="13" t="s">
        <v>434</v>
      </c>
      <c r="C224" s="13">
        <v>1</v>
      </c>
      <c r="D224" s="13" t="s">
        <v>134</v>
      </c>
      <c r="E224" s="13">
        <v>3</v>
      </c>
      <c r="F224" s="13" t="s">
        <v>246</v>
      </c>
      <c r="G224" s="13"/>
      <c r="H224" s="13" t="s">
        <v>164</v>
      </c>
      <c r="I224" s="13" t="s">
        <v>93</v>
      </c>
      <c r="J224" s="13" t="s">
        <v>92</v>
      </c>
      <c r="K224" s="13"/>
      <c r="L224" s="13"/>
      <c r="M224" s="13"/>
      <c r="N224" s="13"/>
      <c r="O224" s="13" t="s">
        <v>240</v>
      </c>
      <c r="P224" s="13"/>
      <c r="Q224" s="13"/>
      <c r="R224" s="13" t="s">
        <v>241</v>
      </c>
      <c r="S224" s="13" t="s">
        <v>247</v>
      </c>
      <c r="T224" s="329">
        <v>5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317"/>
      <c r="AW224" s="13">
        <v>5</v>
      </c>
    </row>
    <row r="225" spans="1:49" x14ac:dyDescent="0.3">
      <c r="A225" s="10">
        <v>3</v>
      </c>
      <c r="B225" s="10" t="s">
        <v>434</v>
      </c>
      <c r="C225" s="10">
        <v>1</v>
      </c>
      <c r="D225" s="10" t="s">
        <v>134</v>
      </c>
      <c r="E225" s="10">
        <v>6</v>
      </c>
      <c r="F225" s="10" t="s">
        <v>254</v>
      </c>
      <c r="G225" s="10"/>
      <c r="H225" s="10"/>
      <c r="I225" s="10"/>
      <c r="J225" s="10"/>
      <c r="K225" s="10"/>
      <c r="L225" s="10"/>
      <c r="M225" s="10"/>
      <c r="N225" s="10"/>
      <c r="O225" s="10" t="s">
        <v>240</v>
      </c>
      <c r="P225" s="10"/>
      <c r="Q225" s="10"/>
      <c r="R225" s="10" t="s">
        <v>255</v>
      </c>
      <c r="S225" s="10" t="s">
        <v>256</v>
      </c>
      <c r="T225" s="2">
        <v>2.6</v>
      </c>
      <c r="U225" s="2"/>
      <c r="V225" s="2"/>
      <c r="W225" s="2"/>
      <c r="X225" s="2"/>
      <c r="Y225" s="2"/>
      <c r="Z225" s="2"/>
      <c r="AA225" s="2"/>
      <c r="AB225" s="2"/>
      <c r="AC225" s="13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1"/>
      <c r="AW225" s="13"/>
    </row>
    <row r="226" spans="1:49" x14ac:dyDescent="0.3">
      <c r="A226" s="13">
        <v>3</v>
      </c>
      <c r="B226" s="13" t="s">
        <v>434</v>
      </c>
      <c r="C226" s="13">
        <v>1</v>
      </c>
      <c r="D226" s="13" t="s">
        <v>134</v>
      </c>
      <c r="E226" s="13">
        <v>7</v>
      </c>
      <c r="F226" s="13" t="s">
        <v>257</v>
      </c>
      <c r="G226" s="13"/>
      <c r="H226" s="13"/>
      <c r="I226" s="13"/>
      <c r="J226" s="13" t="s">
        <v>91</v>
      </c>
      <c r="K226" s="13"/>
      <c r="L226" s="13"/>
      <c r="M226" s="13"/>
      <c r="N226" s="13"/>
      <c r="O226" s="13" t="s">
        <v>240</v>
      </c>
      <c r="P226" s="13"/>
      <c r="Q226" s="13" t="s">
        <v>258</v>
      </c>
      <c r="R226" s="13" t="s">
        <v>255</v>
      </c>
      <c r="S226" s="13" t="s">
        <v>256</v>
      </c>
      <c r="T226" s="13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317"/>
      <c r="AW226" s="13"/>
    </row>
    <row r="227" spans="1:49" x14ac:dyDescent="0.3">
      <c r="A227" s="13">
        <v>3</v>
      </c>
      <c r="B227" s="13" t="s">
        <v>434</v>
      </c>
      <c r="C227" s="13">
        <v>1</v>
      </c>
      <c r="D227" s="13" t="s">
        <v>134</v>
      </c>
      <c r="E227" s="13">
        <v>7</v>
      </c>
      <c r="F227" s="13" t="s">
        <v>257</v>
      </c>
      <c r="G227" s="13"/>
      <c r="H227" s="13"/>
      <c r="I227" s="13"/>
      <c r="J227" s="13" t="s">
        <v>92</v>
      </c>
      <c r="K227" s="13"/>
      <c r="L227" s="13"/>
      <c r="M227" s="13"/>
      <c r="N227" s="13"/>
      <c r="O227" s="13" t="s">
        <v>240</v>
      </c>
      <c r="P227" s="13"/>
      <c r="Q227" s="13" t="s">
        <v>258</v>
      </c>
      <c r="R227" s="13" t="s">
        <v>259</v>
      </c>
      <c r="S227" s="13">
        <v>2.6</v>
      </c>
      <c r="T227" s="13">
        <v>25.706615043177891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317"/>
      <c r="AW227" s="13"/>
    </row>
    <row r="228" spans="1:49" x14ac:dyDescent="0.3">
      <c r="A228" s="13">
        <v>3</v>
      </c>
      <c r="B228" s="13" t="s">
        <v>434</v>
      </c>
      <c r="C228" s="13">
        <v>1</v>
      </c>
      <c r="D228" s="13" t="s">
        <v>134</v>
      </c>
      <c r="E228" s="13">
        <v>7</v>
      </c>
      <c r="F228" s="13" t="s">
        <v>257</v>
      </c>
      <c r="G228" s="13"/>
      <c r="H228" s="13"/>
      <c r="I228" s="13"/>
      <c r="J228" s="13" t="s">
        <v>93</v>
      </c>
      <c r="K228" s="13"/>
      <c r="L228" s="13"/>
      <c r="M228" s="13"/>
      <c r="N228" s="13"/>
      <c r="O228" s="13" t="s">
        <v>240</v>
      </c>
      <c r="P228" s="13"/>
      <c r="Q228" s="13" t="s">
        <v>258</v>
      </c>
      <c r="R228" s="13" t="s">
        <v>255</v>
      </c>
      <c r="S228" s="13" t="s">
        <v>256</v>
      </c>
      <c r="T228" s="13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317"/>
      <c r="AW228" s="13"/>
    </row>
    <row r="229" spans="1:49" x14ac:dyDescent="0.3">
      <c r="A229" s="13">
        <v>3</v>
      </c>
      <c r="B229" s="13" t="s">
        <v>434</v>
      </c>
      <c r="C229" s="13">
        <v>1</v>
      </c>
      <c r="D229" s="13" t="s">
        <v>134</v>
      </c>
      <c r="E229" s="13">
        <v>7</v>
      </c>
      <c r="F229" s="13" t="s">
        <v>257</v>
      </c>
      <c r="G229" s="13"/>
      <c r="H229" s="13"/>
      <c r="I229" s="13"/>
      <c r="J229" s="13" t="s">
        <v>96</v>
      </c>
      <c r="K229" s="13"/>
      <c r="L229" s="13"/>
      <c r="M229" s="13"/>
      <c r="N229" s="13"/>
      <c r="O229" s="13" t="s">
        <v>240</v>
      </c>
      <c r="P229" s="13"/>
      <c r="Q229" s="13" t="s">
        <v>258</v>
      </c>
      <c r="R229" s="13" t="s">
        <v>259</v>
      </c>
      <c r="S229" s="13">
        <v>1.9</v>
      </c>
      <c r="T229" s="13">
        <v>13.55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317"/>
      <c r="AW229" s="13"/>
    </row>
    <row r="230" spans="1:49" x14ac:dyDescent="0.3">
      <c r="A230" s="13">
        <v>3</v>
      </c>
      <c r="B230" s="13" t="s">
        <v>434</v>
      </c>
      <c r="C230" s="13">
        <v>1</v>
      </c>
      <c r="D230" s="13" t="s">
        <v>134</v>
      </c>
      <c r="E230" s="13">
        <v>7</v>
      </c>
      <c r="F230" s="329" t="s">
        <v>257</v>
      </c>
      <c r="G230" s="13"/>
      <c r="H230" s="13"/>
      <c r="I230" s="13"/>
      <c r="J230" s="13" t="s">
        <v>98</v>
      </c>
      <c r="K230" s="13"/>
      <c r="L230" s="13"/>
      <c r="M230" s="13"/>
      <c r="N230" s="13"/>
      <c r="O230" s="13" t="s">
        <v>240</v>
      </c>
      <c r="P230" s="13"/>
      <c r="Q230" s="13" t="s">
        <v>258</v>
      </c>
      <c r="R230" s="13" t="s">
        <v>255</v>
      </c>
      <c r="S230" s="13" t="s">
        <v>256</v>
      </c>
      <c r="T230" s="13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317"/>
      <c r="AW230" s="13"/>
    </row>
    <row r="231" spans="1:49" x14ac:dyDescent="0.3">
      <c r="A231" s="13">
        <v>3</v>
      </c>
      <c r="B231" s="13" t="s">
        <v>434</v>
      </c>
      <c r="C231" s="13">
        <v>1</v>
      </c>
      <c r="D231" s="13" t="s">
        <v>134</v>
      </c>
      <c r="E231" s="13">
        <v>7</v>
      </c>
      <c r="F231" s="329" t="s">
        <v>257</v>
      </c>
      <c r="G231" s="13"/>
      <c r="H231" s="13"/>
      <c r="I231" s="13"/>
      <c r="J231" s="13" t="s">
        <v>103</v>
      </c>
      <c r="K231" s="13"/>
      <c r="L231" s="13"/>
      <c r="M231" s="13"/>
      <c r="N231" s="13"/>
      <c r="O231" s="13" t="s">
        <v>240</v>
      </c>
      <c r="P231" s="13"/>
      <c r="Q231" s="13" t="s">
        <v>258</v>
      </c>
      <c r="R231" s="13" t="s">
        <v>255</v>
      </c>
      <c r="S231" s="13" t="s">
        <v>256</v>
      </c>
      <c r="T231" s="13">
        <v>0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317"/>
      <c r="AW231" s="13"/>
    </row>
    <row r="232" spans="1:49" x14ac:dyDescent="0.3">
      <c r="A232" s="13">
        <v>3</v>
      </c>
      <c r="B232" s="13" t="s">
        <v>434</v>
      </c>
      <c r="C232" s="13">
        <v>1</v>
      </c>
      <c r="D232" s="13" t="s">
        <v>134</v>
      </c>
      <c r="E232" s="13">
        <v>7</v>
      </c>
      <c r="F232" s="329" t="s">
        <v>257</v>
      </c>
      <c r="G232" s="13"/>
      <c r="H232" s="13"/>
      <c r="I232" s="13"/>
      <c r="J232" s="13" t="s">
        <v>106</v>
      </c>
      <c r="K232" s="13"/>
      <c r="L232" s="13"/>
      <c r="M232" s="13"/>
      <c r="N232" s="13"/>
      <c r="O232" s="13" t="s">
        <v>240</v>
      </c>
      <c r="P232" s="13"/>
      <c r="Q232" s="13" t="s">
        <v>258</v>
      </c>
      <c r="R232" s="13" t="s">
        <v>255</v>
      </c>
      <c r="S232" s="13" t="s">
        <v>256</v>
      </c>
      <c r="T232" s="13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317"/>
      <c r="AW232" s="13"/>
    </row>
    <row r="233" spans="1:49" x14ac:dyDescent="0.3">
      <c r="A233" s="13">
        <v>3</v>
      </c>
      <c r="B233" s="13" t="s">
        <v>434</v>
      </c>
      <c r="C233" s="13">
        <v>1</v>
      </c>
      <c r="D233" s="13" t="s">
        <v>134</v>
      </c>
      <c r="E233" s="13">
        <v>7</v>
      </c>
      <c r="F233" s="13" t="s">
        <v>257</v>
      </c>
      <c r="G233" s="13"/>
      <c r="H233" s="13"/>
      <c r="I233" s="13"/>
      <c r="J233" s="13" t="s">
        <v>115</v>
      </c>
      <c r="K233" s="13"/>
      <c r="L233" s="13"/>
      <c r="M233" s="13"/>
      <c r="N233" s="13"/>
      <c r="O233" s="13" t="s">
        <v>240</v>
      </c>
      <c r="P233" s="13"/>
      <c r="Q233" s="13" t="s">
        <v>258</v>
      </c>
      <c r="R233" s="13" t="s">
        <v>255</v>
      </c>
      <c r="S233" s="13" t="s">
        <v>256</v>
      </c>
      <c r="T233" s="13">
        <v>2.8425925925925926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317"/>
      <c r="AW233" s="13"/>
    </row>
    <row r="234" spans="1:49" x14ac:dyDescent="0.3">
      <c r="A234" s="13">
        <v>3</v>
      </c>
      <c r="B234" s="13" t="s">
        <v>434</v>
      </c>
      <c r="C234" s="13">
        <v>1</v>
      </c>
      <c r="D234" s="13" t="s">
        <v>134</v>
      </c>
      <c r="E234" s="13">
        <v>7</v>
      </c>
      <c r="F234" s="13" t="s">
        <v>257</v>
      </c>
      <c r="G234" s="13"/>
      <c r="H234" s="13"/>
      <c r="I234" s="13"/>
      <c r="J234" s="13" t="s">
        <v>116</v>
      </c>
      <c r="K234" s="13"/>
      <c r="L234" s="13"/>
      <c r="M234" s="13"/>
      <c r="N234" s="13"/>
      <c r="O234" s="13" t="s">
        <v>240</v>
      </c>
      <c r="P234" s="13"/>
      <c r="Q234" s="13" t="s">
        <v>258</v>
      </c>
      <c r="R234" s="13" t="s">
        <v>259</v>
      </c>
      <c r="S234" s="13">
        <v>1.8</v>
      </c>
      <c r="T234" s="13">
        <v>9.1462699999999995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317"/>
      <c r="AW234" s="13"/>
    </row>
    <row r="235" spans="1:49" x14ac:dyDescent="0.3">
      <c r="A235" s="13">
        <v>3</v>
      </c>
      <c r="B235" s="13" t="s">
        <v>434</v>
      </c>
      <c r="C235" s="13">
        <v>1</v>
      </c>
      <c r="D235" s="13" t="s">
        <v>134</v>
      </c>
      <c r="E235" s="13">
        <v>7</v>
      </c>
      <c r="F235" s="13" t="s">
        <v>257</v>
      </c>
      <c r="G235" s="13"/>
      <c r="H235" s="13"/>
      <c r="I235" s="13"/>
      <c r="J235" s="13" t="s">
        <v>177</v>
      </c>
      <c r="K235" s="13"/>
      <c r="L235" s="13"/>
      <c r="M235" s="13"/>
      <c r="N235" s="13"/>
      <c r="O235" s="13" t="s">
        <v>240</v>
      </c>
      <c r="P235" s="13"/>
      <c r="Q235" s="13" t="s">
        <v>258</v>
      </c>
      <c r="R235" s="13" t="s">
        <v>255</v>
      </c>
      <c r="S235" s="13" t="s">
        <v>256</v>
      </c>
      <c r="T235" s="13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317"/>
      <c r="AW235" s="13"/>
    </row>
    <row r="236" spans="1:49" x14ac:dyDescent="0.3">
      <c r="A236" s="13">
        <v>3</v>
      </c>
      <c r="B236" s="13" t="s">
        <v>434</v>
      </c>
      <c r="C236" s="13">
        <v>1</v>
      </c>
      <c r="D236" s="13" t="s">
        <v>134</v>
      </c>
      <c r="E236" s="13">
        <v>7.2</v>
      </c>
      <c r="F236" s="13" t="s">
        <v>260</v>
      </c>
      <c r="G236" s="13"/>
      <c r="H236" s="13"/>
      <c r="I236" s="13"/>
      <c r="J236" s="13" t="s">
        <v>116</v>
      </c>
      <c r="K236" s="13"/>
      <c r="L236" s="13"/>
      <c r="M236" s="13"/>
      <c r="N236" s="13"/>
      <c r="O236" s="13" t="s">
        <v>240</v>
      </c>
      <c r="P236" s="13"/>
      <c r="Q236" s="13" t="s">
        <v>258</v>
      </c>
      <c r="R236" s="13" t="s">
        <v>259</v>
      </c>
      <c r="S236" s="13">
        <v>1.8</v>
      </c>
      <c r="T236" s="13">
        <v>4.1500000000000004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317"/>
      <c r="AW236" s="13"/>
    </row>
    <row r="237" spans="1:49" x14ac:dyDescent="0.3">
      <c r="A237" s="13">
        <v>3</v>
      </c>
      <c r="B237" s="13" t="s">
        <v>434</v>
      </c>
      <c r="C237" s="13">
        <v>1</v>
      </c>
      <c r="D237" s="13" t="s">
        <v>134</v>
      </c>
      <c r="E237" s="13">
        <v>7.3</v>
      </c>
      <c r="F237" s="13" t="s">
        <v>261</v>
      </c>
      <c r="G237" s="13"/>
      <c r="H237" s="13"/>
      <c r="I237" s="13"/>
      <c r="J237" s="13" t="s">
        <v>116</v>
      </c>
      <c r="K237" s="13"/>
      <c r="L237" s="13"/>
      <c r="M237" s="13"/>
      <c r="N237" s="13"/>
      <c r="O237" s="13" t="s">
        <v>240</v>
      </c>
      <c r="P237" s="13"/>
      <c r="Q237" s="13" t="s">
        <v>258</v>
      </c>
      <c r="R237" s="13" t="s">
        <v>259</v>
      </c>
      <c r="S237" s="13">
        <v>1.8</v>
      </c>
      <c r="T237" s="13">
        <v>7.62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317"/>
      <c r="AW237" s="13"/>
    </row>
    <row r="238" spans="1:49" s="27" customFormat="1" x14ac:dyDescent="0.3">
      <c r="A238" s="13">
        <v>3</v>
      </c>
      <c r="B238" s="13" t="s">
        <v>434</v>
      </c>
      <c r="C238" s="13">
        <v>1</v>
      </c>
      <c r="D238" s="13" t="s">
        <v>134</v>
      </c>
      <c r="E238" s="13">
        <v>9</v>
      </c>
      <c r="F238" s="13" t="s">
        <v>264</v>
      </c>
      <c r="G238" s="13"/>
      <c r="H238" s="13" t="s">
        <v>183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 t="s">
        <v>263</v>
      </c>
      <c r="S238" s="13"/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317">
        <v>0</v>
      </c>
      <c r="AW238" s="13">
        <v>0</v>
      </c>
    </row>
    <row r="239" spans="1:49" s="27" customFormat="1" x14ac:dyDescent="0.3">
      <c r="A239" s="13">
        <v>3</v>
      </c>
      <c r="B239" s="13" t="s">
        <v>434</v>
      </c>
      <c r="C239" s="13">
        <v>1</v>
      </c>
      <c r="D239" s="13" t="s">
        <v>134</v>
      </c>
      <c r="E239" s="13">
        <v>9</v>
      </c>
      <c r="F239" s="13" t="s">
        <v>264</v>
      </c>
      <c r="G239" s="13"/>
      <c r="H239" s="13" t="s">
        <v>164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 t="s">
        <v>263</v>
      </c>
      <c r="S239" s="13"/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317">
        <v>0</v>
      </c>
      <c r="AW239" s="13">
        <v>0</v>
      </c>
    </row>
    <row r="240" spans="1:49" s="27" customFormat="1" x14ac:dyDescent="0.3">
      <c r="A240" s="13">
        <v>3</v>
      </c>
      <c r="B240" s="13" t="s">
        <v>434</v>
      </c>
      <c r="C240" s="13">
        <v>1</v>
      </c>
      <c r="D240" s="13" t="s">
        <v>134</v>
      </c>
      <c r="E240" s="13">
        <v>9</v>
      </c>
      <c r="F240" s="13" t="s">
        <v>264</v>
      </c>
      <c r="G240" s="13"/>
      <c r="H240" s="13" t="s">
        <v>248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 t="s">
        <v>263</v>
      </c>
      <c r="S240" s="13"/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317">
        <v>0</v>
      </c>
      <c r="AW240" s="13">
        <v>0</v>
      </c>
    </row>
    <row r="241" spans="1:49" s="27" customFormat="1" x14ac:dyDescent="0.3">
      <c r="A241" s="13">
        <v>3</v>
      </c>
      <c r="B241" s="13" t="s">
        <v>434</v>
      </c>
      <c r="C241" s="13">
        <v>1</v>
      </c>
      <c r="D241" s="13" t="s">
        <v>134</v>
      </c>
      <c r="E241" s="13">
        <v>9</v>
      </c>
      <c r="F241" s="13" t="s">
        <v>264</v>
      </c>
      <c r="G241" s="13"/>
      <c r="H241" s="13" t="s">
        <v>162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 t="s">
        <v>263</v>
      </c>
      <c r="S241" s="13"/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317">
        <v>0</v>
      </c>
      <c r="AW241" s="13">
        <v>0</v>
      </c>
    </row>
    <row r="242" spans="1:49" s="27" customFormat="1" x14ac:dyDescent="0.3">
      <c r="A242" s="13">
        <v>3</v>
      </c>
      <c r="B242" s="13" t="s">
        <v>434</v>
      </c>
      <c r="C242" s="13">
        <v>1</v>
      </c>
      <c r="D242" s="13" t="s">
        <v>134</v>
      </c>
      <c r="E242" s="13">
        <v>9</v>
      </c>
      <c r="F242" s="13" t="s">
        <v>264</v>
      </c>
      <c r="G242" s="13"/>
      <c r="H242" s="13" t="s">
        <v>165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 t="s">
        <v>263</v>
      </c>
      <c r="S242" s="13"/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317">
        <v>0</v>
      </c>
      <c r="AW242" s="13">
        <v>0</v>
      </c>
    </row>
    <row r="243" spans="1:49" s="27" customFormat="1" x14ac:dyDescent="0.3">
      <c r="A243" s="13">
        <v>3</v>
      </c>
      <c r="B243" s="13" t="s">
        <v>434</v>
      </c>
      <c r="C243" s="13">
        <v>1</v>
      </c>
      <c r="D243" s="13" t="s">
        <v>134</v>
      </c>
      <c r="E243" s="13">
        <v>9</v>
      </c>
      <c r="F243" s="13" t="s">
        <v>264</v>
      </c>
      <c r="G243" s="13"/>
      <c r="H243" s="13" t="s">
        <v>181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 t="s">
        <v>263</v>
      </c>
      <c r="S243" s="13"/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317">
        <v>0</v>
      </c>
      <c r="AW243" s="13">
        <v>0</v>
      </c>
    </row>
    <row r="244" spans="1:49" s="27" customFormat="1" x14ac:dyDescent="0.3">
      <c r="A244" s="13">
        <v>3</v>
      </c>
      <c r="B244" s="13" t="s">
        <v>434</v>
      </c>
      <c r="C244" s="13">
        <v>1</v>
      </c>
      <c r="D244" s="13" t="s">
        <v>134</v>
      </c>
      <c r="E244" s="13">
        <v>9</v>
      </c>
      <c r="F244" s="13" t="s">
        <v>264</v>
      </c>
      <c r="G244" s="13"/>
      <c r="H244" s="13" t="s">
        <v>174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 t="s">
        <v>263</v>
      </c>
      <c r="S244" s="13"/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317">
        <v>0</v>
      </c>
      <c r="AW244" s="13">
        <v>0</v>
      </c>
    </row>
    <row r="245" spans="1:49" s="27" customFormat="1" x14ac:dyDescent="0.3">
      <c r="A245" s="13">
        <v>3</v>
      </c>
      <c r="B245" s="13" t="s">
        <v>434</v>
      </c>
      <c r="C245" s="13">
        <v>1</v>
      </c>
      <c r="D245" s="13" t="s">
        <v>134</v>
      </c>
      <c r="E245" s="13">
        <v>9</v>
      </c>
      <c r="F245" s="13" t="s">
        <v>264</v>
      </c>
      <c r="G245" s="13"/>
      <c r="H245" s="13" t="s">
        <v>168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 t="s">
        <v>263</v>
      </c>
      <c r="S245" s="13"/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317">
        <v>0</v>
      </c>
      <c r="AW245" s="13">
        <v>0</v>
      </c>
    </row>
    <row r="246" spans="1:49" s="27" customFormat="1" x14ac:dyDescent="0.3">
      <c r="A246" s="13">
        <v>3</v>
      </c>
      <c r="B246" s="13" t="s">
        <v>434</v>
      </c>
      <c r="C246" s="13">
        <v>1</v>
      </c>
      <c r="D246" s="13" t="s">
        <v>134</v>
      </c>
      <c r="E246" s="13">
        <v>9</v>
      </c>
      <c r="F246" s="13" t="s">
        <v>264</v>
      </c>
      <c r="G246" s="13"/>
      <c r="H246" s="13" t="s">
        <v>166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 t="s">
        <v>263</v>
      </c>
      <c r="S246" s="13"/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317">
        <v>0</v>
      </c>
      <c r="AW246" s="13">
        <v>0</v>
      </c>
    </row>
    <row r="247" spans="1:49" s="27" customFormat="1" x14ac:dyDescent="0.3">
      <c r="A247" s="17">
        <v>3</v>
      </c>
      <c r="B247" s="17" t="s">
        <v>434</v>
      </c>
      <c r="C247" s="17">
        <v>1</v>
      </c>
      <c r="D247" s="17" t="s">
        <v>134</v>
      </c>
      <c r="E247" s="17">
        <v>11</v>
      </c>
      <c r="F247" s="17" t="s">
        <v>266</v>
      </c>
      <c r="G247" s="17"/>
      <c r="H247" s="17"/>
      <c r="I247" s="17"/>
      <c r="J247" s="17"/>
      <c r="K247" s="17"/>
      <c r="L247" s="17"/>
      <c r="M247" s="17"/>
      <c r="N247" s="17"/>
      <c r="O247" s="17" t="s">
        <v>240</v>
      </c>
      <c r="P247" s="17"/>
      <c r="Q247" s="17"/>
      <c r="R247" s="17" t="s">
        <v>241</v>
      </c>
      <c r="S247" s="2"/>
      <c r="T247" s="2" t="s">
        <v>243</v>
      </c>
      <c r="U247" s="2"/>
      <c r="V247" s="2"/>
      <c r="W247" s="2"/>
      <c r="X247" s="2"/>
      <c r="Y247" s="2"/>
      <c r="Z247" s="2"/>
      <c r="AA247" s="2"/>
      <c r="AB247" s="2"/>
      <c r="AC247" s="13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1"/>
      <c r="AW247" s="13">
        <v>10</v>
      </c>
    </row>
    <row r="248" spans="1:49" s="27" customFormat="1" x14ac:dyDescent="0.3">
      <c r="A248" s="2">
        <v>4</v>
      </c>
      <c r="B248" s="2" t="s">
        <v>435</v>
      </c>
      <c r="C248" s="2">
        <v>1</v>
      </c>
      <c r="D248" s="2" t="s">
        <v>134</v>
      </c>
      <c r="E248" s="2">
        <v>1</v>
      </c>
      <c r="F248" s="2" t="s">
        <v>237</v>
      </c>
      <c r="G248" s="2" t="s">
        <v>158</v>
      </c>
      <c r="H248" s="2"/>
      <c r="I248" s="2"/>
      <c r="J248" s="2"/>
      <c r="K248" s="2"/>
      <c r="L248" s="2" t="s">
        <v>153</v>
      </c>
      <c r="M248" s="2" t="s">
        <v>238</v>
      </c>
      <c r="N248" s="2" t="s">
        <v>239</v>
      </c>
      <c r="O248" s="2" t="s">
        <v>240</v>
      </c>
      <c r="P248" s="2"/>
      <c r="Q248" s="2"/>
      <c r="R248" s="2" t="s">
        <v>241</v>
      </c>
      <c r="S248" s="2" t="s">
        <v>242</v>
      </c>
      <c r="T248" s="2" t="s">
        <v>243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1"/>
      <c r="AW248" s="2">
        <v>0.73</v>
      </c>
    </row>
    <row r="249" spans="1:49" s="27" customFormat="1" x14ac:dyDescent="0.3">
      <c r="A249" s="2">
        <v>4</v>
      </c>
      <c r="B249" s="2" t="s">
        <v>435</v>
      </c>
      <c r="C249" s="2">
        <v>1</v>
      </c>
      <c r="D249" s="2" t="s">
        <v>134</v>
      </c>
      <c r="E249" s="2">
        <v>1</v>
      </c>
      <c r="F249" s="2" t="s">
        <v>237</v>
      </c>
      <c r="G249" s="2" t="s">
        <v>157</v>
      </c>
      <c r="H249" s="2"/>
      <c r="I249" s="2"/>
      <c r="J249" s="2"/>
      <c r="K249" s="2"/>
      <c r="L249" s="2" t="s">
        <v>153</v>
      </c>
      <c r="M249" s="2" t="s">
        <v>238</v>
      </c>
      <c r="N249" s="2" t="s">
        <v>239</v>
      </c>
      <c r="O249" s="2" t="s">
        <v>240</v>
      </c>
      <c r="P249" s="2"/>
      <c r="Q249" s="2"/>
      <c r="R249" s="2" t="s">
        <v>241</v>
      </c>
      <c r="S249" s="2" t="s">
        <v>242</v>
      </c>
      <c r="T249" s="2" t="s">
        <v>243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1"/>
      <c r="AW249" s="2">
        <v>0.73</v>
      </c>
    </row>
    <row r="250" spans="1:49" x14ac:dyDescent="0.3">
      <c r="A250" s="2">
        <v>4</v>
      </c>
      <c r="B250" s="2" t="s">
        <v>435</v>
      </c>
      <c r="C250" s="2">
        <v>1</v>
      </c>
      <c r="D250" s="2" t="s">
        <v>134</v>
      </c>
      <c r="E250" s="2">
        <v>1</v>
      </c>
      <c r="F250" s="2" t="s">
        <v>237</v>
      </c>
      <c r="G250" s="2" t="s">
        <v>155</v>
      </c>
      <c r="H250" s="2"/>
      <c r="I250" s="2"/>
      <c r="J250" s="2"/>
      <c r="K250" s="2"/>
      <c r="L250" s="2" t="s">
        <v>153</v>
      </c>
      <c r="M250" s="2" t="s">
        <v>238</v>
      </c>
      <c r="N250" s="2" t="s">
        <v>239</v>
      </c>
      <c r="O250" s="2" t="s">
        <v>240</v>
      </c>
      <c r="P250" s="2"/>
      <c r="Q250" s="2"/>
      <c r="R250" s="2" t="s">
        <v>241</v>
      </c>
      <c r="S250" s="2" t="s">
        <v>242</v>
      </c>
      <c r="T250" s="2" t="s">
        <v>243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1"/>
      <c r="AW250" s="2">
        <v>0.73</v>
      </c>
    </row>
    <row r="251" spans="1:49" x14ac:dyDescent="0.3">
      <c r="A251" s="2">
        <v>4</v>
      </c>
      <c r="B251" s="2" t="s">
        <v>435</v>
      </c>
      <c r="C251" s="2">
        <v>1</v>
      </c>
      <c r="D251" s="2" t="s">
        <v>134</v>
      </c>
      <c r="E251" s="2">
        <v>1</v>
      </c>
      <c r="F251" s="2" t="s">
        <v>237</v>
      </c>
      <c r="G251" s="2" t="s">
        <v>141</v>
      </c>
      <c r="H251" s="2"/>
      <c r="I251" s="2"/>
      <c r="J251" s="2"/>
      <c r="K251" s="2"/>
      <c r="L251" s="2" t="s">
        <v>153</v>
      </c>
      <c r="M251" s="2" t="s">
        <v>238</v>
      </c>
      <c r="N251" s="2" t="s">
        <v>239</v>
      </c>
      <c r="O251" s="2" t="s">
        <v>240</v>
      </c>
      <c r="P251" s="2"/>
      <c r="Q251" s="2"/>
      <c r="R251" s="2" t="s">
        <v>241</v>
      </c>
      <c r="S251" s="2" t="s">
        <v>242</v>
      </c>
      <c r="T251" s="2" t="s">
        <v>243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1"/>
      <c r="AW251" s="2">
        <v>0.73</v>
      </c>
    </row>
    <row r="252" spans="1:49" x14ac:dyDescent="0.3">
      <c r="A252" s="2">
        <v>4</v>
      </c>
      <c r="B252" s="2" t="s">
        <v>435</v>
      </c>
      <c r="C252" s="2">
        <v>1</v>
      </c>
      <c r="D252" s="2" t="s">
        <v>134</v>
      </c>
      <c r="E252" s="2">
        <v>1</v>
      </c>
      <c r="F252" s="2" t="s">
        <v>237</v>
      </c>
      <c r="G252" s="2" t="s">
        <v>156</v>
      </c>
      <c r="H252" s="2"/>
      <c r="I252" s="2"/>
      <c r="J252" s="2"/>
      <c r="K252" s="2"/>
      <c r="L252" s="2" t="s">
        <v>153</v>
      </c>
      <c r="M252" s="2" t="s">
        <v>238</v>
      </c>
      <c r="N252" s="2" t="s">
        <v>239</v>
      </c>
      <c r="O252" s="2" t="s">
        <v>240</v>
      </c>
      <c r="P252" s="2"/>
      <c r="Q252" s="2"/>
      <c r="R252" s="2" t="s">
        <v>241</v>
      </c>
      <c r="S252" s="2" t="s">
        <v>242</v>
      </c>
      <c r="T252" s="2" t="s">
        <v>243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1"/>
      <c r="AW252" s="2">
        <v>0.73</v>
      </c>
    </row>
    <row r="253" spans="1:49" x14ac:dyDescent="0.3">
      <c r="A253" s="2">
        <v>4</v>
      </c>
      <c r="B253" s="2" t="s">
        <v>435</v>
      </c>
      <c r="C253" s="2">
        <v>1</v>
      </c>
      <c r="D253" s="2" t="s">
        <v>134</v>
      </c>
      <c r="E253" s="2">
        <v>1</v>
      </c>
      <c r="F253" s="2" t="s">
        <v>237</v>
      </c>
      <c r="G253" s="2" t="s">
        <v>154</v>
      </c>
      <c r="H253" s="2"/>
      <c r="I253" s="2"/>
      <c r="J253" s="2"/>
      <c r="K253" s="2"/>
      <c r="L253" s="2" t="s">
        <v>153</v>
      </c>
      <c r="M253" s="2" t="s">
        <v>238</v>
      </c>
      <c r="N253" s="2" t="s">
        <v>239</v>
      </c>
      <c r="O253" s="2" t="s">
        <v>240</v>
      </c>
      <c r="P253" s="2"/>
      <c r="Q253" s="2"/>
      <c r="R253" s="2" t="s">
        <v>241</v>
      </c>
      <c r="S253" s="2" t="s">
        <v>242</v>
      </c>
      <c r="T253" s="2" t="s">
        <v>243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1"/>
      <c r="AW253" s="2">
        <v>0.73</v>
      </c>
    </row>
    <row r="254" spans="1:49" x14ac:dyDescent="0.3">
      <c r="A254" s="2">
        <v>4</v>
      </c>
      <c r="B254" s="2" t="s">
        <v>435</v>
      </c>
      <c r="C254" s="2">
        <v>1</v>
      </c>
      <c r="D254" s="2" t="s">
        <v>134</v>
      </c>
      <c r="E254" s="2">
        <v>2</v>
      </c>
      <c r="F254" s="2" t="s">
        <v>244</v>
      </c>
      <c r="G254" s="2"/>
      <c r="H254" s="2"/>
      <c r="I254" s="2"/>
      <c r="J254" s="2" t="s">
        <v>89</v>
      </c>
      <c r="K254" s="2"/>
      <c r="L254" s="2"/>
      <c r="M254" s="2"/>
      <c r="N254" s="2"/>
      <c r="O254" s="2" t="s">
        <v>240</v>
      </c>
      <c r="P254" s="2"/>
      <c r="Q254" s="2"/>
      <c r="R254" s="2" t="s">
        <v>270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1"/>
      <c r="AW254" s="2"/>
    </row>
    <row r="255" spans="1:49" x14ac:dyDescent="0.3">
      <c r="A255" s="2">
        <v>4</v>
      </c>
      <c r="B255" s="2" t="s">
        <v>435</v>
      </c>
      <c r="C255" s="2">
        <v>1</v>
      </c>
      <c r="D255" s="2" t="s">
        <v>134</v>
      </c>
      <c r="E255" s="2">
        <v>2</v>
      </c>
      <c r="F255" s="2" t="s">
        <v>244</v>
      </c>
      <c r="G255" s="2"/>
      <c r="H255" s="2"/>
      <c r="I255" s="2"/>
      <c r="J255" s="2" t="s">
        <v>91</v>
      </c>
      <c r="K255" s="2"/>
      <c r="L255" s="2"/>
      <c r="M255" s="2"/>
      <c r="N255" s="2"/>
      <c r="O255" s="2" t="s">
        <v>240</v>
      </c>
      <c r="P255" s="2"/>
      <c r="Q255" s="2"/>
      <c r="R255" s="2" t="s">
        <v>270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1"/>
      <c r="AW255" s="2"/>
    </row>
    <row r="256" spans="1:49" x14ac:dyDescent="0.3">
      <c r="A256" s="2">
        <v>4</v>
      </c>
      <c r="B256" s="2" t="s">
        <v>435</v>
      </c>
      <c r="C256" s="2">
        <v>1</v>
      </c>
      <c r="D256" s="2" t="s">
        <v>134</v>
      </c>
      <c r="E256" s="2">
        <v>2</v>
      </c>
      <c r="F256" s="2" t="s">
        <v>244</v>
      </c>
      <c r="G256" s="2"/>
      <c r="H256" s="2"/>
      <c r="I256" s="2"/>
      <c r="J256" s="2" t="s">
        <v>92</v>
      </c>
      <c r="K256" s="2"/>
      <c r="L256" s="2"/>
      <c r="M256" s="2"/>
      <c r="N256" s="2"/>
      <c r="O256" s="2" t="s">
        <v>240</v>
      </c>
      <c r="P256" s="2"/>
      <c r="Q256" s="2"/>
      <c r="R256" s="2" t="s">
        <v>270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1"/>
      <c r="AW256" s="2"/>
    </row>
    <row r="257" spans="1:49" x14ac:dyDescent="0.3">
      <c r="A257" s="2">
        <v>4</v>
      </c>
      <c r="B257" s="2" t="s">
        <v>435</v>
      </c>
      <c r="C257" s="2">
        <v>1</v>
      </c>
      <c r="D257" s="2" t="s">
        <v>134</v>
      </c>
      <c r="E257" s="2">
        <v>2</v>
      </c>
      <c r="F257" s="2" t="s">
        <v>244</v>
      </c>
      <c r="G257" s="2"/>
      <c r="H257" s="2"/>
      <c r="I257" s="2"/>
      <c r="J257" s="2" t="s">
        <v>93</v>
      </c>
      <c r="K257" s="2"/>
      <c r="L257" s="2"/>
      <c r="M257" s="2"/>
      <c r="N257" s="2"/>
      <c r="O257" s="2" t="s">
        <v>240</v>
      </c>
      <c r="P257" s="2"/>
      <c r="Q257" s="2"/>
      <c r="R257" s="2" t="s">
        <v>270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1"/>
      <c r="AW257" s="2"/>
    </row>
    <row r="258" spans="1:49" x14ac:dyDescent="0.3">
      <c r="A258" s="2">
        <v>4</v>
      </c>
      <c r="B258" s="2" t="s">
        <v>435</v>
      </c>
      <c r="C258" s="2">
        <v>1</v>
      </c>
      <c r="D258" s="2" t="s">
        <v>134</v>
      </c>
      <c r="E258" s="2">
        <v>2</v>
      </c>
      <c r="F258" s="2" t="s">
        <v>244</v>
      </c>
      <c r="G258" s="2"/>
      <c r="H258" s="2"/>
      <c r="I258" s="2"/>
      <c r="J258" s="2" t="s">
        <v>95</v>
      </c>
      <c r="K258" s="2"/>
      <c r="L258" s="2"/>
      <c r="M258" s="2"/>
      <c r="N258" s="2"/>
      <c r="O258" s="2" t="s">
        <v>240</v>
      </c>
      <c r="P258" s="2"/>
      <c r="Q258" s="2"/>
      <c r="R258" s="2" t="s">
        <v>270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1"/>
      <c r="AW258" s="2"/>
    </row>
    <row r="259" spans="1:49" x14ac:dyDescent="0.3">
      <c r="A259" s="2">
        <v>4</v>
      </c>
      <c r="B259" s="2" t="s">
        <v>435</v>
      </c>
      <c r="C259" s="2">
        <v>1</v>
      </c>
      <c r="D259" s="2" t="s">
        <v>134</v>
      </c>
      <c r="E259" s="2">
        <v>2</v>
      </c>
      <c r="F259" s="2" t="s">
        <v>244</v>
      </c>
      <c r="G259" s="2"/>
      <c r="H259" s="2"/>
      <c r="I259" s="2"/>
      <c r="J259" s="2" t="s">
        <v>96</v>
      </c>
      <c r="K259" s="2"/>
      <c r="L259" s="2"/>
      <c r="M259" s="2"/>
      <c r="N259" s="2"/>
      <c r="O259" s="2" t="s">
        <v>240</v>
      </c>
      <c r="P259" s="2"/>
      <c r="Q259" s="2"/>
      <c r="R259" s="2" t="s">
        <v>270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1"/>
      <c r="AW259" s="2"/>
    </row>
    <row r="260" spans="1:49" x14ac:dyDescent="0.3">
      <c r="A260" s="2">
        <v>4</v>
      </c>
      <c r="B260" s="2" t="s">
        <v>435</v>
      </c>
      <c r="C260" s="2">
        <v>1</v>
      </c>
      <c r="D260" s="2" t="s">
        <v>134</v>
      </c>
      <c r="E260" s="2">
        <v>2</v>
      </c>
      <c r="F260" s="2" t="s">
        <v>244</v>
      </c>
      <c r="G260" s="2"/>
      <c r="H260" s="2"/>
      <c r="I260" s="2"/>
      <c r="J260" s="2" t="s">
        <v>97</v>
      </c>
      <c r="K260" s="2"/>
      <c r="L260" s="2"/>
      <c r="M260" s="2"/>
      <c r="N260" s="2"/>
      <c r="O260" s="2" t="s">
        <v>240</v>
      </c>
      <c r="P260" s="2"/>
      <c r="Q260" s="2"/>
      <c r="R260" s="2" t="s">
        <v>270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1"/>
      <c r="AW260" s="2"/>
    </row>
    <row r="261" spans="1:49" x14ac:dyDescent="0.3">
      <c r="A261" s="2">
        <v>4</v>
      </c>
      <c r="B261" s="2" t="s">
        <v>435</v>
      </c>
      <c r="C261" s="2">
        <v>1</v>
      </c>
      <c r="D261" s="2" t="s">
        <v>134</v>
      </c>
      <c r="E261" s="2">
        <v>2</v>
      </c>
      <c r="F261" s="2" t="s">
        <v>244</v>
      </c>
      <c r="G261" s="2"/>
      <c r="H261" s="2"/>
      <c r="I261" s="2"/>
      <c r="J261" s="2" t="s">
        <v>99</v>
      </c>
      <c r="K261" s="2"/>
      <c r="L261" s="2"/>
      <c r="M261" s="2"/>
      <c r="N261" s="2"/>
      <c r="O261" s="2" t="s">
        <v>240</v>
      </c>
      <c r="P261" s="2"/>
      <c r="Q261" s="2"/>
      <c r="R261" s="2" t="s">
        <v>270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1"/>
      <c r="AW261" s="2"/>
    </row>
    <row r="262" spans="1:49" x14ac:dyDescent="0.3">
      <c r="A262" s="2">
        <v>4</v>
      </c>
      <c r="B262" s="2" t="s">
        <v>435</v>
      </c>
      <c r="C262" s="2">
        <v>1</v>
      </c>
      <c r="D262" s="2" t="s">
        <v>134</v>
      </c>
      <c r="E262" s="2">
        <v>2</v>
      </c>
      <c r="F262" s="2" t="s">
        <v>244</v>
      </c>
      <c r="G262" s="2"/>
      <c r="H262" s="2"/>
      <c r="I262" s="2"/>
      <c r="J262" s="2" t="s">
        <v>102</v>
      </c>
      <c r="K262" s="2"/>
      <c r="L262" s="2"/>
      <c r="M262" s="2"/>
      <c r="N262" s="2"/>
      <c r="O262" s="2" t="s">
        <v>240</v>
      </c>
      <c r="P262" s="2"/>
      <c r="Q262" s="2"/>
      <c r="R262" s="2" t="s">
        <v>270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1"/>
      <c r="AW262" s="2"/>
    </row>
    <row r="263" spans="1:49" x14ac:dyDescent="0.3">
      <c r="A263" s="2">
        <v>4</v>
      </c>
      <c r="B263" s="2" t="s">
        <v>435</v>
      </c>
      <c r="C263" s="2">
        <v>1</v>
      </c>
      <c r="D263" s="2" t="s">
        <v>134</v>
      </c>
      <c r="E263" s="2">
        <v>2</v>
      </c>
      <c r="F263" s="2" t="s">
        <v>244</v>
      </c>
      <c r="G263" s="2"/>
      <c r="H263" s="2"/>
      <c r="I263" s="2"/>
      <c r="J263" s="2" t="s">
        <v>104</v>
      </c>
      <c r="K263" s="2"/>
      <c r="L263" s="2"/>
      <c r="M263" s="2"/>
      <c r="N263" s="2"/>
      <c r="O263" s="2" t="s">
        <v>240</v>
      </c>
      <c r="P263" s="2"/>
      <c r="Q263" s="2"/>
      <c r="R263" s="2" t="s">
        <v>270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1"/>
      <c r="AW263" s="2"/>
    </row>
    <row r="264" spans="1:49" x14ac:dyDescent="0.3">
      <c r="A264" s="2">
        <v>4</v>
      </c>
      <c r="B264" s="2" t="s">
        <v>435</v>
      </c>
      <c r="C264" s="2">
        <v>1</v>
      </c>
      <c r="D264" s="2" t="s">
        <v>134</v>
      </c>
      <c r="E264" s="2">
        <v>2</v>
      </c>
      <c r="F264" s="2" t="s">
        <v>244</v>
      </c>
      <c r="G264" s="2"/>
      <c r="H264" s="2"/>
      <c r="I264" s="2"/>
      <c r="J264" s="2" t="s">
        <v>105</v>
      </c>
      <c r="K264" s="2"/>
      <c r="L264" s="2"/>
      <c r="M264" s="2"/>
      <c r="N264" s="2"/>
      <c r="O264" s="2" t="s">
        <v>240</v>
      </c>
      <c r="P264" s="2"/>
      <c r="Q264" s="2"/>
      <c r="R264" s="2" t="s">
        <v>270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1"/>
      <c r="AW264" s="2"/>
    </row>
    <row r="265" spans="1:49" x14ac:dyDescent="0.3">
      <c r="A265" s="2">
        <v>4</v>
      </c>
      <c r="B265" s="2" t="s">
        <v>435</v>
      </c>
      <c r="C265" s="2">
        <v>1</v>
      </c>
      <c r="D265" s="2" t="s">
        <v>134</v>
      </c>
      <c r="E265" s="2">
        <v>2</v>
      </c>
      <c r="F265" s="2" t="s">
        <v>244</v>
      </c>
      <c r="G265" s="2"/>
      <c r="H265" s="2"/>
      <c r="I265" s="2"/>
      <c r="J265" s="2" t="s">
        <v>107</v>
      </c>
      <c r="K265" s="2"/>
      <c r="L265" s="2"/>
      <c r="M265" s="2"/>
      <c r="N265" s="2"/>
      <c r="O265" s="2" t="s">
        <v>240</v>
      </c>
      <c r="P265" s="2"/>
      <c r="Q265" s="2"/>
      <c r="R265" s="2" t="s">
        <v>270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1"/>
      <c r="AW265" s="2"/>
    </row>
    <row r="266" spans="1:49" x14ac:dyDescent="0.3">
      <c r="A266" s="2">
        <v>4</v>
      </c>
      <c r="B266" s="2" t="s">
        <v>435</v>
      </c>
      <c r="C266" s="2">
        <v>1</v>
      </c>
      <c r="D266" s="2" t="s">
        <v>134</v>
      </c>
      <c r="E266" s="2">
        <v>2</v>
      </c>
      <c r="F266" s="2" t="s">
        <v>244</v>
      </c>
      <c r="G266" s="2"/>
      <c r="H266" s="2"/>
      <c r="I266" s="2"/>
      <c r="J266" s="2" t="s">
        <v>108</v>
      </c>
      <c r="K266" s="2"/>
      <c r="L266" s="2"/>
      <c r="M266" s="2"/>
      <c r="N266" s="2"/>
      <c r="O266" s="2" t="s">
        <v>240</v>
      </c>
      <c r="P266" s="2"/>
      <c r="Q266" s="2"/>
      <c r="R266" s="2" t="s">
        <v>270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1"/>
      <c r="AW266" s="2"/>
    </row>
    <row r="267" spans="1:49" x14ac:dyDescent="0.3">
      <c r="A267" s="2">
        <v>4</v>
      </c>
      <c r="B267" s="2" t="s">
        <v>435</v>
      </c>
      <c r="C267" s="2">
        <v>1</v>
      </c>
      <c r="D267" s="2" t="s">
        <v>134</v>
      </c>
      <c r="E267" s="2">
        <v>2</v>
      </c>
      <c r="F267" s="2" t="s">
        <v>244</v>
      </c>
      <c r="G267" s="2"/>
      <c r="H267" s="2"/>
      <c r="I267" s="2"/>
      <c r="J267" s="2" t="s">
        <v>109</v>
      </c>
      <c r="K267" s="2"/>
      <c r="L267" s="2"/>
      <c r="M267" s="2"/>
      <c r="N267" s="2"/>
      <c r="O267" s="2" t="s">
        <v>240</v>
      </c>
      <c r="P267" s="2"/>
      <c r="Q267" s="2"/>
      <c r="R267" s="2" t="s">
        <v>270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1"/>
      <c r="AW267" s="2"/>
    </row>
    <row r="268" spans="1:49" x14ac:dyDescent="0.3">
      <c r="A268" s="2">
        <v>4</v>
      </c>
      <c r="B268" s="2" t="s">
        <v>435</v>
      </c>
      <c r="C268" s="2">
        <v>1</v>
      </c>
      <c r="D268" s="2" t="s">
        <v>134</v>
      </c>
      <c r="E268" s="2">
        <v>2</v>
      </c>
      <c r="F268" s="2" t="s">
        <v>244</v>
      </c>
      <c r="G268" s="2"/>
      <c r="H268" s="2"/>
      <c r="I268" s="2"/>
      <c r="J268" s="2" t="s">
        <v>110</v>
      </c>
      <c r="K268" s="2"/>
      <c r="L268" s="2"/>
      <c r="M268" s="2"/>
      <c r="N268" s="2"/>
      <c r="O268" s="2" t="s">
        <v>240</v>
      </c>
      <c r="P268" s="2"/>
      <c r="Q268" s="2"/>
      <c r="R268" s="2" t="s">
        <v>270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1"/>
      <c r="AW268" s="2"/>
    </row>
    <row r="269" spans="1:49" x14ac:dyDescent="0.3">
      <c r="A269" s="2">
        <v>4</v>
      </c>
      <c r="B269" s="2" t="s">
        <v>435</v>
      </c>
      <c r="C269" s="2">
        <v>1</v>
      </c>
      <c r="D269" s="2" t="s">
        <v>134</v>
      </c>
      <c r="E269" s="2">
        <v>2</v>
      </c>
      <c r="F269" s="2" t="s">
        <v>244</v>
      </c>
      <c r="G269" s="2"/>
      <c r="H269" s="2"/>
      <c r="I269" s="2"/>
      <c r="J269" s="2" t="s">
        <v>111</v>
      </c>
      <c r="K269" s="2"/>
      <c r="L269" s="2"/>
      <c r="M269" s="2"/>
      <c r="N269" s="2"/>
      <c r="O269" s="2" t="s">
        <v>240</v>
      </c>
      <c r="P269" s="2"/>
      <c r="Q269" s="2"/>
      <c r="R269" s="2" t="s">
        <v>270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1"/>
      <c r="AW269" s="2"/>
    </row>
    <row r="270" spans="1:49" x14ac:dyDescent="0.3">
      <c r="A270" s="2">
        <v>4</v>
      </c>
      <c r="B270" s="2" t="s">
        <v>435</v>
      </c>
      <c r="C270" s="2">
        <v>1</v>
      </c>
      <c r="D270" s="2" t="s">
        <v>134</v>
      </c>
      <c r="E270" s="2">
        <v>2</v>
      </c>
      <c r="F270" s="2" t="s">
        <v>244</v>
      </c>
      <c r="G270" s="2"/>
      <c r="H270" s="2"/>
      <c r="I270" s="2"/>
      <c r="J270" s="2" t="s">
        <v>112</v>
      </c>
      <c r="K270" s="2"/>
      <c r="L270" s="2"/>
      <c r="M270" s="2"/>
      <c r="N270" s="2"/>
      <c r="O270" s="2" t="s">
        <v>240</v>
      </c>
      <c r="P270" s="2"/>
      <c r="Q270" s="2"/>
      <c r="R270" s="2" t="s">
        <v>270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1"/>
      <c r="AW270" s="2"/>
    </row>
    <row r="271" spans="1:49" x14ac:dyDescent="0.3">
      <c r="A271" s="2">
        <v>4</v>
      </c>
      <c r="B271" s="2" t="s">
        <v>435</v>
      </c>
      <c r="C271" s="2">
        <v>1</v>
      </c>
      <c r="D271" s="2" t="s">
        <v>134</v>
      </c>
      <c r="E271" s="2">
        <v>2</v>
      </c>
      <c r="F271" s="2" t="s">
        <v>244</v>
      </c>
      <c r="G271" s="2"/>
      <c r="H271" s="2"/>
      <c r="I271" s="2"/>
      <c r="J271" s="2" t="s">
        <v>113</v>
      </c>
      <c r="K271" s="2"/>
      <c r="L271" s="2"/>
      <c r="M271" s="2"/>
      <c r="N271" s="2"/>
      <c r="O271" s="2" t="s">
        <v>240</v>
      </c>
      <c r="P271" s="2"/>
      <c r="Q271" s="2"/>
      <c r="R271" s="2" t="s">
        <v>270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1"/>
      <c r="AW271" s="2"/>
    </row>
    <row r="272" spans="1:49" x14ac:dyDescent="0.3">
      <c r="A272" s="2">
        <v>4</v>
      </c>
      <c r="B272" s="2" t="s">
        <v>435</v>
      </c>
      <c r="C272" s="2">
        <v>1</v>
      </c>
      <c r="D272" s="2" t="s">
        <v>134</v>
      </c>
      <c r="E272" s="2">
        <v>2</v>
      </c>
      <c r="F272" s="2" t="s">
        <v>244</v>
      </c>
      <c r="G272" s="2"/>
      <c r="H272" s="2"/>
      <c r="I272" s="2"/>
      <c r="J272" s="2" t="s">
        <v>115</v>
      </c>
      <c r="K272" s="2"/>
      <c r="L272" s="2"/>
      <c r="M272" s="2"/>
      <c r="N272" s="2"/>
      <c r="O272" s="2" t="s">
        <v>240</v>
      </c>
      <c r="P272" s="2"/>
      <c r="Q272" s="2"/>
      <c r="R272" s="2" t="s">
        <v>270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1"/>
      <c r="AW272" s="2"/>
    </row>
    <row r="273" spans="1:49" x14ac:dyDescent="0.3">
      <c r="A273" s="2">
        <v>4</v>
      </c>
      <c r="B273" s="2" t="s">
        <v>435</v>
      </c>
      <c r="C273" s="2">
        <v>1</v>
      </c>
      <c r="D273" s="2" t="s">
        <v>134</v>
      </c>
      <c r="E273" s="2">
        <v>2</v>
      </c>
      <c r="F273" s="2" t="s">
        <v>244</v>
      </c>
      <c r="G273" s="2"/>
      <c r="H273" s="2"/>
      <c r="I273" s="2"/>
      <c r="J273" s="2" t="s">
        <v>116</v>
      </c>
      <c r="K273" s="2"/>
      <c r="L273" s="2"/>
      <c r="M273" s="2"/>
      <c r="N273" s="2"/>
      <c r="O273" s="2" t="s">
        <v>240</v>
      </c>
      <c r="P273" s="2"/>
      <c r="Q273" s="2"/>
      <c r="R273" s="2" t="s">
        <v>270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1"/>
      <c r="AW273" s="2"/>
    </row>
    <row r="274" spans="1:49" x14ac:dyDescent="0.3">
      <c r="A274" s="2">
        <v>4</v>
      </c>
      <c r="B274" s="2" t="s">
        <v>435</v>
      </c>
      <c r="C274" s="2">
        <v>1</v>
      </c>
      <c r="D274" s="2" t="s">
        <v>134</v>
      </c>
      <c r="E274" s="2">
        <v>2</v>
      </c>
      <c r="F274" s="2" t="s">
        <v>244</v>
      </c>
      <c r="G274" s="2"/>
      <c r="H274" s="2"/>
      <c r="I274" s="2"/>
      <c r="J274" s="2" t="s">
        <v>117</v>
      </c>
      <c r="K274" s="2"/>
      <c r="L274" s="2"/>
      <c r="M274" s="2"/>
      <c r="N274" s="2"/>
      <c r="O274" s="2" t="s">
        <v>240</v>
      </c>
      <c r="P274" s="2"/>
      <c r="Q274" s="2"/>
      <c r="R274" s="2" t="s">
        <v>270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1"/>
      <c r="AW274" s="2"/>
    </row>
    <row r="275" spans="1:49" x14ac:dyDescent="0.3">
      <c r="A275" s="2">
        <v>4</v>
      </c>
      <c r="B275" s="2" t="s">
        <v>435</v>
      </c>
      <c r="C275" s="2">
        <v>1</v>
      </c>
      <c r="D275" s="2" t="s">
        <v>134</v>
      </c>
      <c r="E275" s="2">
        <v>2</v>
      </c>
      <c r="F275" s="2" t="s">
        <v>244</v>
      </c>
      <c r="G275" s="2"/>
      <c r="H275" s="2"/>
      <c r="I275" s="2"/>
      <c r="J275" s="2" t="s">
        <v>118</v>
      </c>
      <c r="K275" s="2"/>
      <c r="L275" s="2"/>
      <c r="M275" s="2"/>
      <c r="N275" s="2"/>
      <c r="O275" s="2" t="s">
        <v>240</v>
      </c>
      <c r="P275" s="2"/>
      <c r="Q275" s="2"/>
      <c r="R275" s="2" t="s">
        <v>270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1"/>
      <c r="AW275" s="2"/>
    </row>
    <row r="276" spans="1:49" x14ac:dyDescent="0.3">
      <c r="A276" s="2">
        <v>4</v>
      </c>
      <c r="B276" s="2" t="s">
        <v>435</v>
      </c>
      <c r="C276" s="2">
        <v>1</v>
      </c>
      <c r="D276" s="2" t="s">
        <v>134</v>
      </c>
      <c r="E276" s="2">
        <v>2</v>
      </c>
      <c r="F276" s="2" t="s">
        <v>244</v>
      </c>
      <c r="G276" s="2"/>
      <c r="H276" s="2"/>
      <c r="I276" s="2"/>
      <c r="J276" s="2" t="s">
        <v>119</v>
      </c>
      <c r="K276" s="2"/>
      <c r="L276" s="2"/>
      <c r="M276" s="2"/>
      <c r="N276" s="2"/>
      <c r="O276" s="2" t="s">
        <v>240</v>
      </c>
      <c r="P276" s="2"/>
      <c r="Q276" s="2"/>
      <c r="R276" s="2" t="s">
        <v>270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1"/>
      <c r="AW276" s="2"/>
    </row>
    <row r="277" spans="1:49" x14ac:dyDescent="0.3">
      <c r="A277" s="2">
        <v>4</v>
      </c>
      <c r="B277" s="2" t="s">
        <v>435</v>
      </c>
      <c r="C277" s="2">
        <v>1</v>
      </c>
      <c r="D277" s="2" t="s">
        <v>134</v>
      </c>
      <c r="E277" s="2">
        <v>2</v>
      </c>
      <c r="F277" s="2" t="s">
        <v>244</v>
      </c>
      <c r="G277" s="2"/>
      <c r="H277" s="2"/>
      <c r="I277" s="2"/>
      <c r="J277" s="2" t="s">
        <v>120</v>
      </c>
      <c r="K277" s="2"/>
      <c r="L277" s="2"/>
      <c r="M277" s="2"/>
      <c r="N277" s="2"/>
      <c r="O277" s="2" t="s">
        <v>240</v>
      </c>
      <c r="P277" s="2"/>
      <c r="Q277" s="2"/>
      <c r="R277" s="2" t="s">
        <v>270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1"/>
      <c r="AW277" s="2"/>
    </row>
    <row r="278" spans="1:49" x14ac:dyDescent="0.3">
      <c r="A278" s="2">
        <v>4</v>
      </c>
      <c r="B278" s="2" t="s">
        <v>435</v>
      </c>
      <c r="C278" s="2">
        <v>1</v>
      </c>
      <c r="D278" s="2" t="s">
        <v>134</v>
      </c>
      <c r="E278" s="2">
        <v>2</v>
      </c>
      <c r="F278" s="2" t="s">
        <v>244</v>
      </c>
      <c r="G278" s="2"/>
      <c r="H278" s="2"/>
      <c r="I278" s="2"/>
      <c r="J278" s="2" t="s">
        <v>121</v>
      </c>
      <c r="K278" s="2"/>
      <c r="L278" s="2"/>
      <c r="M278" s="2"/>
      <c r="N278" s="2"/>
      <c r="O278" s="2" t="s">
        <v>240</v>
      </c>
      <c r="P278" s="2"/>
      <c r="Q278" s="2"/>
      <c r="R278" s="2" t="s">
        <v>270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1"/>
      <c r="AW278" s="2"/>
    </row>
    <row r="279" spans="1:49" x14ac:dyDescent="0.3">
      <c r="A279" s="2">
        <v>4</v>
      </c>
      <c r="B279" s="2" t="s">
        <v>435</v>
      </c>
      <c r="C279" s="2">
        <v>1</v>
      </c>
      <c r="D279" s="2" t="s">
        <v>134</v>
      </c>
      <c r="E279" s="2">
        <v>2</v>
      </c>
      <c r="F279" s="2" t="s">
        <v>244</v>
      </c>
      <c r="G279" s="2"/>
      <c r="H279" s="2"/>
      <c r="I279" s="2"/>
      <c r="J279" s="2" t="s">
        <v>122</v>
      </c>
      <c r="K279" s="2"/>
      <c r="L279" s="2"/>
      <c r="M279" s="2"/>
      <c r="N279" s="2"/>
      <c r="O279" s="2" t="s">
        <v>240</v>
      </c>
      <c r="P279" s="2"/>
      <c r="Q279" s="2"/>
      <c r="R279" s="2" t="s">
        <v>270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1"/>
      <c r="AW279" s="2"/>
    </row>
    <row r="280" spans="1:49" x14ac:dyDescent="0.3">
      <c r="A280" s="2">
        <v>4</v>
      </c>
      <c r="B280" s="2" t="s">
        <v>435</v>
      </c>
      <c r="C280" s="2">
        <v>1</v>
      </c>
      <c r="D280" s="2" t="s">
        <v>134</v>
      </c>
      <c r="E280" s="2">
        <v>2</v>
      </c>
      <c r="F280" s="2" t="s">
        <v>244</v>
      </c>
      <c r="G280" s="2"/>
      <c r="H280" s="2"/>
      <c r="I280" s="2"/>
      <c r="J280" s="2" t="s">
        <v>124</v>
      </c>
      <c r="K280" s="2"/>
      <c r="L280" s="2"/>
      <c r="M280" s="2"/>
      <c r="N280" s="2"/>
      <c r="O280" s="2" t="s">
        <v>240</v>
      </c>
      <c r="P280" s="2"/>
      <c r="Q280" s="2"/>
      <c r="R280" s="2" t="s">
        <v>270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1"/>
      <c r="AW280" s="2"/>
    </row>
    <row r="281" spans="1:49" x14ac:dyDescent="0.3">
      <c r="A281" s="2">
        <v>4</v>
      </c>
      <c r="B281" s="2" t="s">
        <v>435</v>
      </c>
      <c r="C281" s="2">
        <v>1</v>
      </c>
      <c r="D281" s="2" t="s">
        <v>134</v>
      </c>
      <c r="E281" s="2">
        <v>2</v>
      </c>
      <c r="F281" s="2" t="s">
        <v>244</v>
      </c>
      <c r="G281" s="2"/>
      <c r="H281" s="2"/>
      <c r="I281" s="2"/>
      <c r="J281" s="2" t="s">
        <v>126</v>
      </c>
      <c r="K281" s="2"/>
      <c r="L281" s="2"/>
      <c r="M281" s="2"/>
      <c r="N281" s="2"/>
      <c r="O281" s="2" t="s">
        <v>240</v>
      </c>
      <c r="P281" s="2"/>
      <c r="Q281" s="2"/>
      <c r="R281" s="2" t="s">
        <v>270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1"/>
      <c r="AW281" s="2"/>
    </row>
    <row r="282" spans="1:49" x14ac:dyDescent="0.3">
      <c r="A282" s="2">
        <v>4</v>
      </c>
      <c r="B282" s="2" t="s">
        <v>435</v>
      </c>
      <c r="C282" s="2">
        <v>1</v>
      </c>
      <c r="D282" s="2" t="s">
        <v>134</v>
      </c>
      <c r="E282" s="2">
        <v>3</v>
      </c>
      <c r="F282" s="2" t="s">
        <v>246</v>
      </c>
      <c r="G282" s="2"/>
      <c r="H282" s="2" t="s">
        <v>167</v>
      </c>
      <c r="I282" s="2" t="s">
        <v>93</v>
      </c>
      <c r="J282" s="2" t="s">
        <v>119</v>
      </c>
      <c r="K282" s="2"/>
      <c r="L282" s="2"/>
      <c r="M282" s="2"/>
      <c r="N282" s="2"/>
      <c r="O282" s="2" t="s">
        <v>240</v>
      </c>
      <c r="P282" s="2"/>
      <c r="Q282" s="2"/>
      <c r="R282" s="2" t="s">
        <v>241</v>
      </c>
      <c r="S282" s="2" t="s">
        <v>247</v>
      </c>
      <c r="T282" s="331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1"/>
      <c r="AW282" s="2">
        <v>0</v>
      </c>
    </row>
    <row r="283" spans="1:49" x14ac:dyDescent="0.3">
      <c r="A283" s="2">
        <v>4</v>
      </c>
      <c r="B283" s="2" t="s">
        <v>435</v>
      </c>
      <c r="C283" s="2">
        <v>1</v>
      </c>
      <c r="D283" s="2" t="s">
        <v>134</v>
      </c>
      <c r="E283" s="2">
        <v>3</v>
      </c>
      <c r="F283" s="2" t="s">
        <v>246</v>
      </c>
      <c r="G283" s="2"/>
      <c r="H283" s="2" t="s">
        <v>166</v>
      </c>
      <c r="I283" s="2" t="s">
        <v>93</v>
      </c>
      <c r="J283" s="2" t="s">
        <v>119</v>
      </c>
      <c r="K283" s="2"/>
      <c r="L283" s="2"/>
      <c r="M283" s="2"/>
      <c r="N283" s="2"/>
      <c r="O283" s="2" t="s">
        <v>240</v>
      </c>
      <c r="P283" s="2"/>
      <c r="Q283" s="2"/>
      <c r="R283" s="2" t="s">
        <v>241</v>
      </c>
      <c r="S283" s="2" t="s">
        <v>247</v>
      </c>
      <c r="T283" s="331">
        <v>3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1"/>
      <c r="AW283" s="2">
        <v>3</v>
      </c>
    </row>
    <row r="284" spans="1:49" x14ac:dyDescent="0.3">
      <c r="A284" s="2">
        <v>4</v>
      </c>
      <c r="B284" s="2" t="s">
        <v>435</v>
      </c>
      <c r="C284" s="2">
        <v>1</v>
      </c>
      <c r="D284" s="2" t="s">
        <v>134</v>
      </c>
      <c r="E284" s="2">
        <v>3</v>
      </c>
      <c r="F284" s="2" t="s">
        <v>246</v>
      </c>
      <c r="G284" s="2"/>
      <c r="H284" s="2" t="s">
        <v>168</v>
      </c>
      <c r="I284" s="2" t="s">
        <v>93</v>
      </c>
      <c r="J284" s="2" t="s">
        <v>118</v>
      </c>
      <c r="K284" s="2"/>
      <c r="L284" s="2"/>
      <c r="M284" s="2"/>
      <c r="N284" s="2"/>
      <c r="O284" s="2" t="s">
        <v>240</v>
      </c>
      <c r="P284" s="2"/>
      <c r="Q284" s="2"/>
      <c r="R284" s="2" t="s">
        <v>241</v>
      </c>
      <c r="S284" s="2" t="s">
        <v>247</v>
      </c>
      <c r="T284" s="331">
        <v>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1"/>
      <c r="AW284" s="2">
        <v>0</v>
      </c>
    </row>
    <row r="285" spans="1:49" x14ac:dyDescent="0.3">
      <c r="A285" s="2">
        <v>4</v>
      </c>
      <c r="B285" s="2" t="s">
        <v>435</v>
      </c>
      <c r="C285" s="2">
        <v>1</v>
      </c>
      <c r="D285" s="2" t="s">
        <v>134</v>
      </c>
      <c r="E285" s="2">
        <v>3</v>
      </c>
      <c r="F285" s="2" t="s">
        <v>246</v>
      </c>
      <c r="G285" s="2"/>
      <c r="H285" s="2" t="s">
        <v>170</v>
      </c>
      <c r="I285" s="2" t="s">
        <v>93</v>
      </c>
      <c r="J285" s="2" t="s">
        <v>118</v>
      </c>
      <c r="K285" s="2"/>
      <c r="L285" s="2"/>
      <c r="M285" s="2"/>
      <c r="N285" s="2"/>
      <c r="O285" s="2" t="s">
        <v>240</v>
      </c>
      <c r="P285" s="2"/>
      <c r="Q285" s="2"/>
      <c r="R285" s="2" t="s">
        <v>241</v>
      </c>
      <c r="S285" s="2" t="s">
        <v>247</v>
      </c>
      <c r="T285" s="331">
        <v>0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1"/>
      <c r="AW285" s="2">
        <v>0</v>
      </c>
    </row>
    <row r="286" spans="1:49" x14ac:dyDescent="0.3">
      <c r="A286" s="2">
        <v>4</v>
      </c>
      <c r="B286" s="2" t="s">
        <v>435</v>
      </c>
      <c r="C286" s="2">
        <v>1</v>
      </c>
      <c r="D286" s="2" t="s">
        <v>134</v>
      </c>
      <c r="E286" s="2">
        <v>3</v>
      </c>
      <c r="F286" s="2" t="s">
        <v>246</v>
      </c>
      <c r="G286" s="2"/>
      <c r="H286" s="2" t="s">
        <v>171</v>
      </c>
      <c r="I286" s="2" t="s">
        <v>93</v>
      </c>
      <c r="J286" s="2" t="s">
        <v>118</v>
      </c>
      <c r="K286" s="2"/>
      <c r="L286" s="2"/>
      <c r="M286" s="2"/>
      <c r="N286" s="2"/>
      <c r="O286" s="2" t="s">
        <v>240</v>
      </c>
      <c r="P286" s="2"/>
      <c r="Q286" s="2"/>
      <c r="R286" s="2" t="s">
        <v>241</v>
      </c>
      <c r="S286" s="2" t="s">
        <v>247</v>
      </c>
      <c r="T286" s="331">
        <v>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1"/>
      <c r="AW286" s="2">
        <v>0</v>
      </c>
    </row>
    <row r="287" spans="1:49" x14ac:dyDescent="0.3">
      <c r="A287" s="2">
        <v>4</v>
      </c>
      <c r="B287" s="2" t="s">
        <v>435</v>
      </c>
      <c r="C287" s="2">
        <v>1</v>
      </c>
      <c r="D287" s="2" t="s">
        <v>134</v>
      </c>
      <c r="E287" s="2">
        <v>3</v>
      </c>
      <c r="F287" s="2" t="s">
        <v>246</v>
      </c>
      <c r="G287" s="2"/>
      <c r="H287" s="2" t="s">
        <v>172</v>
      </c>
      <c r="I287" s="2" t="s">
        <v>93</v>
      </c>
      <c r="J287" s="2" t="s">
        <v>118</v>
      </c>
      <c r="K287" s="2"/>
      <c r="L287" s="2"/>
      <c r="M287" s="2"/>
      <c r="N287" s="2"/>
      <c r="O287" s="2" t="s">
        <v>240</v>
      </c>
      <c r="P287" s="2"/>
      <c r="Q287" s="2"/>
      <c r="R287" s="2" t="s">
        <v>241</v>
      </c>
      <c r="S287" s="2" t="s">
        <v>247</v>
      </c>
      <c r="T287" s="331">
        <v>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1"/>
      <c r="AW287" s="2">
        <v>0</v>
      </c>
    </row>
    <row r="288" spans="1:49" x14ac:dyDescent="0.3">
      <c r="A288" s="2">
        <v>4</v>
      </c>
      <c r="B288" s="2" t="s">
        <v>435</v>
      </c>
      <c r="C288" s="2">
        <v>1</v>
      </c>
      <c r="D288" s="2" t="s">
        <v>134</v>
      </c>
      <c r="E288" s="2">
        <v>3</v>
      </c>
      <c r="F288" s="2" t="s">
        <v>246</v>
      </c>
      <c r="G288" s="2"/>
      <c r="H288" s="2" t="s">
        <v>162</v>
      </c>
      <c r="I288" s="2" t="s">
        <v>93</v>
      </c>
      <c r="J288" s="2" t="s">
        <v>122</v>
      </c>
      <c r="K288" s="2"/>
      <c r="L288" s="2"/>
      <c r="M288" s="2"/>
      <c r="N288" s="2"/>
      <c r="O288" s="2" t="s">
        <v>240</v>
      </c>
      <c r="P288" s="2"/>
      <c r="Q288" s="2"/>
      <c r="R288" s="2" t="s">
        <v>241</v>
      </c>
      <c r="S288" s="2" t="s">
        <v>247</v>
      </c>
      <c r="T288" s="331">
        <v>40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1"/>
      <c r="AW288" s="2">
        <v>40</v>
      </c>
    </row>
    <row r="289" spans="1:49" s="27" customFormat="1" x14ac:dyDescent="0.3">
      <c r="A289" s="2">
        <v>4</v>
      </c>
      <c r="B289" s="2" t="s">
        <v>435</v>
      </c>
      <c r="C289" s="2">
        <v>1</v>
      </c>
      <c r="D289" s="2" t="s">
        <v>134</v>
      </c>
      <c r="E289" s="2">
        <v>3</v>
      </c>
      <c r="F289" s="2" t="s">
        <v>246</v>
      </c>
      <c r="G289" s="2"/>
      <c r="H289" s="2" t="s">
        <v>174</v>
      </c>
      <c r="I289" s="2" t="s">
        <v>93</v>
      </c>
      <c r="J289" s="2" t="s">
        <v>177</v>
      </c>
      <c r="K289" s="2"/>
      <c r="L289" s="2"/>
      <c r="M289" s="2"/>
      <c r="N289" s="2"/>
      <c r="O289" s="2" t="s">
        <v>240</v>
      </c>
      <c r="P289" s="2"/>
      <c r="Q289" s="2"/>
      <c r="R289" s="2" t="s">
        <v>241</v>
      </c>
      <c r="S289" s="2" t="s">
        <v>247</v>
      </c>
      <c r="T289" s="331">
        <v>3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1"/>
      <c r="AW289" s="2">
        <v>3</v>
      </c>
    </row>
    <row r="290" spans="1:49" s="27" customFormat="1" x14ac:dyDescent="0.3">
      <c r="A290" s="2">
        <v>4</v>
      </c>
      <c r="B290" s="2" t="s">
        <v>435</v>
      </c>
      <c r="C290" s="2">
        <v>1</v>
      </c>
      <c r="D290" s="2" t="s">
        <v>134</v>
      </c>
      <c r="E290" s="2">
        <v>3</v>
      </c>
      <c r="F290" s="2" t="s">
        <v>246</v>
      </c>
      <c r="G290" s="2"/>
      <c r="H290" s="2" t="s">
        <v>169</v>
      </c>
      <c r="I290" s="2" t="s">
        <v>93</v>
      </c>
      <c r="J290" s="2" t="s">
        <v>118</v>
      </c>
      <c r="K290" s="2"/>
      <c r="L290" s="2"/>
      <c r="M290" s="2"/>
      <c r="N290" s="2"/>
      <c r="O290" s="2" t="s">
        <v>240</v>
      </c>
      <c r="P290" s="2"/>
      <c r="Q290" s="2"/>
      <c r="R290" s="2" t="s">
        <v>241</v>
      </c>
      <c r="S290" s="2" t="s">
        <v>247</v>
      </c>
      <c r="T290" s="331">
        <v>1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1"/>
      <c r="AW290" s="2">
        <v>1</v>
      </c>
    </row>
    <row r="291" spans="1:49" s="27" customFormat="1" x14ac:dyDescent="0.3">
      <c r="A291" s="2">
        <v>4</v>
      </c>
      <c r="B291" s="2" t="s">
        <v>435</v>
      </c>
      <c r="C291" s="2">
        <v>1</v>
      </c>
      <c r="D291" s="2" t="s">
        <v>134</v>
      </c>
      <c r="E291" s="2">
        <v>3</v>
      </c>
      <c r="F291" s="2" t="s">
        <v>246</v>
      </c>
      <c r="G291" s="2"/>
      <c r="H291" s="2" t="s">
        <v>165</v>
      </c>
      <c r="I291" s="2" t="s">
        <v>93</v>
      </c>
      <c r="J291" s="2" t="s">
        <v>116</v>
      </c>
      <c r="K291" s="2"/>
      <c r="L291" s="2"/>
      <c r="M291" s="2"/>
      <c r="N291" s="2"/>
      <c r="O291" s="2" t="s">
        <v>240</v>
      </c>
      <c r="P291" s="2"/>
      <c r="Q291" s="2"/>
      <c r="R291" s="2" t="s">
        <v>241</v>
      </c>
      <c r="S291" s="2" t="s">
        <v>247</v>
      </c>
      <c r="T291" s="305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1"/>
      <c r="AW291" s="2" t="s">
        <v>249</v>
      </c>
    </row>
    <row r="292" spans="1:49" s="27" customFormat="1" x14ac:dyDescent="0.3">
      <c r="A292" s="2">
        <v>4</v>
      </c>
      <c r="B292" s="2" t="s">
        <v>435</v>
      </c>
      <c r="C292" s="2">
        <v>1</v>
      </c>
      <c r="D292" s="2" t="s">
        <v>134</v>
      </c>
      <c r="E292" s="2">
        <v>3</v>
      </c>
      <c r="F292" s="2" t="s">
        <v>246</v>
      </c>
      <c r="G292" s="2"/>
      <c r="H292" s="2" t="s">
        <v>250</v>
      </c>
      <c r="I292" s="2" t="s">
        <v>93</v>
      </c>
      <c r="J292" s="2" t="s">
        <v>93</v>
      </c>
      <c r="K292" s="2"/>
      <c r="L292" s="2"/>
      <c r="M292" s="2"/>
      <c r="N292" s="2"/>
      <c r="O292" s="2" t="s">
        <v>240</v>
      </c>
      <c r="P292" s="2"/>
      <c r="Q292" s="2"/>
      <c r="R292" s="2" t="s">
        <v>241</v>
      </c>
      <c r="S292" s="2" t="s">
        <v>247</v>
      </c>
      <c r="T292" s="331">
        <v>0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1"/>
      <c r="AW292" s="2">
        <v>0</v>
      </c>
    </row>
    <row r="293" spans="1:49" s="27" customFormat="1" x14ac:dyDescent="0.3">
      <c r="A293" s="2">
        <v>4</v>
      </c>
      <c r="B293" s="2" t="s">
        <v>435</v>
      </c>
      <c r="C293" s="2">
        <v>1</v>
      </c>
      <c r="D293" s="2" t="s">
        <v>134</v>
      </c>
      <c r="E293" s="2">
        <v>3</v>
      </c>
      <c r="F293" s="2" t="s">
        <v>246</v>
      </c>
      <c r="G293" s="2"/>
      <c r="H293" s="2" t="s">
        <v>251</v>
      </c>
      <c r="I293" s="2" t="s">
        <v>93</v>
      </c>
      <c r="J293" s="2" t="s">
        <v>93</v>
      </c>
      <c r="K293" s="2"/>
      <c r="L293" s="2"/>
      <c r="M293" s="2"/>
      <c r="N293" s="2"/>
      <c r="O293" s="2" t="s">
        <v>240</v>
      </c>
      <c r="P293" s="2"/>
      <c r="Q293" s="2"/>
      <c r="R293" s="2" t="s">
        <v>241</v>
      </c>
      <c r="S293" s="2" t="s">
        <v>247</v>
      </c>
      <c r="T293" s="331">
        <v>0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1"/>
      <c r="AW293" s="2">
        <v>0</v>
      </c>
    </row>
    <row r="294" spans="1:49" s="27" customFormat="1" x14ac:dyDescent="0.3">
      <c r="A294" s="2">
        <v>4</v>
      </c>
      <c r="B294" s="2" t="s">
        <v>435</v>
      </c>
      <c r="C294" s="2">
        <v>1</v>
      </c>
      <c r="D294" s="2" t="s">
        <v>134</v>
      </c>
      <c r="E294" s="2">
        <v>3</v>
      </c>
      <c r="F294" s="2" t="s">
        <v>246</v>
      </c>
      <c r="G294" s="2"/>
      <c r="H294" s="2" t="s">
        <v>252</v>
      </c>
      <c r="I294" s="2" t="s">
        <v>93</v>
      </c>
      <c r="J294" s="2" t="s">
        <v>93</v>
      </c>
      <c r="K294" s="2"/>
      <c r="L294" s="2"/>
      <c r="M294" s="2"/>
      <c r="N294" s="2"/>
      <c r="O294" s="2" t="s">
        <v>240</v>
      </c>
      <c r="P294" s="2"/>
      <c r="Q294" s="2"/>
      <c r="R294" s="2" t="s">
        <v>241</v>
      </c>
      <c r="S294" s="2" t="s">
        <v>247</v>
      </c>
      <c r="T294" s="331">
        <v>0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1"/>
      <c r="AW294" s="2">
        <v>0</v>
      </c>
    </row>
    <row r="295" spans="1:49" s="27" customFormat="1" x14ac:dyDescent="0.3">
      <c r="A295" s="2">
        <v>4</v>
      </c>
      <c r="B295" s="2" t="s">
        <v>435</v>
      </c>
      <c r="C295" s="2">
        <v>1</v>
      </c>
      <c r="D295" s="2" t="s">
        <v>134</v>
      </c>
      <c r="E295" s="2">
        <v>3</v>
      </c>
      <c r="F295" s="2" t="s">
        <v>246</v>
      </c>
      <c r="G295" s="2"/>
      <c r="H295" s="2" t="s">
        <v>253</v>
      </c>
      <c r="I295" s="2" t="s">
        <v>93</v>
      </c>
      <c r="J295" s="2" t="s">
        <v>93</v>
      </c>
      <c r="K295" s="2"/>
      <c r="L295" s="2"/>
      <c r="M295" s="2"/>
      <c r="N295" s="2"/>
      <c r="O295" s="2" t="s">
        <v>240</v>
      </c>
      <c r="P295" s="2"/>
      <c r="Q295" s="2"/>
      <c r="R295" s="2" t="s">
        <v>241</v>
      </c>
      <c r="S295" s="2" t="s">
        <v>247</v>
      </c>
      <c r="T295" s="331">
        <v>0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1"/>
      <c r="AW295" s="2">
        <v>0</v>
      </c>
    </row>
    <row r="296" spans="1:49" s="27" customFormat="1" x14ac:dyDescent="0.3">
      <c r="A296" s="2">
        <v>4</v>
      </c>
      <c r="B296" s="2" t="s">
        <v>435</v>
      </c>
      <c r="C296" s="2">
        <v>1</v>
      </c>
      <c r="D296" s="2" t="s">
        <v>134</v>
      </c>
      <c r="E296" s="2">
        <v>3</v>
      </c>
      <c r="F296" s="2" t="s">
        <v>246</v>
      </c>
      <c r="G296" s="2"/>
      <c r="H296" s="2" t="s">
        <v>173</v>
      </c>
      <c r="I296" s="2" t="s">
        <v>93</v>
      </c>
      <c r="J296" s="2" t="s">
        <v>178</v>
      </c>
      <c r="K296" s="2"/>
      <c r="L296" s="2"/>
      <c r="M296" s="2"/>
      <c r="N296" s="2"/>
      <c r="O296" s="2" t="s">
        <v>240</v>
      </c>
      <c r="P296" s="2"/>
      <c r="Q296" s="2"/>
      <c r="R296" s="2" t="s">
        <v>241</v>
      </c>
      <c r="S296" s="2" t="s">
        <v>247</v>
      </c>
      <c r="T296" s="331">
        <v>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1"/>
      <c r="AW296" s="2">
        <v>0</v>
      </c>
    </row>
    <row r="297" spans="1:49" s="27" customFormat="1" x14ac:dyDescent="0.3">
      <c r="A297" s="2">
        <v>4</v>
      </c>
      <c r="B297" s="2" t="s">
        <v>435</v>
      </c>
      <c r="C297" s="2">
        <v>1</v>
      </c>
      <c r="D297" s="2" t="s">
        <v>134</v>
      </c>
      <c r="E297" s="2">
        <v>3</v>
      </c>
      <c r="F297" s="2" t="s">
        <v>246</v>
      </c>
      <c r="G297" s="2"/>
      <c r="H297" s="2" t="s">
        <v>163</v>
      </c>
      <c r="I297" s="2" t="s">
        <v>93</v>
      </c>
      <c r="J297" s="2" t="s">
        <v>179</v>
      </c>
      <c r="K297" s="2"/>
      <c r="L297" s="2"/>
      <c r="M297" s="2"/>
      <c r="N297" s="2"/>
      <c r="O297" s="2" t="s">
        <v>240</v>
      </c>
      <c r="P297" s="2"/>
      <c r="Q297" s="2"/>
      <c r="R297" s="2" t="s">
        <v>241</v>
      </c>
      <c r="S297" s="2" t="s">
        <v>247</v>
      </c>
      <c r="T297" s="331">
        <v>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1"/>
      <c r="AW297" s="2">
        <v>0</v>
      </c>
    </row>
    <row r="298" spans="1:49" x14ac:dyDescent="0.3">
      <c r="A298" s="2">
        <v>4</v>
      </c>
      <c r="B298" s="2" t="s">
        <v>435</v>
      </c>
      <c r="C298" s="2">
        <v>1</v>
      </c>
      <c r="D298" s="2" t="s">
        <v>134</v>
      </c>
      <c r="E298" s="2">
        <v>3</v>
      </c>
      <c r="F298" s="2" t="s">
        <v>246</v>
      </c>
      <c r="G298" s="2"/>
      <c r="H298" s="2" t="s">
        <v>164</v>
      </c>
      <c r="I298" s="2" t="s">
        <v>93</v>
      </c>
      <c r="J298" s="2" t="s">
        <v>92</v>
      </c>
      <c r="K298" s="2"/>
      <c r="L298" s="2"/>
      <c r="M298" s="2"/>
      <c r="N298" s="2"/>
      <c r="O298" s="2" t="s">
        <v>240</v>
      </c>
      <c r="P298" s="2"/>
      <c r="Q298" s="2"/>
      <c r="R298" s="2" t="s">
        <v>241</v>
      </c>
      <c r="S298" s="2" t="s">
        <v>247</v>
      </c>
      <c r="T298" s="331">
        <v>5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1"/>
      <c r="AW298" s="2">
        <v>5</v>
      </c>
    </row>
    <row r="299" spans="1:49" x14ac:dyDescent="0.3">
      <c r="A299" s="10">
        <v>4</v>
      </c>
      <c r="B299" s="10" t="s">
        <v>435</v>
      </c>
      <c r="C299" s="10">
        <v>1</v>
      </c>
      <c r="D299" s="10" t="s">
        <v>134</v>
      </c>
      <c r="E299" s="10">
        <v>6</v>
      </c>
      <c r="F299" s="10" t="s">
        <v>254</v>
      </c>
      <c r="G299" s="10"/>
      <c r="H299" s="10"/>
      <c r="I299" s="10"/>
      <c r="J299" s="10"/>
      <c r="K299" s="10"/>
      <c r="L299" s="10"/>
      <c r="M299" s="10"/>
      <c r="N299" s="10"/>
      <c r="O299" s="10" t="s">
        <v>240</v>
      </c>
      <c r="P299" s="10"/>
      <c r="Q299" s="10"/>
      <c r="R299" s="10" t="s">
        <v>255</v>
      </c>
      <c r="S299" s="10" t="s">
        <v>256</v>
      </c>
      <c r="T299" s="2">
        <v>2.6</v>
      </c>
      <c r="U299" s="2"/>
      <c r="V299" s="2"/>
      <c r="W299" s="2"/>
      <c r="X299" s="2"/>
      <c r="Y299" s="2"/>
      <c r="Z299" s="2"/>
      <c r="AA299" s="2"/>
      <c r="AB299" s="2"/>
      <c r="AC299" s="13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1"/>
      <c r="AW299" s="13"/>
    </row>
    <row r="300" spans="1:49" x14ac:dyDescent="0.3">
      <c r="A300" s="2">
        <v>4</v>
      </c>
      <c r="B300" s="2" t="s">
        <v>435</v>
      </c>
      <c r="C300" s="2">
        <v>1</v>
      </c>
      <c r="D300" s="2" t="s">
        <v>134</v>
      </c>
      <c r="E300" s="2">
        <v>7</v>
      </c>
      <c r="F300" s="2" t="s">
        <v>257</v>
      </c>
      <c r="G300" s="2"/>
      <c r="H300" s="2"/>
      <c r="I300" s="2"/>
      <c r="J300" s="2" t="s">
        <v>91</v>
      </c>
      <c r="K300" s="2"/>
      <c r="L300" s="2"/>
      <c r="M300" s="2"/>
      <c r="N300" s="2"/>
      <c r="O300" s="2" t="s">
        <v>240</v>
      </c>
      <c r="P300" s="2"/>
      <c r="Q300" s="2" t="s">
        <v>258</v>
      </c>
      <c r="R300" s="2" t="s">
        <v>255</v>
      </c>
      <c r="S300" s="2" t="s">
        <v>256</v>
      </c>
      <c r="T300" s="2">
        <v>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1"/>
      <c r="AW300" s="2"/>
    </row>
    <row r="301" spans="1:49" x14ac:dyDescent="0.3">
      <c r="A301" s="2">
        <v>4</v>
      </c>
      <c r="B301" s="2" t="s">
        <v>435</v>
      </c>
      <c r="C301" s="2">
        <v>1</v>
      </c>
      <c r="D301" s="2" t="s">
        <v>134</v>
      </c>
      <c r="E301" s="2">
        <v>7</v>
      </c>
      <c r="F301" s="2" t="s">
        <v>257</v>
      </c>
      <c r="G301" s="2"/>
      <c r="H301" s="2"/>
      <c r="I301" s="2"/>
      <c r="J301" s="2" t="s">
        <v>92</v>
      </c>
      <c r="K301" s="2"/>
      <c r="L301" s="2"/>
      <c r="M301" s="2"/>
      <c r="N301" s="2"/>
      <c r="O301" s="2" t="s">
        <v>240</v>
      </c>
      <c r="P301" s="2"/>
      <c r="Q301" s="2" t="s">
        <v>258</v>
      </c>
      <c r="R301" s="2" t="s">
        <v>259</v>
      </c>
      <c r="S301" s="2">
        <v>2.6</v>
      </c>
      <c r="T301" s="2">
        <v>25.706615043177891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1"/>
      <c r="AW301" s="2"/>
    </row>
    <row r="302" spans="1:49" x14ac:dyDescent="0.3">
      <c r="A302" s="2">
        <v>4</v>
      </c>
      <c r="B302" s="2" t="s">
        <v>435</v>
      </c>
      <c r="C302" s="2">
        <v>1</v>
      </c>
      <c r="D302" s="2" t="s">
        <v>134</v>
      </c>
      <c r="E302" s="2">
        <v>7</v>
      </c>
      <c r="F302" s="2" t="s">
        <v>257</v>
      </c>
      <c r="G302" s="2"/>
      <c r="H302" s="2"/>
      <c r="I302" s="2"/>
      <c r="J302" s="2" t="s">
        <v>93</v>
      </c>
      <c r="K302" s="2"/>
      <c r="L302" s="2"/>
      <c r="M302" s="2"/>
      <c r="N302" s="2"/>
      <c r="O302" s="2" t="s">
        <v>240</v>
      </c>
      <c r="P302" s="2"/>
      <c r="Q302" s="2" t="s">
        <v>258</v>
      </c>
      <c r="R302" s="2" t="s">
        <v>255</v>
      </c>
      <c r="S302" s="2" t="s">
        <v>256</v>
      </c>
      <c r="T302" s="2">
        <v>0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1"/>
      <c r="AW302" s="2"/>
    </row>
    <row r="303" spans="1:49" x14ac:dyDescent="0.3">
      <c r="A303" s="2">
        <v>4</v>
      </c>
      <c r="B303" s="2" t="s">
        <v>435</v>
      </c>
      <c r="C303" s="2">
        <v>1</v>
      </c>
      <c r="D303" s="2" t="s">
        <v>134</v>
      </c>
      <c r="E303" s="2">
        <v>7</v>
      </c>
      <c r="F303" s="2" t="s">
        <v>257</v>
      </c>
      <c r="G303" s="2"/>
      <c r="H303" s="2"/>
      <c r="I303" s="2"/>
      <c r="J303" s="2" t="s">
        <v>96</v>
      </c>
      <c r="K303" s="2"/>
      <c r="L303" s="2"/>
      <c r="M303" s="2"/>
      <c r="N303" s="2"/>
      <c r="O303" s="2" t="s">
        <v>240</v>
      </c>
      <c r="P303" s="2"/>
      <c r="Q303" s="2" t="s">
        <v>258</v>
      </c>
      <c r="R303" s="2" t="s">
        <v>259</v>
      </c>
      <c r="S303" s="2">
        <v>1.9</v>
      </c>
      <c r="T303" s="2">
        <v>13.55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1"/>
      <c r="AW303" s="2"/>
    </row>
    <row r="304" spans="1:49" x14ac:dyDescent="0.3">
      <c r="A304" s="2">
        <v>4</v>
      </c>
      <c r="B304" s="2" t="s">
        <v>435</v>
      </c>
      <c r="C304" s="2">
        <v>1</v>
      </c>
      <c r="D304" s="2" t="s">
        <v>134</v>
      </c>
      <c r="E304" s="2">
        <v>7</v>
      </c>
      <c r="F304" s="331" t="s">
        <v>257</v>
      </c>
      <c r="G304" s="2"/>
      <c r="H304" s="2"/>
      <c r="I304" s="2"/>
      <c r="J304" s="2" t="s">
        <v>98</v>
      </c>
      <c r="K304" s="2"/>
      <c r="L304" s="2"/>
      <c r="M304" s="2"/>
      <c r="N304" s="2"/>
      <c r="O304" s="2" t="s">
        <v>240</v>
      </c>
      <c r="P304" s="2"/>
      <c r="Q304" s="2" t="s">
        <v>258</v>
      </c>
      <c r="R304" s="2" t="s">
        <v>255</v>
      </c>
      <c r="S304" s="2" t="s">
        <v>256</v>
      </c>
      <c r="T304" s="2">
        <v>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1"/>
      <c r="AW304" s="2"/>
    </row>
    <row r="305" spans="1:49" x14ac:dyDescent="0.3">
      <c r="A305" s="2">
        <v>4</v>
      </c>
      <c r="B305" s="2" t="s">
        <v>435</v>
      </c>
      <c r="C305" s="2">
        <v>1</v>
      </c>
      <c r="D305" s="2" t="s">
        <v>134</v>
      </c>
      <c r="E305" s="2">
        <v>7</v>
      </c>
      <c r="F305" s="331" t="s">
        <v>257</v>
      </c>
      <c r="G305" s="2"/>
      <c r="H305" s="2"/>
      <c r="I305" s="2"/>
      <c r="J305" s="2" t="s">
        <v>103</v>
      </c>
      <c r="K305" s="2"/>
      <c r="L305" s="2"/>
      <c r="M305" s="2"/>
      <c r="N305" s="2"/>
      <c r="O305" s="2" t="s">
        <v>240</v>
      </c>
      <c r="P305" s="2"/>
      <c r="Q305" s="2" t="s">
        <v>258</v>
      </c>
      <c r="R305" s="2" t="s">
        <v>255</v>
      </c>
      <c r="S305" s="2" t="s">
        <v>256</v>
      </c>
      <c r="T305" s="2">
        <v>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1"/>
      <c r="AW305" s="2"/>
    </row>
    <row r="306" spans="1:49" x14ac:dyDescent="0.3">
      <c r="A306" s="2">
        <v>4</v>
      </c>
      <c r="B306" s="2" t="s">
        <v>435</v>
      </c>
      <c r="C306" s="2">
        <v>1</v>
      </c>
      <c r="D306" s="2" t="s">
        <v>134</v>
      </c>
      <c r="E306" s="2">
        <v>7</v>
      </c>
      <c r="F306" s="331" t="s">
        <v>257</v>
      </c>
      <c r="G306" s="2"/>
      <c r="H306" s="2"/>
      <c r="I306" s="2"/>
      <c r="J306" s="2" t="s">
        <v>106</v>
      </c>
      <c r="K306" s="2"/>
      <c r="L306" s="2"/>
      <c r="M306" s="2"/>
      <c r="N306" s="2"/>
      <c r="O306" s="2" t="s">
        <v>240</v>
      </c>
      <c r="P306" s="2"/>
      <c r="Q306" s="2" t="s">
        <v>258</v>
      </c>
      <c r="R306" s="2" t="s">
        <v>255</v>
      </c>
      <c r="S306" s="2" t="s">
        <v>256</v>
      </c>
      <c r="T306" s="2">
        <v>0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1"/>
      <c r="AW306" s="2"/>
    </row>
    <row r="307" spans="1:49" x14ac:dyDescent="0.3">
      <c r="A307" s="2">
        <v>4</v>
      </c>
      <c r="B307" s="2" t="s">
        <v>435</v>
      </c>
      <c r="C307" s="2">
        <v>1</v>
      </c>
      <c r="D307" s="2" t="s">
        <v>134</v>
      </c>
      <c r="E307" s="2">
        <v>7</v>
      </c>
      <c r="F307" s="2" t="s">
        <v>257</v>
      </c>
      <c r="G307" s="2"/>
      <c r="H307" s="2"/>
      <c r="I307" s="2"/>
      <c r="J307" s="2" t="s">
        <v>115</v>
      </c>
      <c r="K307" s="2"/>
      <c r="L307" s="2"/>
      <c r="M307" s="2"/>
      <c r="N307" s="2"/>
      <c r="O307" s="2" t="s">
        <v>240</v>
      </c>
      <c r="P307" s="2"/>
      <c r="Q307" s="2" t="s">
        <v>258</v>
      </c>
      <c r="R307" s="2" t="s">
        <v>255</v>
      </c>
      <c r="S307" s="2" t="s">
        <v>256</v>
      </c>
      <c r="T307" s="2">
        <v>2.8425925925925926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1"/>
      <c r="AW307" s="2"/>
    </row>
    <row r="308" spans="1:49" x14ac:dyDescent="0.3">
      <c r="A308" s="2">
        <v>4</v>
      </c>
      <c r="B308" s="2" t="s">
        <v>435</v>
      </c>
      <c r="C308" s="2">
        <v>1</v>
      </c>
      <c r="D308" s="2" t="s">
        <v>134</v>
      </c>
      <c r="E308" s="2">
        <v>7</v>
      </c>
      <c r="F308" s="2" t="s">
        <v>257</v>
      </c>
      <c r="G308" s="2"/>
      <c r="H308" s="2"/>
      <c r="I308" s="2"/>
      <c r="J308" s="2" t="s">
        <v>116</v>
      </c>
      <c r="K308" s="2"/>
      <c r="L308" s="2"/>
      <c r="M308" s="2"/>
      <c r="N308" s="2"/>
      <c r="O308" s="2" t="s">
        <v>240</v>
      </c>
      <c r="P308" s="2"/>
      <c r="Q308" s="2" t="s">
        <v>258</v>
      </c>
      <c r="R308" s="2" t="s">
        <v>259</v>
      </c>
      <c r="S308" s="2">
        <v>1.8</v>
      </c>
      <c r="T308" s="2">
        <v>9.1462699999999995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1"/>
      <c r="AW308" s="2"/>
    </row>
    <row r="309" spans="1:49" x14ac:dyDescent="0.3">
      <c r="A309" s="2">
        <v>4</v>
      </c>
      <c r="B309" s="2" t="s">
        <v>435</v>
      </c>
      <c r="C309" s="2">
        <v>1</v>
      </c>
      <c r="D309" s="2" t="s">
        <v>134</v>
      </c>
      <c r="E309" s="2">
        <v>7</v>
      </c>
      <c r="F309" s="2" t="s">
        <v>257</v>
      </c>
      <c r="G309" s="2"/>
      <c r="H309" s="2"/>
      <c r="I309" s="2"/>
      <c r="J309" s="2" t="s">
        <v>177</v>
      </c>
      <c r="K309" s="2"/>
      <c r="L309" s="2"/>
      <c r="M309" s="2"/>
      <c r="N309" s="2"/>
      <c r="O309" s="2" t="s">
        <v>240</v>
      </c>
      <c r="P309" s="2"/>
      <c r="Q309" s="2" t="s">
        <v>258</v>
      </c>
      <c r="R309" s="2" t="s">
        <v>255</v>
      </c>
      <c r="S309" s="2" t="s">
        <v>256</v>
      </c>
      <c r="T309" s="2">
        <v>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1"/>
      <c r="AW309" s="2"/>
    </row>
    <row r="310" spans="1:49" x14ac:dyDescent="0.3">
      <c r="A310" s="2">
        <v>4</v>
      </c>
      <c r="B310" s="2" t="s">
        <v>435</v>
      </c>
      <c r="C310" s="2">
        <v>1</v>
      </c>
      <c r="D310" s="2" t="s">
        <v>134</v>
      </c>
      <c r="E310" s="2">
        <v>7.2</v>
      </c>
      <c r="F310" s="2" t="s">
        <v>260</v>
      </c>
      <c r="G310" s="2"/>
      <c r="H310" s="2"/>
      <c r="I310" s="2"/>
      <c r="J310" s="2" t="s">
        <v>116</v>
      </c>
      <c r="K310" s="2"/>
      <c r="L310" s="2"/>
      <c r="M310" s="2"/>
      <c r="N310" s="2"/>
      <c r="O310" s="2" t="s">
        <v>240</v>
      </c>
      <c r="P310" s="2"/>
      <c r="Q310" s="2" t="s">
        <v>258</v>
      </c>
      <c r="R310" s="2" t="s">
        <v>259</v>
      </c>
      <c r="S310" s="2">
        <v>1.8</v>
      </c>
      <c r="T310" s="2">
        <v>4.1500000000000004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1"/>
      <c r="AW310" s="2"/>
    </row>
    <row r="311" spans="1:49" x14ac:dyDescent="0.3">
      <c r="A311" s="2">
        <v>4</v>
      </c>
      <c r="B311" s="2" t="s">
        <v>435</v>
      </c>
      <c r="C311" s="2">
        <v>1</v>
      </c>
      <c r="D311" s="2" t="s">
        <v>134</v>
      </c>
      <c r="E311" s="2">
        <v>7.3</v>
      </c>
      <c r="F311" s="2" t="s">
        <v>261</v>
      </c>
      <c r="G311" s="2"/>
      <c r="H311" s="2"/>
      <c r="I311" s="2"/>
      <c r="J311" s="2" t="s">
        <v>116</v>
      </c>
      <c r="K311" s="2"/>
      <c r="L311" s="2"/>
      <c r="M311" s="2"/>
      <c r="N311" s="2"/>
      <c r="O311" s="2" t="s">
        <v>240</v>
      </c>
      <c r="P311" s="2"/>
      <c r="Q311" s="2" t="s">
        <v>258</v>
      </c>
      <c r="R311" s="2" t="s">
        <v>259</v>
      </c>
      <c r="S311" s="2">
        <v>1.8</v>
      </c>
      <c r="T311" s="2">
        <v>7.62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1"/>
      <c r="AW311" s="2"/>
    </row>
    <row r="312" spans="1:49" x14ac:dyDescent="0.3">
      <c r="A312" s="2">
        <v>4</v>
      </c>
      <c r="B312" s="2" t="s">
        <v>435</v>
      </c>
      <c r="C312" s="2">
        <v>1</v>
      </c>
      <c r="D312" s="2" t="s">
        <v>134</v>
      </c>
      <c r="E312" s="2">
        <v>9</v>
      </c>
      <c r="F312" s="2" t="s">
        <v>264</v>
      </c>
      <c r="G312" s="2"/>
      <c r="H312" s="2" t="s">
        <v>183</v>
      </c>
      <c r="I312" s="2"/>
      <c r="J312" s="2"/>
      <c r="K312" s="2"/>
      <c r="L312" s="2"/>
      <c r="M312" s="2"/>
      <c r="N312" s="2"/>
      <c r="O312" s="2"/>
      <c r="P312" s="2"/>
      <c r="Q312" s="2"/>
      <c r="R312" s="2" t="s">
        <v>263</v>
      </c>
      <c r="S312" s="2"/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1">
        <v>0</v>
      </c>
      <c r="AW312" s="2">
        <v>0</v>
      </c>
    </row>
    <row r="313" spans="1:49" x14ac:dyDescent="0.3">
      <c r="A313" s="2">
        <v>4</v>
      </c>
      <c r="B313" s="2" t="s">
        <v>435</v>
      </c>
      <c r="C313" s="2">
        <v>1</v>
      </c>
      <c r="D313" s="2" t="s">
        <v>134</v>
      </c>
      <c r="E313" s="2">
        <v>9</v>
      </c>
      <c r="F313" s="2" t="s">
        <v>264</v>
      </c>
      <c r="G313" s="2"/>
      <c r="H313" s="2" t="s">
        <v>164</v>
      </c>
      <c r="I313" s="2"/>
      <c r="J313" s="2"/>
      <c r="K313" s="2"/>
      <c r="L313" s="2"/>
      <c r="M313" s="2"/>
      <c r="N313" s="2"/>
      <c r="O313" s="2"/>
      <c r="P313" s="2"/>
      <c r="Q313" s="2"/>
      <c r="R313" s="2" t="s">
        <v>263</v>
      </c>
      <c r="S313" s="2"/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1">
        <v>0</v>
      </c>
      <c r="AW313" s="2">
        <v>0</v>
      </c>
    </row>
    <row r="314" spans="1:49" x14ac:dyDescent="0.3">
      <c r="A314" s="2">
        <v>4</v>
      </c>
      <c r="B314" s="2" t="s">
        <v>435</v>
      </c>
      <c r="C314" s="2">
        <v>1</v>
      </c>
      <c r="D314" s="2" t="s">
        <v>134</v>
      </c>
      <c r="E314" s="2">
        <v>9</v>
      </c>
      <c r="F314" s="2" t="s">
        <v>264</v>
      </c>
      <c r="G314" s="2"/>
      <c r="H314" s="2" t="s">
        <v>248</v>
      </c>
      <c r="I314" s="2"/>
      <c r="J314" s="2"/>
      <c r="K314" s="2"/>
      <c r="L314" s="2"/>
      <c r="M314" s="2"/>
      <c r="N314" s="2"/>
      <c r="O314" s="2"/>
      <c r="P314" s="2"/>
      <c r="Q314" s="2"/>
      <c r="R314" s="2" t="s">
        <v>263</v>
      </c>
      <c r="S314" s="2"/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1">
        <v>0</v>
      </c>
      <c r="AW314" s="2">
        <v>0</v>
      </c>
    </row>
    <row r="315" spans="1:49" x14ac:dyDescent="0.3">
      <c r="A315" s="2">
        <v>4</v>
      </c>
      <c r="B315" s="2" t="s">
        <v>435</v>
      </c>
      <c r="C315" s="2">
        <v>1</v>
      </c>
      <c r="D315" s="2" t="s">
        <v>134</v>
      </c>
      <c r="E315" s="2">
        <v>9</v>
      </c>
      <c r="F315" s="2" t="s">
        <v>264</v>
      </c>
      <c r="G315" s="2"/>
      <c r="H315" s="2" t="s">
        <v>162</v>
      </c>
      <c r="I315" s="2"/>
      <c r="J315" s="2"/>
      <c r="K315" s="2"/>
      <c r="L315" s="2"/>
      <c r="M315" s="2"/>
      <c r="N315" s="2"/>
      <c r="O315" s="2"/>
      <c r="P315" s="2"/>
      <c r="Q315" s="2"/>
      <c r="R315" s="2" t="s">
        <v>263</v>
      </c>
      <c r="S315" s="2"/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1">
        <v>0</v>
      </c>
      <c r="AW315" s="2">
        <v>0</v>
      </c>
    </row>
    <row r="316" spans="1:49" x14ac:dyDescent="0.3">
      <c r="A316" s="2">
        <v>4</v>
      </c>
      <c r="B316" s="2" t="s">
        <v>435</v>
      </c>
      <c r="C316" s="2">
        <v>1</v>
      </c>
      <c r="D316" s="2" t="s">
        <v>134</v>
      </c>
      <c r="E316" s="2">
        <v>9</v>
      </c>
      <c r="F316" s="2" t="s">
        <v>264</v>
      </c>
      <c r="G316" s="2"/>
      <c r="H316" s="2" t="s">
        <v>165</v>
      </c>
      <c r="I316" s="2"/>
      <c r="J316" s="2"/>
      <c r="K316" s="2"/>
      <c r="L316" s="2"/>
      <c r="M316" s="2"/>
      <c r="N316" s="2"/>
      <c r="O316" s="2"/>
      <c r="P316" s="2"/>
      <c r="Q316" s="2"/>
      <c r="R316" s="2" t="s">
        <v>263</v>
      </c>
      <c r="S316" s="2"/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1">
        <v>0</v>
      </c>
      <c r="AW316" s="2">
        <v>0</v>
      </c>
    </row>
    <row r="317" spans="1:49" x14ac:dyDescent="0.3">
      <c r="A317" s="2">
        <v>4</v>
      </c>
      <c r="B317" s="2" t="s">
        <v>435</v>
      </c>
      <c r="C317" s="2">
        <v>1</v>
      </c>
      <c r="D317" s="2" t="s">
        <v>134</v>
      </c>
      <c r="E317" s="2">
        <v>9</v>
      </c>
      <c r="F317" s="2" t="s">
        <v>264</v>
      </c>
      <c r="G317" s="2"/>
      <c r="H317" s="2" t="s">
        <v>181</v>
      </c>
      <c r="I317" s="2"/>
      <c r="J317" s="2"/>
      <c r="K317" s="2"/>
      <c r="L317" s="2"/>
      <c r="M317" s="2"/>
      <c r="N317" s="2"/>
      <c r="O317" s="2"/>
      <c r="P317" s="2"/>
      <c r="Q317" s="2"/>
      <c r="R317" s="2" t="s">
        <v>263</v>
      </c>
      <c r="S317" s="2"/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</row>
    <row r="318" spans="1:49" x14ac:dyDescent="0.3">
      <c r="A318" s="2">
        <v>4</v>
      </c>
      <c r="B318" s="2" t="s">
        <v>435</v>
      </c>
      <c r="C318" s="2">
        <v>1</v>
      </c>
      <c r="D318" s="2" t="s">
        <v>134</v>
      </c>
      <c r="E318" s="2">
        <v>9</v>
      </c>
      <c r="F318" s="2" t="s">
        <v>264</v>
      </c>
      <c r="G318" s="2"/>
      <c r="H318" s="2" t="s">
        <v>174</v>
      </c>
      <c r="I318" s="2"/>
      <c r="J318" s="2"/>
      <c r="K318" s="2"/>
      <c r="L318" s="2"/>
      <c r="M318" s="2"/>
      <c r="N318" s="2"/>
      <c r="O318" s="2"/>
      <c r="P318" s="2"/>
      <c r="Q318" s="2"/>
      <c r="R318" s="2" t="s">
        <v>263</v>
      </c>
      <c r="S318" s="2"/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</row>
    <row r="319" spans="1:49" x14ac:dyDescent="0.3">
      <c r="A319" s="2">
        <v>4</v>
      </c>
      <c r="B319" s="2" t="s">
        <v>435</v>
      </c>
      <c r="C319" s="2">
        <v>1</v>
      </c>
      <c r="D319" s="2" t="s">
        <v>134</v>
      </c>
      <c r="E319" s="2">
        <v>9</v>
      </c>
      <c r="F319" s="2" t="s">
        <v>264</v>
      </c>
      <c r="G319" s="2"/>
      <c r="H319" s="2" t="s">
        <v>168</v>
      </c>
      <c r="I319" s="2"/>
      <c r="J319" s="2"/>
      <c r="K319" s="2"/>
      <c r="L319" s="2"/>
      <c r="M319" s="2"/>
      <c r="N319" s="2"/>
      <c r="O319" s="2"/>
      <c r="P319" s="2"/>
      <c r="Q319" s="2"/>
      <c r="R319" s="2" t="s">
        <v>263</v>
      </c>
      <c r="S319" s="2"/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</row>
    <row r="320" spans="1:49" x14ac:dyDescent="0.3">
      <c r="A320" s="2">
        <v>4</v>
      </c>
      <c r="B320" s="2" t="s">
        <v>435</v>
      </c>
      <c r="C320" s="2">
        <v>1</v>
      </c>
      <c r="D320" s="2" t="s">
        <v>134</v>
      </c>
      <c r="E320" s="2">
        <v>9</v>
      </c>
      <c r="F320" s="2" t="s">
        <v>264</v>
      </c>
      <c r="G320" s="2"/>
      <c r="H320" s="2" t="s">
        <v>166</v>
      </c>
      <c r="I320" s="2"/>
      <c r="J320" s="2"/>
      <c r="K320" s="2"/>
      <c r="L320" s="2"/>
      <c r="M320" s="2"/>
      <c r="N320" s="2"/>
      <c r="O320" s="2"/>
      <c r="P320" s="2"/>
      <c r="Q320" s="2"/>
      <c r="R320" s="2" t="s">
        <v>263</v>
      </c>
      <c r="S320" s="2"/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</row>
    <row r="321" spans="1:49" x14ac:dyDescent="0.3">
      <c r="A321" s="17">
        <v>4</v>
      </c>
      <c r="B321" s="17" t="s">
        <v>435</v>
      </c>
      <c r="C321" s="17">
        <v>1</v>
      </c>
      <c r="D321" s="17" t="s">
        <v>134</v>
      </c>
      <c r="E321" s="17">
        <v>11</v>
      </c>
      <c r="F321" s="17" t="s">
        <v>266</v>
      </c>
      <c r="G321" s="17"/>
      <c r="H321" s="17"/>
      <c r="I321" s="17"/>
      <c r="J321" s="17"/>
      <c r="K321" s="17"/>
      <c r="L321" s="17"/>
      <c r="M321" s="17"/>
      <c r="N321" s="17"/>
      <c r="O321" s="17" t="s">
        <v>240</v>
      </c>
      <c r="P321" s="17"/>
      <c r="Q321" s="17"/>
      <c r="R321" s="17" t="s">
        <v>241</v>
      </c>
      <c r="S321" s="2"/>
      <c r="T321" s="2" t="s">
        <v>243</v>
      </c>
      <c r="U321" s="2"/>
      <c r="V321" s="2"/>
      <c r="W321" s="2"/>
      <c r="X321" s="2"/>
      <c r="Y321" s="2"/>
      <c r="Z321" s="2"/>
      <c r="AA321" s="2"/>
      <c r="AB321" s="2"/>
      <c r="AC321" s="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13">
        <v>10</v>
      </c>
    </row>
    <row r="322" spans="1:49" s="27" customFormat="1" x14ac:dyDescent="0.3">
      <c r="A322" s="2">
        <v>5</v>
      </c>
      <c r="B322" s="2" t="s">
        <v>436</v>
      </c>
      <c r="C322" s="2">
        <v>1</v>
      </c>
      <c r="D322" s="2" t="s">
        <v>134</v>
      </c>
      <c r="E322" s="2">
        <v>1</v>
      </c>
      <c r="F322" s="2" t="s">
        <v>237</v>
      </c>
      <c r="G322" s="2" t="s">
        <v>158</v>
      </c>
      <c r="H322" s="2"/>
      <c r="I322" s="2"/>
      <c r="J322" s="2"/>
      <c r="K322" s="2"/>
      <c r="L322" s="2" t="s">
        <v>153</v>
      </c>
      <c r="M322" s="2" t="s">
        <v>238</v>
      </c>
      <c r="N322" s="2" t="s">
        <v>239</v>
      </c>
      <c r="O322" s="2" t="s">
        <v>240</v>
      </c>
      <c r="P322" s="2"/>
      <c r="Q322" s="2"/>
      <c r="R322" s="2" t="s">
        <v>241</v>
      </c>
      <c r="S322" s="2" t="s">
        <v>242</v>
      </c>
      <c r="T322" s="2" t="s">
        <v>243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1"/>
      <c r="AW322" s="2">
        <v>0.73</v>
      </c>
    </row>
    <row r="323" spans="1:49" s="27" customFormat="1" x14ac:dyDescent="0.3">
      <c r="A323" s="2">
        <v>5</v>
      </c>
      <c r="B323" s="2" t="s">
        <v>436</v>
      </c>
      <c r="C323" s="2">
        <v>1</v>
      </c>
      <c r="D323" s="2" t="s">
        <v>134</v>
      </c>
      <c r="E323" s="2">
        <v>1</v>
      </c>
      <c r="F323" s="2" t="s">
        <v>237</v>
      </c>
      <c r="G323" s="2" t="s">
        <v>157</v>
      </c>
      <c r="H323" s="2"/>
      <c r="I323" s="2"/>
      <c r="J323" s="2"/>
      <c r="K323" s="2"/>
      <c r="L323" s="2" t="s">
        <v>153</v>
      </c>
      <c r="M323" s="2" t="s">
        <v>238</v>
      </c>
      <c r="N323" s="2" t="s">
        <v>239</v>
      </c>
      <c r="O323" s="2" t="s">
        <v>240</v>
      </c>
      <c r="P323" s="2"/>
      <c r="Q323" s="2"/>
      <c r="R323" s="2" t="s">
        <v>241</v>
      </c>
      <c r="S323" s="2" t="s">
        <v>242</v>
      </c>
      <c r="T323" s="2" t="s">
        <v>243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1"/>
      <c r="AW323" s="2">
        <v>0.73</v>
      </c>
    </row>
    <row r="324" spans="1:49" x14ac:dyDescent="0.3">
      <c r="A324" s="2">
        <v>5</v>
      </c>
      <c r="B324" s="2" t="s">
        <v>436</v>
      </c>
      <c r="C324" s="2">
        <v>1</v>
      </c>
      <c r="D324" s="2" t="s">
        <v>134</v>
      </c>
      <c r="E324" s="2">
        <v>1</v>
      </c>
      <c r="F324" s="2" t="s">
        <v>237</v>
      </c>
      <c r="G324" s="2" t="s">
        <v>155</v>
      </c>
      <c r="H324" s="2"/>
      <c r="I324" s="2"/>
      <c r="J324" s="2"/>
      <c r="K324" s="2"/>
      <c r="L324" s="2" t="s">
        <v>153</v>
      </c>
      <c r="M324" s="2" t="s">
        <v>238</v>
      </c>
      <c r="N324" s="2" t="s">
        <v>239</v>
      </c>
      <c r="O324" s="2" t="s">
        <v>240</v>
      </c>
      <c r="P324" s="2"/>
      <c r="Q324" s="2"/>
      <c r="R324" s="2" t="s">
        <v>241</v>
      </c>
      <c r="S324" s="2" t="s">
        <v>242</v>
      </c>
      <c r="T324" s="2" t="s">
        <v>243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1"/>
      <c r="AW324" s="2">
        <v>0.73</v>
      </c>
    </row>
    <row r="325" spans="1:49" x14ac:dyDescent="0.3">
      <c r="A325" s="2">
        <v>5</v>
      </c>
      <c r="B325" s="2" t="s">
        <v>436</v>
      </c>
      <c r="C325" s="2">
        <v>1</v>
      </c>
      <c r="D325" s="2" t="s">
        <v>134</v>
      </c>
      <c r="E325" s="2">
        <v>1</v>
      </c>
      <c r="F325" s="2" t="s">
        <v>237</v>
      </c>
      <c r="G325" s="2" t="s">
        <v>141</v>
      </c>
      <c r="H325" s="2"/>
      <c r="I325" s="2"/>
      <c r="J325" s="2"/>
      <c r="K325" s="2"/>
      <c r="L325" s="2" t="s">
        <v>153</v>
      </c>
      <c r="M325" s="2" t="s">
        <v>238</v>
      </c>
      <c r="N325" s="2" t="s">
        <v>239</v>
      </c>
      <c r="O325" s="2" t="s">
        <v>240</v>
      </c>
      <c r="P325" s="2"/>
      <c r="Q325" s="2"/>
      <c r="R325" s="2" t="s">
        <v>241</v>
      </c>
      <c r="S325" s="2" t="s">
        <v>242</v>
      </c>
      <c r="T325" s="2" t="s">
        <v>243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1"/>
      <c r="AW325" s="2">
        <v>0.73</v>
      </c>
    </row>
    <row r="326" spans="1:49" x14ac:dyDescent="0.3">
      <c r="A326" s="2">
        <v>5</v>
      </c>
      <c r="B326" s="2" t="s">
        <v>436</v>
      </c>
      <c r="C326" s="2">
        <v>1</v>
      </c>
      <c r="D326" s="2" t="s">
        <v>134</v>
      </c>
      <c r="E326" s="2">
        <v>1</v>
      </c>
      <c r="F326" s="2" t="s">
        <v>237</v>
      </c>
      <c r="G326" s="2" t="s">
        <v>156</v>
      </c>
      <c r="H326" s="2"/>
      <c r="I326" s="2"/>
      <c r="J326" s="2"/>
      <c r="K326" s="2"/>
      <c r="L326" s="2" t="s">
        <v>153</v>
      </c>
      <c r="M326" s="2" t="s">
        <v>238</v>
      </c>
      <c r="N326" s="2" t="s">
        <v>239</v>
      </c>
      <c r="O326" s="2" t="s">
        <v>240</v>
      </c>
      <c r="P326" s="2"/>
      <c r="Q326" s="2"/>
      <c r="R326" s="2" t="s">
        <v>241</v>
      </c>
      <c r="S326" s="2" t="s">
        <v>242</v>
      </c>
      <c r="T326" s="2" t="s">
        <v>243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1"/>
      <c r="AW326" s="2">
        <v>0.73</v>
      </c>
    </row>
    <row r="327" spans="1:49" x14ac:dyDescent="0.3">
      <c r="A327" s="2">
        <v>5</v>
      </c>
      <c r="B327" s="2" t="s">
        <v>436</v>
      </c>
      <c r="C327" s="2">
        <v>1</v>
      </c>
      <c r="D327" s="2" t="s">
        <v>134</v>
      </c>
      <c r="E327" s="2">
        <v>1</v>
      </c>
      <c r="F327" s="2" t="s">
        <v>237</v>
      </c>
      <c r="G327" s="2" t="s">
        <v>154</v>
      </c>
      <c r="H327" s="2"/>
      <c r="I327" s="2"/>
      <c r="J327" s="2"/>
      <c r="K327" s="2"/>
      <c r="L327" s="2" t="s">
        <v>153</v>
      </c>
      <c r="M327" s="2" t="s">
        <v>238</v>
      </c>
      <c r="N327" s="2" t="s">
        <v>239</v>
      </c>
      <c r="O327" s="2" t="s">
        <v>240</v>
      </c>
      <c r="P327" s="2"/>
      <c r="Q327" s="2"/>
      <c r="R327" s="2" t="s">
        <v>241</v>
      </c>
      <c r="S327" s="2" t="s">
        <v>242</v>
      </c>
      <c r="T327" s="2" t="s">
        <v>243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1"/>
      <c r="AW327" s="2">
        <v>0.73</v>
      </c>
    </row>
    <row r="328" spans="1:49" x14ac:dyDescent="0.3">
      <c r="A328" s="2">
        <v>5</v>
      </c>
      <c r="B328" s="2" t="s">
        <v>436</v>
      </c>
      <c r="C328" s="2">
        <v>1</v>
      </c>
      <c r="D328" s="2" t="s">
        <v>134</v>
      </c>
      <c r="E328" s="2">
        <v>2</v>
      </c>
      <c r="F328" s="2" t="s">
        <v>244</v>
      </c>
      <c r="G328" s="2"/>
      <c r="H328" s="2"/>
      <c r="I328" s="2"/>
      <c r="J328" s="2" t="s">
        <v>89</v>
      </c>
      <c r="K328" s="2"/>
      <c r="L328" s="2"/>
      <c r="M328" s="2"/>
      <c r="N328" s="2"/>
      <c r="O328" s="2" t="s">
        <v>240</v>
      </c>
      <c r="P328" s="2"/>
      <c r="Q328" s="2"/>
      <c r="R328" s="2" t="s">
        <v>270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1"/>
      <c r="AW328" s="2"/>
    </row>
    <row r="329" spans="1:49" x14ac:dyDescent="0.3">
      <c r="A329" s="2">
        <v>5</v>
      </c>
      <c r="B329" s="2" t="s">
        <v>436</v>
      </c>
      <c r="C329" s="2">
        <v>1</v>
      </c>
      <c r="D329" s="2" t="s">
        <v>134</v>
      </c>
      <c r="E329" s="2">
        <v>2</v>
      </c>
      <c r="F329" s="2" t="s">
        <v>244</v>
      </c>
      <c r="G329" s="2"/>
      <c r="H329" s="2"/>
      <c r="I329" s="2"/>
      <c r="J329" s="2" t="s">
        <v>91</v>
      </c>
      <c r="K329" s="2"/>
      <c r="L329" s="2"/>
      <c r="M329" s="2"/>
      <c r="N329" s="2"/>
      <c r="O329" s="2" t="s">
        <v>240</v>
      </c>
      <c r="P329" s="2"/>
      <c r="Q329" s="2"/>
      <c r="R329" s="2" t="s">
        <v>270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1"/>
      <c r="AW329" s="2"/>
    </row>
    <row r="330" spans="1:49" x14ac:dyDescent="0.3">
      <c r="A330" s="2">
        <v>5</v>
      </c>
      <c r="B330" s="2" t="s">
        <v>436</v>
      </c>
      <c r="C330" s="2">
        <v>1</v>
      </c>
      <c r="D330" s="2" t="s">
        <v>134</v>
      </c>
      <c r="E330" s="2">
        <v>2</v>
      </c>
      <c r="F330" s="2" t="s">
        <v>244</v>
      </c>
      <c r="G330" s="2"/>
      <c r="H330" s="2"/>
      <c r="I330" s="2"/>
      <c r="J330" s="2" t="s">
        <v>92</v>
      </c>
      <c r="K330" s="2"/>
      <c r="L330" s="2"/>
      <c r="M330" s="2"/>
      <c r="N330" s="2"/>
      <c r="O330" s="2" t="s">
        <v>240</v>
      </c>
      <c r="P330" s="2"/>
      <c r="Q330" s="2"/>
      <c r="R330" s="2" t="s">
        <v>270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1"/>
      <c r="AW330" s="2"/>
    </row>
    <row r="331" spans="1:49" x14ac:dyDescent="0.3">
      <c r="A331" s="2">
        <v>5</v>
      </c>
      <c r="B331" s="2" t="s">
        <v>436</v>
      </c>
      <c r="C331" s="2">
        <v>1</v>
      </c>
      <c r="D331" s="2" t="s">
        <v>134</v>
      </c>
      <c r="E331" s="2">
        <v>2</v>
      </c>
      <c r="F331" s="2" t="s">
        <v>244</v>
      </c>
      <c r="G331" s="2"/>
      <c r="H331" s="2"/>
      <c r="I331" s="2"/>
      <c r="J331" s="2" t="s">
        <v>93</v>
      </c>
      <c r="K331" s="2"/>
      <c r="L331" s="2"/>
      <c r="M331" s="2"/>
      <c r="N331" s="2"/>
      <c r="O331" s="2" t="s">
        <v>240</v>
      </c>
      <c r="P331" s="2"/>
      <c r="Q331" s="2"/>
      <c r="R331" s="2" t="s">
        <v>270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1"/>
      <c r="AW331" s="2"/>
    </row>
    <row r="332" spans="1:49" x14ac:dyDescent="0.3">
      <c r="A332" s="2">
        <v>5</v>
      </c>
      <c r="B332" s="2" t="s">
        <v>436</v>
      </c>
      <c r="C332" s="2">
        <v>1</v>
      </c>
      <c r="D332" s="2" t="s">
        <v>134</v>
      </c>
      <c r="E332" s="2">
        <v>2</v>
      </c>
      <c r="F332" s="2" t="s">
        <v>244</v>
      </c>
      <c r="G332" s="2"/>
      <c r="H332" s="2"/>
      <c r="I332" s="2"/>
      <c r="J332" s="2" t="s">
        <v>95</v>
      </c>
      <c r="K332" s="2"/>
      <c r="L332" s="2"/>
      <c r="M332" s="2"/>
      <c r="N332" s="2"/>
      <c r="O332" s="2" t="s">
        <v>240</v>
      </c>
      <c r="P332" s="2"/>
      <c r="Q332" s="2"/>
      <c r="R332" s="2" t="s">
        <v>270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1"/>
      <c r="AW332" s="2"/>
    </row>
    <row r="333" spans="1:49" x14ac:dyDescent="0.3">
      <c r="A333" s="2">
        <v>5</v>
      </c>
      <c r="B333" s="2" t="s">
        <v>436</v>
      </c>
      <c r="C333" s="2">
        <v>1</v>
      </c>
      <c r="D333" s="2" t="s">
        <v>134</v>
      </c>
      <c r="E333" s="2">
        <v>2</v>
      </c>
      <c r="F333" s="2" t="s">
        <v>244</v>
      </c>
      <c r="G333" s="2"/>
      <c r="H333" s="2"/>
      <c r="I333" s="2"/>
      <c r="J333" s="2" t="s">
        <v>96</v>
      </c>
      <c r="K333" s="2"/>
      <c r="L333" s="2"/>
      <c r="M333" s="2"/>
      <c r="N333" s="2"/>
      <c r="O333" s="2" t="s">
        <v>240</v>
      </c>
      <c r="P333" s="2"/>
      <c r="Q333" s="2"/>
      <c r="R333" s="2" t="s">
        <v>270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1"/>
      <c r="AW333" s="2"/>
    </row>
    <row r="334" spans="1:49" x14ac:dyDescent="0.3">
      <c r="A334" s="2">
        <v>5</v>
      </c>
      <c r="B334" s="2" t="s">
        <v>436</v>
      </c>
      <c r="C334" s="2">
        <v>1</v>
      </c>
      <c r="D334" s="2" t="s">
        <v>134</v>
      </c>
      <c r="E334" s="2">
        <v>2</v>
      </c>
      <c r="F334" s="2" t="s">
        <v>244</v>
      </c>
      <c r="G334" s="2"/>
      <c r="H334" s="2"/>
      <c r="I334" s="2"/>
      <c r="J334" s="2" t="s">
        <v>97</v>
      </c>
      <c r="K334" s="2"/>
      <c r="L334" s="2"/>
      <c r="M334" s="2"/>
      <c r="N334" s="2"/>
      <c r="O334" s="2" t="s">
        <v>240</v>
      </c>
      <c r="P334" s="2"/>
      <c r="Q334" s="2"/>
      <c r="R334" s="2" t="s">
        <v>270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1"/>
      <c r="AW334" s="2"/>
    </row>
    <row r="335" spans="1:49" x14ac:dyDescent="0.3">
      <c r="A335" s="2">
        <v>5</v>
      </c>
      <c r="B335" s="2" t="s">
        <v>436</v>
      </c>
      <c r="C335" s="2">
        <v>1</v>
      </c>
      <c r="D335" s="2" t="s">
        <v>134</v>
      </c>
      <c r="E335" s="2">
        <v>2</v>
      </c>
      <c r="F335" s="2" t="s">
        <v>244</v>
      </c>
      <c r="G335" s="2"/>
      <c r="H335" s="2"/>
      <c r="I335" s="2"/>
      <c r="J335" s="2" t="s">
        <v>99</v>
      </c>
      <c r="K335" s="2"/>
      <c r="L335" s="2"/>
      <c r="M335" s="2"/>
      <c r="N335" s="2"/>
      <c r="O335" s="2" t="s">
        <v>240</v>
      </c>
      <c r="P335" s="2"/>
      <c r="Q335" s="2"/>
      <c r="R335" s="2" t="s">
        <v>270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1"/>
      <c r="AW335" s="2"/>
    </row>
    <row r="336" spans="1:49" x14ac:dyDescent="0.3">
      <c r="A336" s="2">
        <v>5</v>
      </c>
      <c r="B336" s="2" t="s">
        <v>436</v>
      </c>
      <c r="C336" s="2">
        <v>1</v>
      </c>
      <c r="D336" s="2" t="s">
        <v>134</v>
      </c>
      <c r="E336" s="2">
        <v>2</v>
      </c>
      <c r="F336" s="2" t="s">
        <v>244</v>
      </c>
      <c r="G336" s="2"/>
      <c r="H336" s="2"/>
      <c r="I336" s="2"/>
      <c r="J336" s="2" t="s">
        <v>102</v>
      </c>
      <c r="K336" s="2"/>
      <c r="L336" s="2"/>
      <c r="M336" s="2"/>
      <c r="N336" s="2"/>
      <c r="O336" s="2" t="s">
        <v>240</v>
      </c>
      <c r="P336" s="2"/>
      <c r="Q336" s="2"/>
      <c r="R336" s="2" t="s">
        <v>270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1"/>
      <c r="AW336" s="2"/>
    </row>
    <row r="337" spans="1:49" x14ac:dyDescent="0.3">
      <c r="A337" s="2">
        <v>5</v>
      </c>
      <c r="B337" s="2" t="s">
        <v>436</v>
      </c>
      <c r="C337" s="2">
        <v>1</v>
      </c>
      <c r="D337" s="2" t="s">
        <v>134</v>
      </c>
      <c r="E337" s="2">
        <v>2</v>
      </c>
      <c r="F337" s="2" t="s">
        <v>244</v>
      </c>
      <c r="G337" s="2"/>
      <c r="H337" s="2"/>
      <c r="I337" s="2"/>
      <c r="J337" s="2" t="s">
        <v>104</v>
      </c>
      <c r="K337" s="2"/>
      <c r="L337" s="2"/>
      <c r="M337" s="2"/>
      <c r="N337" s="2"/>
      <c r="O337" s="2" t="s">
        <v>240</v>
      </c>
      <c r="P337" s="2"/>
      <c r="Q337" s="2"/>
      <c r="R337" s="2" t="s">
        <v>270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1"/>
      <c r="AW337" s="2"/>
    </row>
    <row r="338" spans="1:49" x14ac:dyDescent="0.3">
      <c r="A338" s="2">
        <v>5</v>
      </c>
      <c r="B338" s="2" t="s">
        <v>436</v>
      </c>
      <c r="C338" s="2">
        <v>1</v>
      </c>
      <c r="D338" s="2" t="s">
        <v>134</v>
      </c>
      <c r="E338" s="2">
        <v>2</v>
      </c>
      <c r="F338" s="2" t="s">
        <v>244</v>
      </c>
      <c r="G338" s="2"/>
      <c r="H338" s="2"/>
      <c r="I338" s="2"/>
      <c r="J338" s="2" t="s">
        <v>105</v>
      </c>
      <c r="K338" s="2"/>
      <c r="L338" s="2"/>
      <c r="M338" s="2"/>
      <c r="N338" s="2"/>
      <c r="O338" s="2" t="s">
        <v>240</v>
      </c>
      <c r="P338" s="2"/>
      <c r="Q338" s="2"/>
      <c r="R338" s="2" t="s">
        <v>270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1"/>
      <c r="AW338" s="2"/>
    </row>
    <row r="339" spans="1:49" x14ac:dyDescent="0.3">
      <c r="A339" s="2">
        <v>5</v>
      </c>
      <c r="B339" s="2" t="s">
        <v>436</v>
      </c>
      <c r="C339" s="2">
        <v>1</v>
      </c>
      <c r="D339" s="2" t="s">
        <v>134</v>
      </c>
      <c r="E339" s="2">
        <v>2</v>
      </c>
      <c r="F339" s="2" t="s">
        <v>244</v>
      </c>
      <c r="G339" s="2"/>
      <c r="H339" s="2"/>
      <c r="I339" s="2"/>
      <c r="J339" s="2" t="s">
        <v>107</v>
      </c>
      <c r="K339" s="2"/>
      <c r="L339" s="2"/>
      <c r="M339" s="2"/>
      <c r="N339" s="2"/>
      <c r="O339" s="2" t="s">
        <v>240</v>
      </c>
      <c r="P339" s="2"/>
      <c r="Q339" s="2"/>
      <c r="R339" s="2" t="s">
        <v>270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1"/>
      <c r="AW339" s="2"/>
    </row>
    <row r="340" spans="1:49" x14ac:dyDescent="0.3">
      <c r="A340" s="2">
        <v>5</v>
      </c>
      <c r="B340" s="2" t="s">
        <v>436</v>
      </c>
      <c r="C340" s="2">
        <v>1</v>
      </c>
      <c r="D340" s="2" t="s">
        <v>134</v>
      </c>
      <c r="E340" s="2">
        <v>2</v>
      </c>
      <c r="F340" s="2" t="s">
        <v>244</v>
      </c>
      <c r="G340" s="2"/>
      <c r="H340" s="2"/>
      <c r="I340" s="2"/>
      <c r="J340" s="2" t="s">
        <v>108</v>
      </c>
      <c r="K340" s="2"/>
      <c r="L340" s="2"/>
      <c r="M340" s="2"/>
      <c r="N340" s="2"/>
      <c r="O340" s="2" t="s">
        <v>240</v>
      </c>
      <c r="P340" s="2"/>
      <c r="Q340" s="2"/>
      <c r="R340" s="2" t="s">
        <v>270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1"/>
      <c r="AW340" s="2"/>
    </row>
    <row r="341" spans="1:49" x14ac:dyDescent="0.3">
      <c r="A341" s="2">
        <v>5</v>
      </c>
      <c r="B341" s="2" t="s">
        <v>436</v>
      </c>
      <c r="C341" s="2">
        <v>1</v>
      </c>
      <c r="D341" s="2" t="s">
        <v>134</v>
      </c>
      <c r="E341" s="2">
        <v>2</v>
      </c>
      <c r="F341" s="2" t="s">
        <v>244</v>
      </c>
      <c r="G341" s="2"/>
      <c r="H341" s="2"/>
      <c r="I341" s="2"/>
      <c r="J341" s="2" t="s">
        <v>109</v>
      </c>
      <c r="K341" s="2"/>
      <c r="L341" s="2"/>
      <c r="M341" s="2"/>
      <c r="N341" s="2"/>
      <c r="O341" s="2" t="s">
        <v>240</v>
      </c>
      <c r="P341" s="2"/>
      <c r="Q341" s="2"/>
      <c r="R341" s="2" t="s">
        <v>270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1"/>
      <c r="AW341" s="2"/>
    </row>
    <row r="342" spans="1:49" x14ac:dyDescent="0.3">
      <c r="A342" s="2">
        <v>5</v>
      </c>
      <c r="B342" s="2" t="s">
        <v>436</v>
      </c>
      <c r="C342" s="2">
        <v>1</v>
      </c>
      <c r="D342" s="2" t="s">
        <v>134</v>
      </c>
      <c r="E342" s="2">
        <v>2</v>
      </c>
      <c r="F342" s="2" t="s">
        <v>244</v>
      </c>
      <c r="G342" s="2"/>
      <c r="H342" s="2"/>
      <c r="I342" s="2"/>
      <c r="J342" s="2" t="s">
        <v>110</v>
      </c>
      <c r="K342" s="2"/>
      <c r="L342" s="2"/>
      <c r="M342" s="2"/>
      <c r="N342" s="2"/>
      <c r="O342" s="2" t="s">
        <v>240</v>
      </c>
      <c r="P342" s="2"/>
      <c r="Q342" s="2"/>
      <c r="R342" s="2" t="s">
        <v>270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1"/>
      <c r="AW342" s="2"/>
    </row>
    <row r="343" spans="1:49" x14ac:dyDescent="0.3">
      <c r="A343" s="2">
        <v>5</v>
      </c>
      <c r="B343" s="2" t="s">
        <v>436</v>
      </c>
      <c r="C343" s="2">
        <v>1</v>
      </c>
      <c r="D343" s="2" t="s">
        <v>134</v>
      </c>
      <c r="E343" s="2">
        <v>2</v>
      </c>
      <c r="F343" s="2" t="s">
        <v>244</v>
      </c>
      <c r="G343" s="2"/>
      <c r="H343" s="2"/>
      <c r="I343" s="2"/>
      <c r="J343" s="2" t="s">
        <v>111</v>
      </c>
      <c r="K343" s="2"/>
      <c r="L343" s="2"/>
      <c r="M343" s="2"/>
      <c r="N343" s="2"/>
      <c r="O343" s="2" t="s">
        <v>240</v>
      </c>
      <c r="P343" s="2"/>
      <c r="Q343" s="2"/>
      <c r="R343" s="2" t="s">
        <v>270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1"/>
      <c r="AW343" s="2"/>
    </row>
    <row r="344" spans="1:49" x14ac:dyDescent="0.3">
      <c r="A344" s="2">
        <v>5</v>
      </c>
      <c r="B344" s="2" t="s">
        <v>436</v>
      </c>
      <c r="C344" s="2">
        <v>1</v>
      </c>
      <c r="D344" s="2" t="s">
        <v>134</v>
      </c>
      <c r="E344" s="2">
        <v>2</v>
      </c>
      <c r="F344" s="2" t="s">
        <v>244</v>
      </c>
      <c r="G344" s="2"/>
      <c r="H344" s="2"/>
      <c r="I344" s="2"/>
      <c r="J344" s="2" t="s">
        <v>112</v>
      </c>
      <c r="K344" s="2"/>
      <c r="L344" s="2"/>
      <c r="M344" s="2"/>
      <c r="N344" s="2"/>
      <c r="O344" s="2" t="s">
        <v>240</v>
      </c>
      <c r="P344" s="2"/>
      <c r="Q344" s="2"/>
      <c r="R344" s="2" t="s">
        <v>270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1"/>
      <c r="AW344" s="2"/>
    </row>
    <row r="345" spans="1:49" x14ac:dyDescent="0.3">
      <c r="A345" s="2">
        <v>5</v>
      </c>
      <c r="B345" s="2" t="s">
        <v>436</v>
      </c>
      <c r="C345" s="2">
        <v>1</v>
      </c>
      <c r="D345" s="2" t="s">
        <v>134</v>
      </c>
      <c r="E345" s="2">
        <v>2</v>
      </c>
      <c r="F345" s="2" t="s">
        <v>244</v>
      </c>
      <c r="G345" s="2"/>
      <c r="H345" s="2"/>
      <c r="I345" s="2"/>
      <c r="J345" s="2" t="s">
        <v>113</v>
      </c>
      <c r="K345" s="2"/>
      <c r="L345" s="2"/>
      <c r="M345" s="2"/>
      <c r="N345" s="2"/>
      <c r="O345" s="2" t="s">
        <v>240</v>
      </c>
      <c r="P345" s="2"/>
      <c r="Q345" s="2"/>
      <c r="R345" s="2" t="s">
        <v>270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1"/>
      <c r="AW345" s="2"/>
    </row>
    <row r="346" spans="1:49" x14ac:dyDescent="0.3">
      <c r="A346" s="2">
        <v>5</v>
      </c>
      <c r="B346" s="2" t="s">
        <v>436</v>
      </c>
      <c r="C346" s="2">
        <v>1</v>
      </c>
      <c r="D346" s="2" t="s">
        <v>134</v>
      </c>
      <c r="E346" s="2">
        <v>2</v>
      </c>
      <c r="F346" s="2" t="s">
        <v>244</v>
      </c>
      <c r="G346" s="2"/>
      <c r="H346" s="2"/>
      <c r="I346" s="2"/>
      <c r="J346" s="2" t="s">
        <v>115</v>
      </c>
      <c r="K346" s="2"/>
      <c r="L346" s="2"/>
      <c r="M346" s="2"/>
      <c r="N346" s="2"/>
      <c r="O346" s="2" t="s">
        <v>240</v>
      </c>
      <c r="P346" s="2"/>
      <c r="Q346" s="2"/>
      <c r="R346" s="2" t="s">
        <v>270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1"/>
      <c r="AW346" s="2"/>
    </row>
    <row r="347" spans="1:49" x14ac:dyDescent="0.3">
      <c r="A347" s="2">
        <v>5</v>
      </c>
      <c r="B347" s="2" t="s">
        <v>436</v>
      </c>
      <c r="C347" s="2">
        <v>1</v>
      </c>
      <c r="D347" s="2" t="s">
        <v>134</v>
      </c>
      <c r="E347" s="2">
        <v>2</v>
      </c>
      <c r="F347" s="2" t="s">
        <v>244</v>
      </c>
      <c r="G347" s="2"/>
      <c r="H347" s="2"/>
      <c r="I347" s="2"/>
      <c r="J347" s="2" t="s">
        <v>116</v>
      </c>
      <c r="K347" s="2"/>
      <c r="L347" s="2"/>
      <c r="M347" s="2"/>
      <c r="N347" s="2"/>
      <c r="O347" s="2" t="s">
        <v>240</v>
      </c>
      <c r="P347" s="2"/>
      <c r="Q347" s="2"/>
      <c r="R347" s="2" t="s">
        <v>270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1"/>
      <c r="AW347" s="2"/>
    </row>
    <row r="348" spans="1:49" x14ac:dyDescent="0.3">
      <c r="A348" s="2">
        <v>5</v>
      </c>
      <c r="B348" s="2" t="s">
        <v>436</v>
      </c>
      <c r="C348" s="2">
        <v>1</v>
      </c>
      <c r="D348" s="2" t="s">
        <v>134</v>
      </c>
      <c r="E348" s="2">
        <v>2</v>
      </c>
      <c r="F348" s="2" t="s">
        <v>244</v>
      </c>
      <c r="G348" s="2"/>
      <c r="H348" s="2"/>
      <c r="I348" s="2"/>
      <c r="J348" s="2" t="s">
        <v>117</v>
      </c>
      <c r="K348" s="2"/>
      <c r="L348" s="2"/>
      <c r="M348" s="2"/>
      <c r="N348" s="2"/>
      <c r="O348" s="2" t="s">
        <v>240</v>
      </c>
      <c r="P348" s="2"/>
      <c r="Q348" s="2"/>
      <c r="R348" s="2" t="s">
        <v>270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1"/>
      <c r="AW348" s="2"/>
    </row>
    <row r="349" spans="1:49" x14ac:dyDescent="0.3">
      <c r="A349" s="2">
        <v>5</v>
      </c>
      <c r="B349" s="2" t="s">
        <v>436</v>
      </c>
      <c r="C349" s="2">
        <v>1</v>
      </c>
      <c r="D349" s="2" t="s">
        <v>134</v>
      </c>
      <c r="E349" s="2">
        <v>2</v>
      </c>
      <c r="F349" s="2" t="s">
        <v>244</v>
      </c>
      <c r="G349" s="2"/>
      <c r="H349" s="2"/>
      <c r="I349" s="2"/>
      <c r="J349" s="2" t="s">
        <v>118</v>
      </c>
      <c r="K349" s="2"/>
      <c r="L349" s="2"/>
      <c r="M349" s="2"/>
      <c r="N349" s="2"/>
      <c r="O349" s="2" t="s">
        <v>240</v>
      </c>
      <c r="P349" s="2"/>
      <c r="Q349" s="2"/>
      <c r="R349" s="2" t="s">
        <v>270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1"/>
      <c r="AW349" s="2"/>
    </row>
    <row r="350" spans="1:49" x14ac:dyDescent="0.3">
      <c r="A350" s="2">
        <v>5</v>
      </c>
      <c r="B350" s="2" t="s">
        <v>436</v>
      </c>
      <c r="C350" s="2">
        <v>1</v>
      </c>
      <c r="D350" s="2" t="s">
        <v>134</v>
      </c>
      <c r="E350" s="2">
        <v>2</v>
      </c>
      <c r="F350" s="2" t="s">
        <v>244</v>
      </c>
      <c r="G350" s="2"/>
      <c r="H350" s="2"/>
      <c r="I350" s="2"/>
      <c r="J350" s="2" t="s">
        <v>119</v>
      </c>
      <c r="K350" s="2"/>
      <c r="L350" s="2"/>
      <c r="M350" s="2"/>
      <c r="N350" s="2"/>
      <c r="O350" s="2" t="s">
        <v>240</v>
      </c>
      <c r="P350" s="2"/>
      <c r="Q350" s="2"/>
      <c r="R350" s="2" t="s">
        <v>270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1"/>
      <c r="AW350" s="2"/>
    </row>
    <row r="351" spans="1:49" x14ac:dyDescent="0.3">
      <c r="A351" s="2">
        <v>5</v>
      </c>
      <c r="B351" s="2" t="s">
        <v>436</v>
      </c>
      <c r="C351" s="2">
        <v>1</v>
      </c>
      <c r="D351" s="2" t="s">
        <v>134</v>
      </c>
      <c r="E351" s="2">
        <v>2</v>
      </c>
      <c r="F351" s="2" t="s">
        <v>244</v>
      </c>
      <c r="G351" s="2"/>
      <c r="H351" s="2"/>
      <c r="I351" s="2"/>
      <c r="J351" s="2" t="s">
        <v>120</v>
      </c>
      <c r="K351" s="2"/>
      <c r="L351" s="2"/>
      <c r="M351" s="2"/>
      <c r="N351" s="2"/>
      <c r="O351" s="2" t="s">
        <v>240</v>
      </c>
      <c r="P351" s="2"/>
      <c r="Q351" s="2"/>
      <c r="R351" s="2" t="s">
        <v>270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1"/>
      <c r="AW351" s="2"/>
    </row>
    <row r="352" spans="1:49" x14ac:dyDescent="0.3">
      <c r="A352" s="2">
        <v>5</v>
      </c>
      <c r="B352" s="2" t="s">
        <v>436</v>
      </c>
      <c r="C352" s="2">
        <v>1</v>
      </c>
      <c r="D352" s="2" t="s">
        <v>134</v>
      </c>
      <c r="E352" s="2">
        <v>2</v>
      </c>
      <c r="F352" s="2" t="s">
        <v>244</v>
      </c>
      <c r="G352" s="2"/>
      <c r="H352" s="2"/>
      <c r="I352" s="2"/>
      <c r="J352" s="2" t="s">
        <v>121</v>
      </c>
      <c r="K352" s="2"/>
      <c r="L352" s="2"/>
      <c r="M352" s="2"/>
      <c r="N352" s="2"/>
      <c r="O352" s="2" t="s">
        <v>240</v>
      </c>
      <c r="P352" s="2"/>
      <c r="Q352" s="2"/>
      <c r="R352" s="2" t="s">
        <v>270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1"/>
      <c r="AW352" s="2"/>
    </row>
    <row r="353" spans="1:49" x14ac:dyDescent="0.3">
      <c r="A353" s="2">
        <v>5</v>
      </c>
      <c r="B353" s="2" t="s">
        <v>436</v>
      </c>
      <c r="C353" s="2">
        <v>1</v>
      </c>
      <c r="D353" s="2" t="s">
        <v>134</v>
      </c>
      <c r="E353" s="2">
        <v>2</v>
      </c>
      <c r="F353" s="2" t="s">
        <v>244</v>
      </c>
      <c r="G353" s="2"/>
      <c r="H353" s="2"/>
      <c r="I353" s="2"/>
      <c r="J353" s="2" t="s">
        <v>122</v>
      </c>
      <c r="K353" s="2"/>
      <c r="L353" s="2"/>
      <c r="M353" s="2"/>
      <c r="N353" s="2"/>
      <c r="O353" s="2" t="s">
        <v>240</v>
      </c>
      <c r="P353" s="2"/>
      <c r="Q353" s="2"/>
      <c r="R353" s="2" t="s">
        <v>270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1"/>
      <c r="AW353" s="2"/>
    </row>
    <row r="354" spans="1:49" x14ac:dyDescent="0.3">
      <c r="A354" s="2">
        <v>5</v>
      </c>
      <c r="B354" s="2" t="s">
        <v>436</v>
      </c>
      <c r="C354" s="2">
        <v>1</v>
      </c>
      <c r="D354" s="2" t="s">
        <v>134</v>
      </c>
      <c r="E354" s="2">
        <v>2</v>
      </c>
      <c r="F354" s="2" t="s">
        <v>244</v>
      </c>
      <c r="G354" s="2"/>
      <c r="H354" s="2"/>
      <c r="I354" s="2"/>
      <c r="J354" s="2" t="s">
        <v>124</v>
      </c>
      <c r="K354" s="2"/>
      <c r="L354" s="2"/>
      <c r="M354" s="2"/>
      <c r="N354" s="2"/>
      <c r="O354" s="2" t="s">
        <v>240</v>
      </c>
      <c r="P354" s="2"/>
      <c r="Q354" s="2"/>
      <c r="R354" s="2" t="s">
        <v>270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1"/>
      <c r="AW354" s="2"/>
    </row>
    <row r="355" spans="1:49" x14ac:dyDescent="0.3">
      <c r="A355" s="2">
        <v>5</v>
      </c>
      <c r="B355" s="2" t="s">
        <v>436</v>
      </c>
      <c r="C355" s="2">
        <v>1</v>
      </c>
      <c r="D355" s="2" t="s">
        <v>134</v>
      </c>
      <c r="E355" s="2">
        <v>2</v>
      </c>
      <c r="F355" s="2" t="s">
        <v>244</v>
      </c>
      <c r="G355" s="2"/>
      <c r="H355" s="2"/>
      <c r="I355" s="2"/>
      <c r="J355" s="2" t="s">
        <v>126</v>
      </c>
      <c r="K355" s="2"/>
      <c r="L355" s="2"/>
      <c r="M355" s="2"/>
      <c r="N355" s="2"/>
      <c r="O355" s="2" t="s">
        <v>240</v>
      </c>
      <c r="P355" s="2"/>
      <c r="Q355" s="2"/>
      <c r="R355" s="2" t="s">
        <v>270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1"/>
      <c r="AW355" s="2"/>
    </row>
    <row r="356" spans="1:49" x14ac:dyDescent="0.3">
      <c r="A356" s="2">
        <v>5</v>
      </c>
      <c r="B356" s="2" t="s">
        <v>436</v>
      </c>
      <c r="C356" s="2">
        <v>1</v>
      </c>
      <c r="D356" s="2" t="s">
        <v>134</v>
      </c>
      <c r="E356" s="2">
        <v>3</v>
      </c>
      <c r="F356" s="2" t="s">
        <v>246</v>
      </c>
      <c r="G356" s="2"/>
      <c r="H356" s="2" t="s">
        <v>167</v>
      </c>
      <c r="I356" s="2" t="s">
        <v>93</v>
      </c>
      <c r="J356" s="2" t="s">
        <v>119</v>
      </c>
      <c r="K356" s="2"/>
      <c r="L356" s="2"/>
      <c r="M356" s="2"/>
      <c r="N356" s="2"/>
      <c r="O356" s="2" t="s">
        <v>240</v>
      </c>
      <c r="P356" s="2"/>
      <c r="Q356" s="2"/>
      <c r="R356" s="2" t="s">
        <v>241</v>
      </c>
      <c r="S356" s="2" t="s">
        <v>247</v>
      </c>
      <c r="T356" s="331">
        <v>0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1"/>
      <c r="AW356" s="2">
        <v>0</v>
      </c>
    </row>
    <row r="357" spans="1:49" x14ac:dyDescent="0.3">
      <c r="A357" s="2">
        <v>5</v>
      </c>
      <c r="B357" s="2" t="s">
        <v>436</v>
      </c>
      <c r="C357" s="2">
        <v>1</v>
      </c>
      <c r="D357" s="2" t="s">
        <v>134</v>
      </c>
      <c r="E357" s="2">
        <v>3</v>
      </c>
      <c r="F357" s="2" t="s">
        <v>246</v>
      </c>
      <c r="G357" s="2"/>
      <c r="H357" s="2" t="s">
        <v>166</v>
      </c>
      <c r="I357" s="2" t="s">
        <v>93</v>
      </c>
      <c r="J357" s="2" t="s">
        <v>119</v>
      </c>
      <c r="K357" s="2"/>
      <c r="L357" s="2"/>
      <c r="M357" s="2"/>
      <c r="N357" s="2"/>
      <c r="O357" s="2" t="s">
        <v>240</v>
      </c>
      <c r="P357" s="2"/>
      <c r="Q357" s="2"/>
      <c r="R357" s="2" t="s">
        <v>241</v>
      </c>
      <c r="S357" s="2" t="s">
        <v>247</v>
      </c>
      <c r="T357" s="331">
        <v>3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1"/>
      <c r="AW357" s="2">
        <v>3</v>
      </c>
    </row>
    <row r="358" spans="1:49" x14ac:dyDescent="0.3">
      <c r="A358" s="2">
        <v>5</v>
      </c>
      <c r="B358" s="2" t="s">
        <v>436</v>
      </c>
      <c r="C358" s="2">
        <v>1</v>
      </c>
      <c r="D358" s="2" t="s">
        <v>134</v>
      </c>
      <c r="E358" s="2">
        <v>3</v>
      </c>
      <c r="F358" s="2" t="s">
        <v>246</v>
      </c>
      <c r="G358" s="2"/>
      <c r="H358" s="2" t="s">
        <v>168</v>
      </c>
      <c r="I358" s="2" t="s">
        <v>93</v>
      </c>
      <c r="J358" s="2" t="s">
        <v>118</v>
      </c>
      <c r="K358" s="2"/>
      <c r="L358" s="2"/>
      <c r="M358" s="2"/>
      <c r="N358" s="2"/>
      <c r="O358" s="2" t="s">
        <v>240</v>
      </c>
      <c r="P358" s="2"/>
      <c r="Q358" s="2"/>
      <c r="R358" s="2" t="s">
        <v>241</v>
      </c>
      <c r="S358" s="2" t="s">
        <v>247</v>
      </c>
      <c r="T358" s="331">
        <v>0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1"/>
      <c r="AW358" s="2">
        <v>0</v>
      </c>
    </row>
    <row r="359" spans="1:49" x14ac:dyDescent="0.3">
      <c r="A359" s="2">
        <v>5</v>
      </c>
      <c r="B359" s="2" t="s">
        <v>436</v>
      </c>
      <c r="C359" s="2">
        <v>1</v>
      </c>
      <c r="D359" s="2" t="s">
        <v>134</v>
      </c>
      <c r="E359" s="2">
        <v>3</v>
      </c>
      <c r="F359" s="2" t="s">
        <v>246</v>
      </c>
      <c r="G359" s="2"/>
      <c r="H359" s="2" t="s">
        <v>170</v>
      </c>
      <c r="I359" s="2" t="s">
        <v>93</v>
      </c>
      <c r="J359" s="2" t="s">
        <v>118</v>
      </c>
      <c r="K359" s="2"/>
      <c r="L359" s="2"/>
      <c r="M359" s="2"/>
      <c r="N359" s="2"/>
      <c r="O359" s="2" t="s">
        <v>240</v>
      </c>
      <c r="P359" s="2"/>
      <c r="Q359" s="2"/>
      <c r="R359" s="2" t="s">
        <v>241</v>
      </c>
      <c r="S359" s="2" t="s">
        <v>247</v>
      </c>
      <c r="T359" s="331">
        <v>0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1"/>
      <c r="AW359" s="2">
        <v>0</v>
      </c>
    </row>
    <row r="360" spans="1:49" x14ac:dyDescent="0.3">
      <c r="A360" s="2">
        <v>5</v>
      </c>
      <c r="B360" s="2" t="s">
        <v>436</v>
      </c>
      <c r="C360" s="2">
        <v>1</v>
      </c>
      <c r="D360" s="2" t="s">
        <v>134</v>
      </c>
      <c r="E360" s="2">
        <v>3</v>
      </c>
      <c r="F360" s="2" t="s">
        <v>246</v>
      </c>
      <c r="G360" s="2"/>
      <c r="H360" s="2" t="s">
        <v>171</v>
      </c>
      <c r="I360" s="2" t="s">
        <v>93</v>
      </c>
      <c r="J360" s="2" t="s">
        <v>118</v>
      </c>
      <c r="K360" s="2"/>
      <c r="L360" s="2"/>
      <c r="M360" s="2"/>
      <c r="N360" s="2"/>
      <c r="O360" s="2" t="s">
        <v>240</v>
      </c>
      <c r="P360" s="2"/>
      <c r="Q360" s="2"/>
      <c r="R360" s="2" t="s">
        <v>241</v>
      </c>
      <c r="S360" s="2" t="s">
        <v>247</v>
      </c>
      <c r="T360" s="331">
        <v>0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1"/>
      <c r="AW360" s="2">
        <v>0</v>
      </c>
    </row>
    <row r="361" spans="1:49" x14ac:dyDescent="0.3">
      <c r="A361" s="2">
        <v>5</v>
      </c>
      <c r="B361" s="2" t="s">
        <v>436</v>
      </c>
      <c r="C361" s="2">
        <v>1</v>
      </c>
      <c r="D361" s="2" t="s">
        <v>134</v>
      </c>
      <c r="E361" s="2">
        <v>3</v>
      </c>
      <c r="F361" s="2" t="s">
        <v>246</v>
      </c>
      <c r="G361" s="2"/>
      <c r="H361" s="2" t="s">
        <v>172</v>
      </c>
      <c r="I361" s="2" t="s">
        <v>93</v>
      </c>
      <c r="J361" s="2" t="s">
        <v>118</v>
      </c>
      <c r="K361" s="2"/>
      <c r="L361" s="2"/>
      <c r="M361" s="2"/>
      <c r="N361" s="2"/>
      <c r="O361" s="2" t="s">
        <v>240</v>
      </c>
      <c r="P361" s="2"/>
      <c r="Q361" s="2"/>
      <c r="R361" s="2" t="s">
        <v>241</v>
      </c>
      <c r="S361" s="2" t="s">
        <v>247</v>
      </c>
      <c r="T361" s="331">
        <v>0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1"/>
      <c r="AW361" s="2">
        <v>0</v>
      </c>
    </row>
    <row r="362" spans="1:49" x14ac:dyDescent="0.3">
      <c r="A362" s="2">
        <v>5</v>
      </c>
      <c r="B362" s="2" t="s">
        <v>436</v>
      </c>
      <c r="C362" s="2">
        <v>1</v>
      </c>
      <c r="D362" s="2" t="s">
        <v>134</v>
      </c>
      <c r="E362" s="2">
        <v>3</v>
      </c>
      <c r="F362" s="2" t="s">
        <v>246</v>
      </c>
      <c r="G362" s="2"/>
      <c r="H362" s="2" t="s">
        <v>162</v>
      </c>
      <c r="I362" s="2" t="s">
        <v>93</v>
      </c>
      <c r="J362" s="2" t="s">
        <v>122</v>
      </c>
      <c r="K362" s="2"/>
      <c r="L362" s="2"/>
      <c r="M362" s="2"/>
      <c r="N362" s="2"/>
      <c r="O362" s="2" t="s">
        <v>240</v>
      </c>
      <c r="P362" s="2"/>
      <c r="Q362" s="2"/>
      <c r="R362" s="2" t="s">
        <v>241</v>
      </c>
      <c r="S362" s="2" t="s">
        <v>247</v>
      </c>
      <c r="T362" s="331">
        <v>40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1"/>
      <c r="AW362" s="2">
        <v>40</v>
      </c>
    </row>
    <row r="363" spans="1:49" s="27" customFormat="1" x14ac:dyDescent="0.3">
      <c r="A363" s="2">
        <v>5</v>
      </c>
      <c r="B363" s="2" t="s">
        <v>436</v>
      </c>
      <c r="C363" s="2">
        <v>1</v>
      </c>
      <c r="D363" s="2" t="s">
        <v>134</v>
      </c>
      <c r="E363" s="2">
        <v>3</v>
      </c>
      <c r="F363" s="2" t="s">
        <v>246</v>
      </c>
      <c r="G363" s="2"/>
      <c r="H363" s="2" t="s">
        <v>174</v>
      </c>
      <c r="I363" s="2" t="s">
        <v>93</v>
      </c>
      <c r="J363" s="2" t="s">
        <v>177</v>
      </c>
      <c r="K363" s="2"/>
      <c r="L363" s="2"/>
      <c r="M363" s="2"/>
      <c r="N363" s="2"/>
      <c r="O363" s="2" t="s">
        <v>240</v>
      </c>
      <c r="P363" s="2"/>
      <c r="Q363" s="2"/>
      <c r="R363" s="2" t="s">
        <v>241</v>
      </c>
      <c r="S363" s="2" t="s">
        <v>247</v>
      </c>
      <c r="T363" s="331">
        <v>3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1"/>
      <c r="AW363" s="2">
        <v>3</v>
      </c>
    </row>
    <row r="364" spans="1:49" s="27" customFormat="1" x14ac:dyDescent="0.3">
      <c r="A364" s="2">
        <v>5</v>
      </c>
      <c r="B364" s="2" t="s">
        <v>436</v>
      </c>
      <c r="C364" s="2">
        <v>1</v>
      </c>
      <c r="D364" s="2" t="s">
        <v>134</v>
      </c>
      <c r="E364" s="2">
        <v>3</v>
      </c>
      <c r="F364" s="2" t="s">
        <v>246</v>
      </c>
      <c r="G364" s="2"/>
      <c r="H364" s="2" t="s">
        <v>169</v>
      </c>
      <c r="I364" s="2" t="s">
        <v>93</v>
      </c>
      <c r="J364" s="2" t="s">
        <v>118</v>
      </c>
      <c r="K364" s="2"/>
      <c r="L364" s="2"/>
      <c r="M364" s="2"/>
      <c r="N364" s="2"/>
      <c r="O364" s="2" t="s">
        <v>240</v>
      </c>
      <c r="P364" s="2"/>
      <c r="Q364" s="2"/>
      <c r="R364" s="2" t="s">
        <v>241</v>
      </c>
      <c r="S364" s="2" t="s">
        <v>247</v>
      </c>
      <c r="T364" s="331">
        <v>1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1"/>
      <c r="AW364" s="2">
        <v>1</v>
      </c>
    </row>
    <row r="365" spans="1:49" s="27" customFormat="1" x14ac:dyDescent="0.3">
      <c r="A365" s="2">
        <v>5</v>
      </c>
      <c r="B365" s="2" t="s">
        <v>436</v>
      </c>
      <c r="C365" s="2">
        <v>1</v>
      </c>
      <c r="D365" s="2" t="s">
        <v>134</v>
      </c>
      <c r="E365" s="2">
        <v>3</v>
      </c>
      <c r="F365" s="2" t="s">
        <v>246</v>
      </c>
      <c r="G365" s="2"/>
      <c r="H365" s="2" t="s">
        <v>165</v>
      </c>
      <c r="I365" s="2" t="s">
        <v>93</v>
      </c>
      <c r="J365" s="2" t="s">
        <v>116</v>
      </c>
      <c r="K365" s="2"/>
      <c r="L365" s="2"/>
      <c r="M365" s="2"/>
      <c r="N365" s="2"/>
      <c r="O365" s="2" t="s">
        <v>240</v>
      </c>
      <c r="P365" s="2"/>
      <c r="Q365" s="2"/>
      <c r="R365" s="2" t="s">
        <v>241</v>
      </c>
      <c r="S365" s="2" t="s">
        <v>247</v>
      </c>
      <c r="T365" s="305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1"/>
      <c r="AW365" s="2" t="s">
        <v>249</v>
      </c>
    </row>
    <row r="366" spans="1:49" s="27" customFormat="1" x14ac:dyDescent="0.3">
      <c r="A366" s="2">
        <v>5</v>
      </c>
      <c r="B366" s="2" t="s">
        <v>436</v>
      </c>
      <c r="C366" s="2">
        <v>1</v>
      </c>
      <c r="D366" s="2" t="s">
        <v>134</v>
      </c>
      <c r="E366" s="2">
        <v>3</v>
      </c>
      <c r="F366" s="2" t="s">
        <v>246</v>
      </c>
      <c r="G366" s="2"/>
      <c r="H366" s="2" t="s">
        <v>250</v>
      </c>
      <c r="I366" s="2" t="s">
        <v>93</v>
      </c>
      <c r="J366" s="2" t="s">
        <v>93</v>
      </c>
      <c r="K366" s="2"/>
      <c r="L366" s="2"/>
      <c r="M366" s="2"/>
      <c r="N366" s="2"/>
      <c r="O366" s="2" t="s">
        <v>240</v>
      </c>
      <c r="P366" s="2"/>
      <c r="Q366" s="2"/>
      <c r="R366" s="2" t="s">
        <v>241</v>
      </c>
      <c r="S366" s="2" t="s">
        <v>247</v>
      </c>
      <c r="T366" s="331">
        <v>0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1"/>
      <c r="AW366" s="2">
        <v>0</v>
      </c>
    </row>
    <row r="367" spans="1:49" s="27" customFormat="1" x14ac:dyDescent="0.3">
      <c r="A367" s="2">
        <v>5</v>
      </c>
      <c r="B367" s="2" t="s">
        <v>436</v>
      </c>
      <c r="C367" s="2">
        <v>1</v>
      </c>
      <c r="D367" s="2" t="s">
        <v>134</v>
      </c>
      <c r="E367" s="2">
        <v>3</v>
      </c>
      <c r="F367" s="2" t="s">
        <v>246</v>
      </c>
      <c r="G367" s="2"/>
      <c r="H367" s="2" t="s">
        <v>251</v>
      </c>
      <c r="I367" s="2" t="s">
        <v>93</v>
      </c>
      <c r="J367" s="2" t="s">
        <v>93</v>
      </c>
      <c r="K367" s="2"/>
      <c r="L367" s="2"/>
      <c r="M367" s="2"/>
      <c r="N367" s="2"/>
      <c r="O367" s="2" t="s">
        <v>240</v>
      </c>
      <c r="P367" s="2"/>
      <c r="Q367" s="2"/>
      <c r="R367" s="2" t="s">
        <v>241</v>
      </c>
      <c r="S367" s="2" t="s">
        <v>247</v>
      </c>
      <c r="T367" s="331">
        <v>0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1"/>
      <c r="AW367" s="2">
        <v>0</v>
      </c>
    </row>
    <row r="368" spans="1:49" s="27" customFormat="1" x14ac:dyDescent="0.3">
      <c r="A368" s="2">
        <v>5</v>
      </c>
      <c r="B368" s="2" t="s">
        <v>436</v>
      </c>
      <c r="C368" s="2">
        <v>1</v>
      </c>
      <c r="D368" s="2" t="s">
        <v>134</v>
      </c>
      <c r="E368" s="2">
        <v>3</v>
      </c>
      <c r="F368" s="2" t="s">
        <v>246</v>
      </c>
      <c r="G368" s="2"/>
      <c r="H368" s="2" t="s">
        <v>252</v>
      </c>
      <c r="I368" s="2" t="s">
        <v>93</v>
      </c>
      <c r="J368" s="2" t="s">
        <v>93</v>
      </c>
      <c r="K368" s="2"/>
      <c r="L368" s="2"/>
      <c r="M368" s="2"/>
      <c r="N368" s="2"/>
      <c r="O368" s="2" t="s">
        <v>240</v>
      </c>
      <c r="P368" s="2"/>
      <c r="Q368" s="2"/>
      <c r="R368" s="2" t="s">
        <v>241</v>
      </c>
      <c r="S368" s="2" t="s">
        <v>247</v>
      </c>
      <c r="T368" s="331">
        <v>0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1"/>
      <c r="AW368" s="2">
        <v>0</v>
      </c>
    </row>
    <row r="369" spans="1:49" s="27" customFormat="1" x14ac:dyDescent="0.3">
      <c r="A369" s="2">
        <v>5</v>
      </c>
      <c r="B369" s="2" t="s">
        <v>436</v>
      </c>
      <c r="C369" s="2">
        <v>1</v>
      </c>
      <c r="D369" s="2" t="s">
        <v>134</v>
      </c>
      <c r="E369" s="2">
        <v>3</v>
      </c>
      <c r="F369" s="2" t="s">
        <v>246</v>
      </c>
      <c r="G369" s="2"/>
      <c r="H369" s="2" t="s">
        <v>253</v>
      </c>
      <c r="I369" s="2" t="s">
        <v>93</v>
      </c>
      <c r="J369" s="2" t="s">
        <v>93</v>
      </c>
      <c r="K369" s="2"/>
      <c r="L369" s="2"/>
      <c r="M369" s="2"/>
      <c r="N369" s="2"/>
      <c r="O369" s="2" t="s">
        <v>240</v>
      </c>
      <c r="P369" s="2"/>
      <c r="Q369" s="2"/>
      <c r="R369" s="2" t="s">
        <v>241</v>
      </c>
      <c r="S369" s="2" t="s">
        <v>247</v>
      </c>
      <c r="T369" s="331">
        <v>0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1"/>
      <c r="AW369" s="2">
        <v>0</v>
      </c>
    </row>
    <row r="370" spans="1:49" s="27" customFormat="1" x14ac:dyDescent="0.3">
      <c r="A370" s="2">
        <v>5</v>
      </c>
      <c r="B370" s="2" t="s">
        <v>436</v>
      </c>
      <c r="C370" s="2">
        <v>1</v>
      </c>
      <c r="D370" s="2" t="s">
        <v>134</v>
      </c>
      <c r="E370" s="2">
        <v>3</v>
      </c>
      <c r="F370" s="2" t="s">
        <v>246</v>
      </c>
      <c r="G370" s="2"/>
      <c r="H370" s="2" t="s">
        <v>173</v>
      </c>
      <c r="I370" s="2" t="s">
        <v>93</v>
      </c>
      <c r="J370" s="2" t="s">
        <v>178</v>
      </c>
      <c r="K370" s="2"/>
      <c r="L370" s="2"/>
      <c r="M370" s="2"/>
      <c r="N370" s="2"/>
      <c r="O370" s="2" t="s">
        <v>240</v>
      </c>
      <c r="P370" s="2"/>
      <c r="Q370" s="2"/>
      <c r="R370" s="2" t="s">
        <v>241</v>
      </c>
      <c r="S370" s="2" t="s">
        <v>247</v>
      </c>
      <c r="T370" s="331">
        <v>0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1"/>
      <c r="AW370" s="2">
        <v>0</v>
      </c>
    </row>
    <row r="371" spans="1:49" s="27" customFormat="1" x14ac:dyDescent="0.3">
      <c r="A371" s="2">
        <v>5</v>
      </c>
      <c r="B371" s="2" t="s">
        <v>436</v>
      </c>
      <c r="C371" s="2">
        <v>1</v>
      </c>
      <c r="D371" s="2" t="s">
        <v>134</v>
      </c>
      <c r="E371" s="2">
        <v>3</v>
      </c>
      <c r="F371" s="2" t="s">
        <v>246</v>
      </c>
      <c r="G371" s="2"/>
      <c r="H371" s="2" t="s">
        <v>163</v>
      </c>
      <c r="I371" s="2" t="s">
        <v>93</v>
      </c>
      <c r="J371" s="2" t="s">
        <v>179</v>
      </c>
      <c r="K371" s="2"/>
      <c r="L371" s="2"/>
      <c r="M371" s="2"/>
      <c r="N371" s="2"/>
      <c r="O371" s="2" t="s">
        <v>240</v>
      </c>
      <c r="P371" s="2"/>
      <c r="Q371" s="2"/>
      <c r="R371" s="2" t="s">
        <v>241</v>
      </c>
      <c r="S371" s="2" t="s">
        <v>247</v>
      </c>
      <c r="T371" s="331">
        <v>0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1"/>
      <c r="AW371" s="2">
        <v>0</v>
      </c>
    </row>
    <row r="372" spans="1:49" x14ac:dyDescent="0.3">
      <c r="A372" s="2">
        <v>5</v>
      </c>
      <c r="B372" s="2" t="s">
        <v>436</v>
      </c>
      <c r="C372" s="2">
        <v>1</v>
      </c>
      <c r="D372" s="2" t="s">
        <v>134</v>
      </c>
      <c r="E372" s="2">
        <v>3</v>
      </c>
      <c r="F372" s="2" t="s">
        <v>246</v>
      </c>
      <c r="G372" s="2"/>
      <c r="H372" s="2" t="s">
        <v>164</v>
      </c>
      <c r="I372" s="2" t="s">
        <v>93</v>
      </c>
      <c r="J372" s="2" t="s">
        <v>92</v>
      </c>
      <c r="K372" s="2"/>
      <c r="L372" s="2"/>
      <c r="M372" s="2"/>
      <c r="N372" s="2"/>
      <c r="O372" s="2" t="s">
        <v>240</v>
      </c>
      <c r="P372" s="2"/>
      <c r="Q372" s="2"/>
      <c r="R372" s="2" t="s">
        <v>241</v>
      </c>
      <c r="S372" s="2" t="s">
        <v>247</v>
      </c>
      <c r="T372" s="331">
        <v>5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1"/>
      <c r="AW372" s="2">
        <v>5</v>
      </c>
    </row>
    <row r="373" spans="1:49" x14ac:dyDescent="0.3">
      <c r="A373" s="2">
        <v>5</v>
      </c>
      <c r="B373" s="2" t="s">
        <v>436</v>
      </c>
      <c r="C373" s="10">
        <v>1</v>
      </c>
      <c r="D373" s="10" t="s">
        <v>134</v>
      </c>
      <c r="E373" s="10">
        <v>6</v>
      </c>
      <c r="F373" s="10" t="s">
        <v>254</v>
      </c>
      <c r="G373" s="10"/>
      <c r="H373" s="10"/>
      <c r="I373" s="10"/>
      <c r="J373" s="10"/>
      <c r="K373" s="10"/>
      <c r="L373" s="10"/>
      <c r="M373" s="10"/>
      <c r="N373" s="10"/>
      <c r="O373" s="10" t="s">
        <v>240</v>
      </c>
      <c r="P373" s="10"/>
      <c r="Q373" s="10"/>
      <c r="R373" s="10" t="s">
        <v>255</v>
      </c>
      <c r="S373" s="10" t="s">
        <v>256</v>
      </c>
      <c r="T373" s="2">
        <v>2.6</v>
      </c>
      <c r="U373" s="2"/>
      <c r="V373" s="2"/>
      <c r="W373" s="2"/>
      <c r="X373" s="2"/>
      <c r="Y373" s="2"/>
      <c r="Z373" s="2"/>
      <c r="AA373" s="2"/>
      <c r="AB373" s="2"/>
      <c r="AC373" s="13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1"/>
      <c r="AW373" s="13"/>
    </row>
    <row r="374" spans="1:49" x14ac:dyDescent="0.3">
      <c r="A374" s="2">
        <v>5</v>
      </c>
      <c r="B374" s="2" t="s">
        <v>436</v>
      </c>
      <c r="C374" s="2">
        <v>1</v>
      </c>
      <c r="D374" s="2" t="s">
        <v>134</v>
      </c>
      <c r="E374" s="2">
        <v>7</v>
      </c>
      <c r="F374" s="2" t="s">
        <v>257</v>
      </c>
      <c r="G374" s="2"/>
      <c r="H374" s="2"/>
      <c r="I374" s="2"/>
      <c r="J374" s="2" t="s">
        <v>91</v>
      </c>
      <c r="K374" s="2"/>
      <c r="L374" s="2"/>
      <c r="M374" s="2"/>
      <c r="N374" s="2"/>
      <c r="O374" s="2" t="s">
        <v>240</v>
      </c>
      <c r="P374" s="2"/>
      <c r="Q374" s="2" t="s">
        <v>258</v>
      </c>
      <c r="R374" s="2" t="s">
        <v>255</v>
      </c>
      <c r="S374" s="2" t="s">
        <v>256</v>
      </c>
      <c r="T374" s="2">
        <v>0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1"/>
      <c r="AW374" s="2"/>
    </row>
    <row r="375" spans="1:49" x14ac:dyDescent="0.3">
      <c r="A375" s="2">
        <v>5</v>
      </c>
      <c r="B375" s="2" t="s">
        <v>436</v>
      </c>
      <c r="C375" s="2">
        <v>1</v>
      </c>
      <c r="D375" s="2" t="s">
        <v>134</v>
      </c>
      <c r="E375" s="2">
        <v>7</v>
      </c>
      <c r="F375" s="2" t="s">
        <v>257</v>
      </c>
      <c r="G375" s="2"/>
      <c r="H375" s="2"/>
      <c r="I375" s="2"/>
      <c r="J375" s="2" t="s">
        <v>92</v>
      </c>
      <c r="K375" s="2"/>
      <c r="L375" s="2"/>
      <c r="M375" s="2"/>
      <c r="N375" s="2"/>
      <c r="O375" s="2" t="s">
        <v>240</v>
      </c>
      <c r="P375" s="2"/>
      <c r="Q375" s="2" t="s">
        <v>258</v>
      </c>
      <c r="R375" s="2" t="s">
        <v>259</v>
      </c>
      <c r="S375" s="2">
        <v>2.6</v>
      </c>
      <c r="T375" s="2">
        <v>25.706615043177891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1"/>
      <c r="AW375" s="2"/>
    </row>
    <row r="376" spans="1:49" x14ac:dyDescent="0.3">
      <c r="A376" s="2">
        <v>5</v>
      </c>
      <c r="B376" s="2" t="s">
        <v>436</v>
      </c>
      <c r="C376" s="2">
        <v>1</v>
      </c>
      <c r="D376" s="2" t="s">
        <v>134</v>
      </c>
      <c r="E376" s="2">
        <v>7</v>
      </c>
      <c r="F376" s="2" t="s">
        <v>257</v>
      </c>
      <c r="G376" s="2"/>
      <c r="H376" s="2"/>
      <c r="I376" s="2"/>
      <c r="J376" s="2" t="s">
        <v>93</v>
      </c>
      <c r="K376" s="2"/>
      <c r="L376" s="2"/>
      <c r="M376" s="2"/>
      <c r="N376" s="2"/>
      <c r="O376" s="2" t="s">
        <v>240</v>
      </c>
      <c r="P376" s="2"/>
      <c r="Q376" s="2" t="s">
        <v>258</v>
      </c>
      <c r="R376" s="2" t="s">
        <v>255</v>
      </c>
      <c r="S376" s="2" t="s">
        <v>256</v>
      </c>
      <c r="T376" s="2">
        <v>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1"/>
      <c r="AW376" s="2"/>
    </row>
    <row r="377" spans="1:49" x14ac:dyDescent="0.3">
      <c r="A377" s="2">
        <v>5</v>
      </c>
      <c r="B377" s="2" t="s">
        <v>436</v>
      </c>
      <c r="C377" s="2">
        <v>1</v>
      </c>
      <c r="D377" s="2" t="s">
        <v>134</v>
      </c>
      <c r="E377" s="2">
        <v>7</v>
      </c>
      <c r="F377" s="2" t="s">
        <v>257</v>
      </c>
      <c r="G377" s="2"/>
      <c r="H377" s="2"/>
      <c r="I377" s="2"/>
      <c r="J377" s="2" t="s">
        <v>96</v>
      </c>
      <c r="K377" s="2"/>
      <c r="L377" s="2"/>
      <c r="M377" s="2"/>
      <c r="N377" s="2"/>
      <c r="O377" s="2" t="s">
        <v>240</v>
      </c>
      <c r="P377" s="2"/>
      <c r="Q377" s="2" t="s">
        <v>258</v>
      </c>
      <c r="R377" s="2" t="s">
        <v>259</v>
      </c>
      <c r="S377" s="2">
        <v>1.9</v>
      </c>
      <c r="T377" s="2">
        <v>13.55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1"/>
      <c r="AW377" s="2"/>
    </row>
    <row r="378" spans="1:49" x14ac:dyDescent="0.3">
      <c r="A378" s="2">
        <v>5</v>
      </c>
      <c r="B378" s="2" t="s">
        <v>436</v>
      </c>
      <c r="C378" s="2">
        <v>1</v>
      </c>
      <c r="D378" s="2" t="s">
        <v>134</v>
      </c>
      <c r="E378" s="2">
        <v>7</v>
      </c>
      <c r="F378" s="331" t="s">
        <v>257</v>
      </c>
      <c r="G378" s="2"/>
      <c r="H378" s="2"/>
      <c r="I378" s="2"/>
      <c r="J378" s="2" t="s">
        <v>98</v>
      </c>
      <c r="K378" s="2"/>
      <c r="L378" s="2"/>
      <c r="M378" s="2"/>
      <c r="N378" s="2"/>
      <c r="O378" s="2" t="s">
        <v>240</v>
      </c>
      <c r="P378" s="2"/>
      <c r="Q378" s="2" t="s">
        <v>258</v>
      </c>
      <c r="R378" s="2" t="s">
        <v>255</v>
      </c>
      <c r="S378" s="2" t="s">
        <v>256</v>
      </c>
      <c r="T378" s="2">
        <v>0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1"/>
      <c r="AW378" s="2"/>
    </row>
    <row r="379" spans="1:49" x14ac:dyDescent="0.3">
      <c r="A379" s="2">
        <v>5</v>
      </c>
      <c r="B379" s="2" t="s">
        <v>436</v>
      </c>
      <c r="C379" s="2">
        <v>1</v>
      </c>
      <c r="D379" s="2" t="s">
        <v>134</v>
      </c>
      <c r="E379" s="2">
        <v>7</v>
      </c>
      <c r="F379" s="331" t="s">
        <v>257</v>
      </c>
      <c r="G379" s="2"/>
      <c r="H379" s="2"/>
      <c r="I379" s="2"/>
      <c r="J379" s="2" t="s">
        <v>103</v>
      </c>
      <c r="K379" s="2"/>
      <c r="L379" s="2"/>
      <c r="M379" s="2"/>
      <c r="N379" s="2"/>
      <c r="O379" s="2" t="s">
        <v>240</v>
      </c>
      <c r="P379" s="2"/>
      <c r="Q379" s="2" t="s">
        <v>258</v>
      </c>
      <c r="R379" s="2" t="s">
        <v>255</v>
      </c>
      <c r="S379" s="2" t="s">
        <v>256</v>
      </c>
      <c r="T379" s="2">
        <v>0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1"/>
      <c r="AW379" s="2"/>
    </row>
    <row r="380" spans="1:49" x14ac:dyDescent="0.3">
      <c r="A380" s="2">
        <v>5</v>
      </c>
      <c r="B380" s="2" t="s">
        <v>436</v>
      </c>
      <c r="C380" s="2">
        <v>1</v>
      </c>
      <c r="D380" s="2" t="s">
        <v>134</v>
      </c>
      <c r="E380" s="2">
        <v>7</v>
      </c>
      <c r="F380" s="331" t="s">
        <v>257</v>
      </c>
      <c r="G380" s="2"/>
      <c r="H380" s="2"/>
      <c r="I380" s="2"/>
      <c r="J380" s="2" t="s">
        <v>106</v>
      </c>
      <c r="K380" s="2"/>
      <c r="L380" s="2"/>
      <c r="M380" s="2"/>
      <c r="N380" s="2"/>
      <c r="O380" s="2" t="s">
        <v>240</v>
      </c>
      <c r="P380" s="2"/>
      <c r="Q380" s="2" t="s">
        <v>258</v>
      </c>
      <c r="R380" s="2" t="s">
        <v>255</v>
      </c>
      <c r="S380" s="2" t="s">
        <v>256</v>
      </c>
      <c r="T380" s="2">
        <v>0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1"/>
      <c r="AW380" s="2"/>
    </row>
    <row r="381" spans="1:49" x14ac:dyDescent="0.3">
      <c r="A381" s="2">
        <v>5</v>
      </c>
      <c r="B381" s="2" t="s">
        <v>436</v>
      </c>
      <c r="C381" s="2">
        <v>1</v>
      </c>
      <c r="D381" s="2" t="s">
        <v>134</v>
      </c>
      <c r="E381" s="2">
        <v>7</v>
      </c>
      <c r="F381" s="2" t="s">
        <v>257</v>
      </c>
      <c r="G381" s="2"/>
      <c r="H381" s="2"/>
      <c r="I381" s="2"/>
      <c r="J381" s="2" t="s">
        <v>115</v>
      </c>
      <c r="K381" s="2"/>
      <c r="L381" s="2"/>
      <c r="M381" s="2"/>
      <c r="N381" s="2"/>
      <c r="O381" s="2" t="s">
        <v>240</v>
      </c>
      <c r="P381" s="2"/>
      <c r="Q381" s="2" t="s">
        <v>258</v>
      </c>
      <c r="R381" s="2" t="s">
        <v>255</v>
      </c>
      <c r="S381" s="2" t="s">
        <v>256</v>
      </c>
      <c r="T381" s="2">
        <v>2.8425925925925926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1"/>
      <c r="AW381" s="2"/>
    </row>
    <row r="382" spans="1:49" x14ac:dyDescent="0.3">
      <c r="A382" s="2">
        <v>5</v>
      </c>
      <c r="B382" s="2" t="s">
        <v>436</v>
      </c>
      <c r="C382" s="2">
        <v>1</v>
      </c>
      <c r="D382" s="2" t="s">
        <v>134</v>
      </c>
      <c r="E382" s="2">
        <v>7</v>
      </c>
      <c r="F382" s="2" t="s">
        <v>257</v>
      </c>
      <c r="G382" s="2"/>
      <c r="H382" s="2"/>
      <c r="I382" s="2"/>
      <c r="J382" s="2" t="s">
        <v>116</v>
      </c>
      <c r="K382" s="2"/>
      <c r="L382" s="2"/>
      <c r="M382" s="2"/>
      <c r="N382" s="2"/>
      <c r="O382" s="2" t="s">
        <v>240</v>
      </c>
      <c r="P382" s="2"/>
      <c r="Q382" s="2" t="s">
        <v>258</v>
      </c>
      <c r="R382" s="2" t="s">
        <v>259</v>
      </c>
      <c r="S382" s="2">
        <v>1.8</v>
      </c>
      <c r="T382" s="2">
        <v>9.1462699999999995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1"/>
      <c r="AW382" s="2"/>
    </row>
    <row r="383" spans="1:49" x14ac:dyDescent="0.3">
      <c r="A383" s="2">
        <v>5</v>
      </c>
      <c r="B383" s="2" t="s">
        <v>436</v>
      </c>
      <c r="C383" s="2">
        <v>1</v>
      </c>
      <c r="D383" s="2" t="s">
        <v>134</v>
      </c>
      <c r="E383" s="2">
        <v>7</v>
      </c>
      <c r="F383" s="2" t="s">
        <v>257</v>
      </c>
      <c r="G383" s="2"/>
      <c r="H383" s="2"/>
      <c r="I383" s="2"/>
      <c r="J383" s="2" t="s">
        <v>177</v>
      </c>
      <c r="K383" s="2"/>
      <c r="L383" s="2"/>
      <c r="M383" s="2"/>
      <c r="N383" s="2"/>
      <c r="O383" s="2" t="s">
        <v>240</v>
      </c>
      <c r="P383" s="2"/>
      <c r="Q383" s="2" t="s">
        <v>258</v>
      </c>
      <c r="R383" s="2" t="s">
        <v>255</v>
      </c>
      <c r="S383" s="2" t="s">
        <v>256</v>
      </c>
      <c r="T383" s="2">
        <v>0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1"/>
      <c r="AW383" s="2"/>
    </row>
    <row r="384" spans="1:49" x14ac:dyDescent="0.3">
      <c r="A384" s="2">
        <v>5</v>
      </c>
      <c r="B384" s="2" t="s">
        <v>436</v>
      </c>
      <c r="C384" s="2">
        <v>1</v>
      </c>
      <c r="D384" s="2" t="s">
        <v>134</v>
      </c>
      <c r="E384" s="2">
        <v>7.2</v>
      </c>
      <c r="F384" s="2" t="s">
        <v>260</v>
      </c>
      <c r="G384" s="2"/>
      <c r="H384" s="2"/>
      <c r="I384" s="2"/>
      <c r="J384" s="2" t="s">
        <v>116</v>
      </c>
      <c r="K384" s="2"/>
      <c r="L384" s="2"/>
      <c r="M384" s="2"/>
      <c r="N384" s="2"/>
      <c r="O384" s="2" t="s">
        <v>240</v>
      </c>
      <c r="P384" s="2"/>
      <c r="Q384" s="2" t="s">
        <v>258</v>
      </c>
      <c r="R384" s="2" t="s">
        <v>259</v>
      </c>
      <c r="S384" s="2">
        <v>1.8</v>
      </c>
      <c r="T384" s="2">
        <v>4.1500000000000004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1"/>
      <c r="AW384" s="2"/>
    </row>
    <row r="385" spans="1:49" x14ac:dyDescent="0.3">
      <c r="A385" s="2">
        <v>5</v>
      </c>
      <c r="B385" s="2" t="s">
        <v>436</v>
      </c>
      <c r="C385" s="2">
        <v>1</v>
      </c>
      <c r="D385" s="2" t="s">
        <v>134</v>
      </c>
      <c r="E385" s="2">
        <v>7.3</v>
      </c>
      <c r="F385" s="2" t="s">
        <v>261</v>
      </c>
      <c r="G385" s="2"/>
      <c r="H385" s="2"/>
      <c r="I385" s="2"/>
      <c r="J385" s="2" t="s">
        <v>116</v>
      </c>
      <c r="K385" s="2"/>
      <c r="L385" s="2"/>
      <c r="M385" s="2"/>
      <c r="N385" s="2"/>
      <c r="O385" s="2" t="s">
        <v>240</v>
      </c>
      <c r="P385" s="2"/>
      <c r="Q385" s="2" t="s">
        <v>258</v>
      </c>
      <c r="R385" s="2" t="s">
        <v>259</v>
      </c>
      <c r="S385" s="2">
        <v>1.8</v>
      </c>
      <c r="T385" s="2">
        <v>7.62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1"/>
      <c r="AW385" s="2"/>
    </row>
    <row r="386" spans="1:49" x14ac:dyDescent="0.3">
      <c r="A386" s="2">
        <v>5</v>
      </c>
      <c r="B386" s="2" t="s">
        <v>436</v>
      </c>
      <c r="C386" s="2">
        <v>1</v>
      </c>
      <c r="D386" s="2" t="s">
        <v>134</v>
      </c>
      <c r="E386" s="2">
        <v>9</v>
      </c>
      <c r="F386" s="2" t="s">
        <v>264</v>
      </c>
      <c r="G386" s="2"/>
      <c r="H386" s="2" t="s">
        <v>183</v>
      </c>
      <c r="I386" s="2"/>
      <c r="J386" s="2"/>
      <c r="K386" s="2"/>
      <c r="L386" s="2"/>
      <c r="M386" s="2"/>
      <c r="N386" s="2"/>
      <c r="O386" s="2"/>
      <c r="P386" s="2"/>
      <c r="Q386" s="2"/>
      <c r="R386" s="2" t="s">
        <v>263</v>
      </c>
      <c r="S386" s="2"/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1">
        <v>0</v>
      </c>
      <c r="AW386" s="2">
        <v>0</v>
      </c>
    </row>
    <row r="387" spans="1:49" x14ac:dyDescent="0.3">
      <c r="A387" s="2">
        <v>5</v>
      </c>
      <c r="B387" s="2" t="s">
        <v>436</v>
      </c>
      <c r="C387" s="2">
        <v>1</v>
      </c>
      <c r="D387" s="2" t="s">
        <v>134</v>
      </c>
      <c r="E387" s="2">
        <v>9</v>
      </c>
      <c r="F387" s="2" t="s">
        <v>264</v>
      </c>
      <c r="G387" s="2"/>
      <c r="H387" s="2" t="s">
        <v>164</v>
      </c>
      <c r="I387" s="2"/>
      <c r="J387" s="2"/>
      <c r="K387" s="2"/>
      <c r="L387" s="2"/>
      <c r="M387" s="2"/>
      <c r="N387" s="2"/>
      <c r="O387" s="2"/>
      <c r="P387" s="2"/>
      <c r="Q387" s="2"/>
      <c r="R387" s="2" t="s">
        <v>263</v>
      </c>
      <c r="S387" s="2"/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1">
        <v>0</v>
      </c>
      <c r="AW387" s="2">
        <v>0</v>
      </c>
    </row>
    <row r="388" spans="1:49" x14ac:dyDescent="0.3">
      <c r="A388" s="2">
        <v>5</v>
      </c>
      <c r="B388" s="2" t="s">
        <v>436</v>
      </c>
      <c r="C388" s="2">
        <v>1</v>
      </c>
      <c r="D388" s="2" t="s">
        <v>134</v>
      </c>
      <c r="E388" s="2">
        <v>9</v>
      </c>
      <c r="F388" s="2" t="s">
        <v>264</v>
      </c>
      <c r="G388" s="2"/>
      <c r="H388" s="2" t="s">
        <v>248</v>
      </c>
      <c r="I388" s="2"/>
      <c r="J388" s="2"/>
      <c r="K388" s="2"/>
      <c r="L388" s="2"/>
      <c r="M388" s="2"/>
      <c r="N388" s="2"/>
      <c r="O388" s="2"/>
      <c r="P388" s="2"/>
      <c r="Q388" s="2"/>
      <c r="R388" s="2" t="s">
        <v>263</v>
      </c>
      <c r="S388" s="2"/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1">
        <v>0</v>
      </c>
      <c r="AW388" s="2">
        <v>0</v>
      </c>
    </row>
    <row r="389" spans="1:49" x14ac:dyDescent="0.3">
      <c r="A389" s="2">
        <v>5</v>
      </c>
      <c r="B389" s="2" t="s">
        <v>436</v>
      </c>
      <c r="C389" s="2">
        <v>1</v>
      </c>
      <c r="D389" s="2" t="s">
        <v>134</v>
      </c>
      <c r="E389" s="2">
        <v>9</v>
      </c>
      <c r="F389" s="2" t="s">
        <v>264</v>
      </c>
      <c r="G389" s="2"/>
      <c r="H389" s="2" t="s">
        <v>162</v>
      </c>
      <c r="I389" s="2"/>
      <c r="J389" s="2"/>
      <c r="K389" s="2"/>
      <c r="L389" s="2"/>
      <c r="M389" s="2"/>
      <c r="N389" s="2"/>
      <c r="O389" s="2"/>
      <c r="P389" s="2"/>
      <c r="Q389" s="2"/>
      <c r="R389" s="2" t="s">
        <v>263</v>
      </c>
      <c r="S389" s="2"/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1">
        <v>0</v>
      </c>
      <c r="AW389" s="2">
        <v>0</v>
      </c>
    </row>
    <row r="390" spans="1:49" x14ac:dyDescent="0.3">
      <c r="A390" s="2">
        <v>5</v>
      </c>
      <c r="B390" s="2" t="s">
        <v>436</v>
      </c>
      <c r="C390" s="2">
        <v>1</v>
      </c>
      <c r="D390" s="2" t="s">
        <v>134</v>
      </c>
      <c r="E390" s="2">
        <v>9</v>
      </c>
      <c r="F390" s="2" t="s">
        <v>264</v>
      </c>
      <c r="G390" s="2"/>
      <c r="H390" s="2" t="s">
        <v>165</v>
      </c>
      <c r="I390" s="2"/>
      <c r="J390" s="2"/>
      <c r="K390" s="2"/>
      <c r="L390" s="2"/>
      <c r="M390" s="2"/>
      <c r="N390" s="2"/>
      <c r="O390" s="2"/>
      <c r="P390" s="2"/>
      <c r="Q390" s="2"/>
      <c r="R390" s="2" t="s">
        <v>263</v>
      </c>
      <c r="S390" s="2"/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1">
        <v>0</v>
      </c>
      <c r="AW390" s="2">
        <v>0</v>
      </c>
    </row>
    <row r="391" spans="1:49" x14ac:dyDescent="0.3">
      <c r="A391" s="2">
        <v>5</v>
      </c>
      <c r="B391" s="2" t="s">
        <v>436</v>
      </c>
      <c r="C391" s="2">
        <v>1</v>
      </c>
      <c r="D391" s="2" t="s">
        <v>134</v>
      </c>
      <c r="E391" s="2">
        <v>9</v>
      </c>
      <c r="F391" s="2" t="s">
        <v>264</v>
      </c>
      <c r="G391" s="2"/>
      <c r="H391" s="2" t="s">
        <v>181</v>
      </c>
      <c r="I391" s="2"/>
      <c r="J391" s="2"/>
      <c r="K391" s="2"/>
      <c r="L391" s="2"/>
      <c r="M391" s="2"/>
      <c r="N391" s="2"/>
      <c r="O391" s="2"/>
      <c r="P391" s="2"/>
      <c r="Q391" s="2"/>
      <c r="R391" s="2" t="s">
        <v>263</v>
      </c>
      <c r="S391" s="2"/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 x14ac:dyDescent="0.3">
      <c r="A392" s="2">
        <v>5</v>
      </c>
      <c r="B392" s="2" t="s">
        <v>436</v>
      </c>
      <c r="C392" s="2">
        <v>1</v>
      </c>
      <c r="D392" s="2" t="s">
        <v>134</v>
      </c>
      <c r="E392" s="2">
        <v>9</v>
      </c>
      <c r="F392" s="2" t="s">
        <v>264</v>
      </c>
      <c r="G392" s="2"/>
      <c r="H392" s="2" t="s">
        <v>174</v>
      </c>
      <c r="I392" s="2"/>
      <c r="J392" s="2"/>
      <c r="K392" s="2"/>
      <c r="L392" s="2"/>
      <c r="M392" s="2"/>
      <c r="N392" s="2"/>
      <c r="O392" s="2"/>
      <c r="P392" s="2"/>
      <c r="Q392" s="2"/>
      <c r="R392" s="2" t="s">
        <v>263</v>
      </c>
      <c r="S392" s="2"/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 x14ac:dyDescent="0.3">
      <c r="A393" s="2">
        <v>5</v>
      </c>
      <c r="B393" s="2" t="s">
        <v>436</v>
      </c>
      <c r="C393" s="2">
        <v>1</v>
      </c>
      <c r="D393" s="2" t="s">
        <v>134</v>
      </c>
      <c r="E393" s="2">
        <v>9</v>
      </c>
      <c r="F393" s="2" t="s">
        <v>264</v>
      </c>
      <c r="G393" s="2"/>
      <c r="H393" s="2" t="s">
        <v>168</v>
      </c>
      <c r="I393" s="2"/>
      <c r="J393" s="2"/>
      <c r="K393" s="2"/>
      <c r="L393" s="2"/>
      <c r="M393" s="2"/>
      <c r="N393" s="2"/>
      <c r="O393" s="2"/>
      <c r="P393" s="2"/>
      <c r="Q393" s="2"/>
      <c r="R393" s="2" t="s">
        <v>263</v>
      </c>
      <c r="S393" s="2"/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 x14ac:dyDescent="0.3">
      <c r="A394" s="2">
        <v>5</v>
      </c>
      <c r="B394" s="2" t="s">
        <v>436</v>
      </c>
      <c r="C394" s="2">
        <v>1</v>
      </c>
      <c r="D394" s="2" t="s">
        <v>134</v>
      </c>
      <c r="E394" s="2">
        <v>9</v>
      </c>
      <c r="F394" s="2" t="s">
        <v>264</v>
      </c>
      <c r="G394" s="2"/>
      <c r="H394" s="2" t="s">
        <v>166</v>
      </c>
      <c r="I394" s="2"/>
      <c r="J394" s="2"/>
      <c r="K394" s="2"/>
      <c r="L394" s="2"/>
      <c r="M394" s="2"/>
      <c r="N394" s="2"/>
      <c r="O394" s="2"/>
      <c r="P394" s="2"/>
      <c r="Q394" s="2"/>
      <c r="R394" s="2" t="s">
        <v>263</v>
      </c>
      <c r="S394" s="2"/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 x14ac:dyDescent="0.3">
      <c r="A395" s="2">
        <v>5</v>
      </c>
      <c r="B395" s="2" t="s">
        <v>436</v>
      </c>
      <c r="C395" s="17">
        <v>1</v>
      </c>
      <c r="D395" s="17" t="s">
        <v>134</v>
      </c>
      <c r="E395" s="17">
        <v>11</v>
      </c>
      <c r="F395" s="17" t="s">
        <v>266</v>
      </c>
      <c r="G395" s="17"/>
      <c r="H395" s="17"/>
      <c r="I395" s="17"/>
      <c r="J395" s="17"/>
      <c r="K395" s="17"/>
      <c r="L395" s="17"/>
      <c r="M395" s="17"/>
      <c r="N395" s="17"/>
      <c r="O395" s="17" t="s">
        <v>240</v>
      </c>
      <c r="P395" s="17"/>
      <c r="Q395" s="17"/>
      <c r="R395" s="17" t="s">
        <v>241</v>
      </c>
      <c r="S395" s="2"/>
      <c r="T395" s="2" t="s">
        <v>243</v>
      </c>
      <c r="U395" s="2"/>
      <c r="V395" s="2"/>
      <c r="W395" s="2"/>
      <c r="X395" s="2"/>
      <c r="Y395" s="2"/>
      <c r="Z395" s="2"/>
      <c r="AA395" s="2"/>
      <c r="AB395" s="2"/>
      <c r="AC395" s="13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13">
        <v>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3F2-943B-4438-BF03-19045869D41D}">
  <sheetPr filterMode="1">
    <tabColor rgb="FF00B050"/>
  </sheetPr>
  <dimension ref="A1:AP561"/>
  <sheetViews>
    <sheetView topLeftCell="H1" zoomScale="85" zoomScaleNormal="85" workbookViewId="0">
      <pane ySplit="1" topLeftCell="A117" activePane="bottomLeft" state="frozen"/>
      <selection pane="bottomLeft" activeCell="AP257" sqref="AP257"/>
    </sheetView>
  </sheetViews>
  <sheetFormatPr defaultColWidth="8.6640625" defaultRowHeight="14.4" x14ac:dyDescent="0.3"/>
  <cols>
    <col min="1" max="1" width="12" customWidth="1"/>
    <col min="2" max="2" width="22.109375" customWidth="1"/>
    <col min="3" max="3" width="16" customWidth="1"/>
    <col min="4" max="4" width="21.44140625" customWidth="1"/>
    <col min="5" max="5" width="9" bestFit="1" customWidth="1"/>
    <col min="6" max="6" width="31.6640625" bestFit="1" customWidth="1"/>
    <col min="7" max="7" width="10.109375" customWidth="1"/>
    <col min="8" max="8" width="31" customWidth="1"/>
    <col min="9" max="9" width="23.109375" bestFit="1" customWidth="1"/>
    <col min="10" max="10" width="10.6640625" customWidth="1"/>
    <col min="11" max="11" width="17.44140625" customWidth="1"/>
    <col min="12" max="12" width="15.6640625" customWidth="1"/>
    <col min="13" max="13" width="11.6640625" customWidth="1"/>
    <col min="14" max="16" width="6.33203125" customWidth="1"/>
    <col min="17" max="17" width="6.109375" customWidth="1"/>
    <col min="18" max="18" width="6.33203125" customWidth="1"/>
    <col min="19" max="19" width="6.109375" customWidth="1"/>
    <col min="20" max="21" width="6.33203125" customWidth="1"/>
    <col min="22" max="22" width="8" customWidth="1"/>
    <col min="23" max="23" width="6" customWidth="1"/>
    <col min="24" max="26" width="6.33203125" customWidth="1"/>
    <col min="27" max="27" width="6.109375" customWidth="1"/>
    <col min="28" max="28" width="6.33203125" customWidth="1"/>
    <col min="29" max="29" width="6.109375" customWidth="1"/>
    <col min="30" max="32" width="6.33203125" customWidth="1"/>
    <col min="33" max="33" width="6" customWidth="1"/>
    <col min="34" max="36" width="6.33203125" customWidth="1"/>
    <col min="37" max="37" width="6.109375" customWidth="1"/>
    <col min="38" max="38" width="6.33203125" customWidth="1"/>
    <col min="39" max="39" width="6.109375" customWidth="1"/>
    <col min="40" max="40" width="6.33203125" customWidth="1"/>
    <col min="41" max="41" width="8" customWidth="1"/>
    <col min="42" max="42" width="6.109375" bestFit="1" customWidth="1"/>
  </cols>
  <sheetData>
    <row r="1" spans="1:42" s="12" customFormat="1" ht="39" customHeight="1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267</v>
      </c>
      <c r="H1" s="7" t="s">
        <v>224</v>
      </c>
      <c r="I1" s="7" t="s">
        <v>132</v>
      </c>
      <c r="J1" s="7" t="s">
        <v>61</v>
      </c>
      <c r="K1" s="7" t="s">
        <v>233</v>
      </c>
      <c r="L1" s="7" t="s">
        <v>234</v>
      </c>
      <c r="M1" s="332">
        <v>2021</v>
      </c>
      <c r="N1" s="332">
        <v>2022</v>
      </c>
      <c r="O1" s="332">
        <v>2023</v>
      </c>
      <c r="P1" s="332">
        <v>2024</v>
      </c>
      <c r="Q1" s="332">
        <v>2025</v>
      </c>
      <c r="R1" s="332">
        <v>2026</v>
      </c>
      <c r="S1" s="332">
        <v>2027</v>
      </c>
      <c r="T1" s="332">
        <v>2028</v>
      </c>
      <c r="U1" s="332">
        <v>2029</v>
      </c>
      <c r="V1" s="333">
        <v>2030</v>
      </c>
      <c r="W1" s="332">
        <v>2031</v>
      </c>
      <c r="X1" s="332">
        <v>2032</v>
      </c>
      <c r="Y1" s="332">
        <v>2033</v>
      </c>
      <c r="Z1" s="332">
        <v>2034</v>
      </c>
      <c r="AA1" s="332">
        <v>2035</v>
      </c>
      <c r="AB1" s="332">
        <v>2036</v>
      </c>
      <c r="AC1" s="332">
        <v>2037</v>
      </c>
      <c r="AD1" s="332">
        <v>2038</v>
      </c>
      <c r="AE1" s="332">
        <v>2039</v>
      </c>
      <c r="AF1" s="332">
        <v>2040</v>
      </c>
      <c r="AG1" s="332">
        <v>2041</v>
      </c>
      <c r="AH1" s="332">
        <v>2042</v>
      </c>
      <c r="AI1" s="332">
        <v>2043</v>
      </c>
      <c r="AJ1" s="332">
        <v>2044</v>
      </c>
      <c r="AK1" s="332">
        <v>2045</v>
      </c>
      <c r="AL1" s="332">
        <v>2046</v>
      </c>
      <c r="AM1" s="332">
        <v>2047</v>
      </c>
      <c r="AN1" s="332">
        <v>2048</v>
      </c>
      <c r="AO1" s="332">
        <v>2049</v>
      </c>
      <c r="AP1" s="332">
        <v>2050</v>
      </c>
    </row>
    <row r="2" spans="1:42" hidden="1" x14ac:dyDescent="0.3">
      <c r="A2" s="9">
        <v>1</v>
      </c>
      <c r="B2" s="9" t="s">
        <v>433</v>
      </c>
      <c r="C2" s="9">
        <v>1</v>
      </c>
      <c r="D2" s="9" t="s">
        <v>134</v>
      </c>
      <c r="E2" s="9">
        <v>1</v>
      </c>
      <c r="F2" s="10" t="s">
        <v>268</v>
      </c>
      <c r="G2" s="10">
        <v>1</v>
      </c>
      <c r="H2" s="10" t="s">
        <v>158</v>
      </c>
      <c r="I2" s="10" t="s">
        <v>89</v>
      </c>
      <c r="J2" s="10" t="s">
        <v>269</v>
      </c>
      <c r="K2" s="10" t="s">
        <v>270</v>
      </c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3"/>
    </row>
    <row r="3" spans="1:42" hidden="1" x14ac:dyDescent="0.3">
      <c r="A3" s="9">
        <v>1</v>
      </c>
      <c r="B3" s="9" t="s">
        <v>433</v>
      </c>
      <c r="C3" s="9">
        <v>1</v>
      </c>
      <c r="D3" s="9" t="s">
        <v>134</v>
      </c>
      <c r="E3" s="9">
        <v>1</v>
      </c>
      <c r="F3" s="10" t="s">
        <v>268</v>
      </c>
      <c r="G3" s="10">
        <v>1</v>
      </c>
      <c r="H3" s="10" t="s">
        <v>158</v>
      </c>
      <c r="I3" s="10" t="s">
        <v>91</v>
      </c>
      <c r="J3" s="10" t="s">
        <v>269</v>
      </c>
      <c r="K3" s="10" t="s">
        <v>270</v>
      </c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3"/>
    </row>
    <row r="4" spans="1:42" hidden="1" x14ac:dyDescent="0.3">
      <c r="A4" s="9">
        <v>1</v>
      </c>
      <c r="B4" s="9" t="s">
        <v>433</v>
      </c>
      <c r="C4" s="9">
        <v>1</v>
      </c>
      <c r="D4" s="9" t="s">
        <v>134</v>
      </c>
      <c r="E4" s="9">
        <v>1</v>
      </c>
      <c r="F4" s="10" t="s">
        <v>268</v>
      </c>
      <c r="G4" s="10">
        <v>1</v>
      </c>
      <c r="H4" s="10" t="s">
        <v>158</v>
      </c>
      <c r="I4" s="10" t="s">
        <v>92</v>
      </c>
      <c r="J4" s="10" t="s">
        <v>269</v>
      </c>
      <c r="K4" s="10" t="s">
        <v>270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3"/>
    </row>
    <row r="5" spans="1:42" hidden="1" x14ac:dyDescent="0.3">
      <c r="A5" s="9">
        <v>1</v>
      </c>
      <c r="B5" s="9" t="s">
        <v>433</v>
      </c>
      <c r="C5" s="9">
        <v>1</v>
      </c>
      <c r="D5" s="9" t="s">
        <v>134</v>
      </c>
      <c r="E5" s="9">
        <v>1</v>
      </c>
      <c r="F5" s="10" t="s">
        <v>268</v>
      </c>
      <c r="G5" s="10">
        <v>1</v>
      </c>
      <c r="H5" s="10" t="s">
        <v>158</v>
      </c>
      <c r="I5" s="10" t="s">
        <v>93</v>
      </c>
      <c r="J5" s="10" t="s">
        <v>269</v>
      </c>
      <c r="K5" s="10" t="s">
        <v>270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3"/>
    </row>
    <row r="6" spans="1:42" hidden="1" x14ac:dyDescent="0.3">
      <c r="A6" s="9">
        <v>1</v>
      </c>
      <c r="B6" s="9" t="s">
        <v>433</v>
      </c>
      <c r="C6" s="9">
        <v>1</v>
      </c>
      <c r="D6" s="9" t="s">
        <v>134</v>
      </c>
      <c r="E6" s="9">
        <v>1</v>
      </c>
      <c r="F6" s="10" t="s">
        <v>268</v>
      </c>
      <c r="G6" s="10">
        <v>1</v>
      </c>
      <c r="H6" s="10" t="s">
        <v>158</v>
      </c>
      <c r="I6" s="10" t="s">
        <v>95</v>
      </c>
      <c r="J6" s="10" t="s">
        <v>269</v>
      </c>
      <c r="K6" s="10" t="s">
        <v>270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3"/>
    </row>
    <row r="7" spans="1:42" hidden="1" x14ac:dyDescent="0.3">
      <c r="A7" s="9">
        <v>1</v>
      </c>
      <c r="B7" s="9" t="s">
        <v>433</v>
      </c>
      <c r="C7" s="9">
        <v>1</v>
      </c>
      <c r="D7" s="9" t="s">
        <v>134</v>
      </c>
      <c r="E7" s="9">
        <v>1</v>
      </c>
      <c r="F7" s="10" t="s">
        <v>268</v>
      </c>
      <c r="G7" s="10">
        <v>1</v>
      </c>
      <c r="H7" s="10" t="s">
        <v>158</v>
      </c>
      <c r="I7" s="10" t="s">
        <v>96</v>
      </c>
      <c r="J7" s="10" t="s">
        <v>269</v>
      </c>
      <c r="K7" s="10" t="s">
        <v>270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3"/>
    </row>
    <row r="8" spans="1:42" hidden="1" x14ac:dyDescent="0.3">
      <c r="A8" s="9">
        <v>1</v>
      </c>
      <c r="B8" s="9" t="s">
        <v>433</v>
      </c>
      <c r="C8" s="9">
        <v>1</v>
      </c>
      <c r="D8" s="9" t="s">
        <v>134</v>
      </c>
      <c r="E8" s="9">
        <v>1</v>
      </c>
      <c r="F8" s="10" t="s">
        <v>268</v>
      </c>
      <c r="G8" s="10">
        <v>1</v>
      </c>
      <c r="H8" s="10" t="s">
        <v>158</v>
      </c>
      <c r="I8" s="10" t="s">
        <v>97</v>
      </c>
      <c r="J8" s="10" t="s">
        <v>269</v>
      </c>
      <c r="K8" s="10" t="s">
        <v>270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3"/>
    </row>
    <row r="9" spans="1:42" hidden="1" x14ac:dyDescent="0.3">
      <c r="A9" s="9">
        <v>1</v>
      </c>
      <c r="B9" s="9" t="s">
        <v>433</v>
      </c>
      <c r="C9" s="9">
        <v>1</v>
      </c>
      <c r="D9" s="9" t="s">
        <v>134</v>
      </c>
      <c r="E9" s="9">
        <v>1</v>
      </c>
      <c r="F9" s="10" t="s">
        <v>268</v>
      </c>
      <c r="G9" s="10">
        <v>1</v>
      </c>
      <c r="H9" s="10" t="s">
        <v>158</v>
      </c>
      <c r="I9" s="10" t="s">
        <v>99</v>
      </c>
      <c r="J9" s="10" t="s">
        <v>269</v>
      </c>
      <c r="K9" s="10" t="s">
        <v>270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3"/>
    </row>
    <row r="10" spans="1:42" hidden="1" x14ac:dyDescent="0.3">
      <c r="A10" s="9">
        <v>1</v>
      </c>
      <c r="B10" s="9" t="s">
        <v>433</v>
      </c>
      <c r="C10" s="9">
        <v>1</v>
      </c>
      <c r="D10" s="9" t="s">
        <v>134</v>
      </c>
      <c r="E10" s="9">
        <v>1</v>
      </c>
      <c r="F10" s="10" t="s">
        <v>268</v>
      </c>
      <c r="G10" s="10">
        <v>1</v>
      </c>
      <c r="H10" s="10" t="s">
        <v>158</v>
      </c>
      <c r="I10" s="10" t="s">
        <v>102</v>
      </c>
      <c r="J10" s="10" t="s">
        <v>269</v>
      </c>
      <c r="K10" s="10" t="s">
        <v>270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3"/>
    </row>
    <row r="11" spans="1:42" hidden="1" x14ac:dyDescent="0.3">
      <c r="A11" s="9">
        <v>1</v>
      </c>
      <c r="B11" s="9" t="s">
        <v>433</v>
      </c>
      <c r="C11" s="9">
        <v>1</v>
      </c>
      <c r="D11" s="9" t="s">
        <v>134</v>
      </c>
      <c r="E11" s="9">
        <v>1</v>
      </c>
      <c r="F11" s="10" t="s">
        <v>268</v>
      </c>
      <c r="G11" s="10">
        <v>1</v>
      </c>
      <c r="H11" s="10" t="s">
        <v>158</v>
      </c>
      <c r="I11" s="10" t="s">
        <v>104</v>
      </c>
      <c r="J11" s="10" t="s">
        <v>269</v>
      </c>
      <c r="K11" s="10" t="s">
        <v>270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3"/>
    </row>
    <row r="12" spans="1:42" hidden="1" x14ac:dyDescent="0.3">
      <c r="A12" s="9">
        <v>1</v>
      </c>
      <c r="B12" s="9" t="s">
        <v>433</v>
      </c>
      <c r="C12" s="9">
        <v>1</v>
      </c>
      <c r="D12" s="9" t="s">
        <v>134</v>
      </c>
      <c r="E12" s="9">
        <v>1</v>
      </c>
      <c r="F12" s="10" t="s">
        <v>268</v>
      </c>
      <c r="G12" s="10">
        <v>1</v>
      </c>
      <c r="H12" s="10" t="s">
        <v>158</v>
      </c>
      <c r="I12" s="10" t="s">
        <v>105</v>
      </c>
      <c r="J12" s="10" t="s">
        <v>269</v>
      </c>
      <c r="K12" s="10" t="s">
        <v>270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3"/>
    </row>
    <row r="13" spans="1:42" hidden="1" x14ac:dyDescent="0.3">
      <c r="A13" s="9">
        <v>1</v>
      </c>
      <c r="B13" s="9" t="s">
        <v>433</v>
      </c>
      <c r="C13" s="9">
        <v>1</v>
      </c>
      <c r="D13" s="9" t="s">
        <v>134</v>
      </c>
      <c r="E13" s="9">
        <v>1</v>
      </c>
      <c r="F13" s="10" t="s">
        <v>268</v>
      </c>
      <c r="G13" s="10">
        <v>1</v>
      </c>
      <c r="H13" s="10" t="s">
        <v>158</v>
      </c>
      <c r="I13" s="10" t="s">
        <v>107</v>
      </c>
      <c r="J13" s="10" t="s">
        <v>269</v>
      </c>
      <c r="K13" s="10" t="s">
        <v>270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3"/>
    </row>
    <row r="14" spans="1:42" hidden="1" x14ac:dyDescent="0.3">
      <c r="A14" s="9">
        <v>1</v>
      </c>
      <c r="B14" s="9" t="s">
        <v>433</v>
      </c>
      <c r="C14" s="9">
        <v>1</v>
      </c>
      <c r="D14" s="9" t="s">
        <v>134</v>
      </c>
      <c r="E14" s="9">
        <v>1</v>
      </c>
      <c r="F14" s="10" t="s">
        <v>268</v>
      </c>
      <c r="G14" s="10">
        <v>1</v>
      </c>
      <c r="H14" s="10" t="s">
        <v>158</v>
      </c>
      <c r="I14" s="10" t="s">
        <v>108</v>
      </c>
      <c r="J14" s="10" t="s">
        <v>269</v>
      </c>
      <c r="K14" s="10" t="s">
        <v>270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3"/>
    </row>
    <row r="15" spans="1:42" hidden="1" x14ac:dyDescent="0.3">
      <c r="A15" s="9">
        <v>1</v>
      </c>
      <c r="B15" s="9" t="s">
        <v>433</v>
      </c>
      <c r="C15" s="9">
        <v>1</v>
      </c>
      <c r="D15" s="9" t="s">
        <v>134</v>
      </c>
      <c r="E15" s="9">
        <v>1</v>
      </c>
      <c r="F15" s="10" t="s">
        <v>268</v>
      </c>
      <c r="G15" s="10">
        <v>1</v>
      </c>
      <c r="H15" s="10" t="s">
        <v>158</v>
      </c>
      <c r="I15" s="10" t="s">
        <v>109</v>
      </c>
      <c r="J15" s="10" t="s">
        <v>269</v>
      </c>
      <c r="K15" s="10" t="s">
        <v>270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3"/>
    </row>
    <row r="16" spans="1:42" hidden="1" x14ac:dyDescent="0.3">
      <c r="A16" s="9">
        <v>1</v>
      </c>
      <c r="B16" s="9" t="s">
        <v>433</v>
      </c>
      <c r="C16" s="9">
        <v>1</v>
      </c>
      <c r="D16" s="9" t="s">
        <v>134</v>
      </c>
      <c r="E16" s="9">
        <v>1</v>
      </c>
      <c r="F16" s="10" t="s">
        <v>268</v>
      </c>
      <c r="G16" s="10">
        <v>1</v>
      </c>
      <c r="H16" s="10" t="s">
        <v>158</v>
      </c>
      <c r="I16" s="10" t="s">
        <v>110</v>
      </c>
      <c r="J16" s="10" t="s">
        <v>269</v>
      </c>
      <c r="K16" s="10" t="s">
        <v>270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3"/>
    </row>
    <row r="17" spans="1:42" hidden="1" x14ac:dyDescent="0.3">
      <c r="A17" s="9">
        <v>1</v>
      </c>
      <c r="B17" s="9" t="s">
        <v>433</v>
      </c>
      <c r="C17" s="9">
        <v>1</v>
      </c>
      <c r="D17" s="9" t="s">
        <v>134</v>
      </c>
      <c r="E17" s="9">
        <v>1</v>
      </c>
      <c r="F17" s="10" t="s">
        <v>268</v>
      </c>
      <c r="G17" s="10">
        <v>1</v>
      </c>
      <c r="H17" s="10" t="s">
        <v>158</v>
      </c>
      <c r="I17" s="10" t="s">
        <v>111</v>
      </c>
      <c r="J17" s="10" t="s">
        <v>269</v>
      </c>
      <c r="K17" s="10" t="s">
        <v>270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3"/>
    </row>
    <row r="18" spans="1:42" hidden="1" x14ac:dyDescent="0.3">
      <c r="A18" s="9">
        <v>1</v>
      </c>
      <c r="B18" s="9" t="s">
        <v>433</v>
      </c>
      <c r="C18" s="9">
        <v>1</v>
      </c>
      <c r="D18" s="9" t="s">
        <v>134</v>
      </c>
      <c r="E18" s="9">
        <v>1</v>
      </c>
      <c r="F18" s="10" t="s">
        <v>268</v>
      </c>
      <c r="G18" s="10">
        <v>1</v>
      </c>
      <c r="H18" s="10" t="s">
        <v>158</v>
      </c>
      <c r="I18" s="10" t="s">
        <v>112</v>
      </c>
      <c r="J18" s="10" t="s">
        <v>269</v>
      </c>
      <c r="K18" s="10" t="s">
        <v>270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3"/>
    </row>
    <row r="19" spans="1:42" hidden="1" x14ac:dyDescent="0.3">
      <c r="A19" s="9">
        <v>1</v>
      </c>
      <c r="B19" s="9" t="s">
        <v>433</v>
      </c>
      <c r="C19" s="9">
        <v>1</v>
      </c>
      <c r="D19" s="9" t="s">
        <v>134</v>
      </c>
      <c r="E19" s="9">
        <v>1</v>
      </c>
      <c r="F19" s="10" t="s">
        <v>268</v>
      </c>
      <c r="G19" s="10">
        <v>1</v>
      </c>
      <c r="H19" s="10" t="s">
        <v>158</v>
      </c>
      <c r="I19" s="10" t="s">
        <v>113</v>
      </c>
      <c r="J19" s="10" t="s">
        <v>269</v>
      </c>
      <c r="K19" s="10" t="s">
        <v>270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3"/>
    </row>
    <row r="20" spans="1:42" hidden="1" x14ac:dyDescent="0.3">
      <c r="A20" s="9">
        <v>1</v>
      </c>
      <c r="B20" s="9" t="s">
        <v>433</v>
      </c>
      <c r="C20" s="9">
        <v>1</v>
      </c>
      <c r="D20" s="9" t="s">
        <v>134</v>
      </c>
      <c r="E20" s="9">
        <v>1</v>
      </c>
      <c r="F20" s="10" t="s">
        <v>268</v>
      </c>
      <c r="G20" s="10">
        <v>1</v>
      </c>
      <c r="H20" s="10" t="s">
        <v>158</v>
      </c>
      <c r="I20" s="10" t="s">
        <v>115</v>
      </c>
      <c r="J20" s="10" t="s">
        <v>269</v>
      </c>
      <c r="K20" s="10" t="s">
        <v>270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3"/>
    </row>
    <row r="21" spans="1:42" hidden="1" x14ac:dyDescent="0.3">
      <c r="A21" s="9">
        <v>1</v>
      </c>
      <c r="B21" s="9" t="s">
        <v>433</v>
      </c>
      <c r="C21" s="9">
        <v>1</v>
      </c>
      <c r="D21" s="9" t="s">
        <v>134</v>
      </c>
      <c r="E21" s="9">
        <v>1</v>
      </c>
      <c r="F21" s="10" t="s">
        <v>268</v>
      </c>
      <c r="G21" s="10">
        <v>1</v>
      </c>
      <c r="H21" s="10" t="s">
        <v>158</v>
      </c>
      <c r="I21" s="10" t="s">
        <v>116</v>
      </c>
      <c r="J21" s="10" t="s">
        <v>269</v>
      </c>
      <c r="K21" s="10" t="s">
        <v>270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3"/>
    </row>
    <row r="22" spans="1:42" hidden="1" x14ac:dyDescent="0.3">
      <c r="A22" s="9">
        <v>1</v>
      </c>
      <c r="B22" s="9" t="s">
        <v>433</v>
      </c>
      <c r="C22" s="9">
        <v>1</v>
      </c>
      <c r="D22" s="9" t="s">
        <v>134</v>
      </c>
      <c r="E22" s="9">
        <v>1</v>
      </c>
      <c r="F22" s="10" t="s">
        <v>268</v>
      </c>
      <c r="G22" s="10">
        <v>1</v>
      </c>
      <c r="H22" s="10" t="s">
        <v>158</v>
      </c>
      <c r="I22" s="10" t="s">
        <v>117</v>
      </c>
      <c r="J22" s="10" t="s">
        <v>269</v>
      </c>
      <c r="K22" s="10" t="s">
        <v>270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3"/>
    </row>
    <row r="23" spans="1:42" hidden="1" x14ac:dyDescent="0.3">
      <c r="A23" s="9">
        <v>1</v>
      </c>
      <c r="B23" s="9" t="s">
        <v>433</v>
      </c>
      <c r="C23" s="9">
        <v>1</v>
      </c>
      <c r="D23" s="9" t="s">
        <v>134</v>
      </c>
      <c r="E23" s="9">
        <v>1</v>
      </c>
      <c r="F23" s="10" t="s">
        <v>268</v>
      </c>
      <c r="G23" s="10">
        <v>1</v>
      </c>
      <c r="H23" s="10" t="s">
        <v>158</v>
      </c>
      <c r="I23" s="10" t="s">
        <v>118</v>
      </c>
      <c r="J23" s="10" t="s">
        <v>269</v>
      </c>
      <c r="K23" s="10" t="s">
        <v>270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3"/>
    </row>
    <row r="24" spans="1:42" hidden="1" x14ac:dyDescent="0.3">
      <c r="A24" s="9">
        <v>1</v>
      </c>
      <c r="B24" s="9" t="s">
        <v>433</v>
      </c>
      <c r="C24" s="9">
        <v>1</v>
      </c>
      <c r="D24" s="9" t="s">
        <v>134</v>
      </c>
      <c r="E24" s="9">
        <v>1</v>
      </c>
      <c r="F24" s="10" t="s">
        <v>268</v>
      </c>
      <c r="G24" s="10">
        <v>1</v>
      </c>
      <c r="H24" s="10" t="s">
        <v>158</v>
      </c>
      <c r="I24" s="10" t="s">
        <v>119</v>
      </c>
      <c r="J24" s="10" t="s">
        <v>269</v>
      </c>
      <c r="K24" s="10" t="s">
        <v>270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3"/>
    </row>
    <row r="25" spans="1:42" hidden="1" x14ac:dyDescent="0.3">
      <c r="A25" s="9">
        <v>1</v>
      </c>
      <c r="B25" s="9" t="s">
        <v>433</v>
      </c>
      <c r="C25" s="9">
        <v>1</v>
      </c>
      <c r="D25" s="9" t="s">
        <v>134</v>
      </c>
      <c r="E25" s="9">
        <v>1</v>
      </c>
      <c r="F25" s="10" t="s">
        <v>268</v>
      </c>
      <c r="G25" s="10">
        <v>1</v>
      </c>
      <c r="H25" s="10" t="s">
        <v>158</v>
      </c>
      <c r="I25" s="10" t="s">
        <v>120</v>
      </c>
      <c r="J25" s="10" t="s">
        <v>269</v>
      </c>
      <c r="K25" s="10" t="s">
        <v>270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3"/>
    </row>
    <row r="26" spans="1:42" hidden="1" x14ac:dyDescent="0.3">
      <c r="A26" s="9">
        <v>1</v>
      </c>
      <c r="B26" s="9" t="s">
        <v>433</v>
      </c>
      <c r="C26" s="9">
        <v>1</v>
      </c>
      <c r="D26" s="9" t="s">
        <v>134</v>
      </c>
      <c r="E26" s="9">
        <v>1</v>
      </c>
      <c r="F26" s="10" t="s">
        <v>268</v>
      </c>
      <c r="G26" s="10">
        <v>1</v>
      </c>
      <c r="H26" s="10" t="s">
        <v>158</v>
      </c>
      <c r="I26" s="10" t="s">
        <v>121</v>
      </c>
      <c r="J26" s="10" t="s">
        <v>269</v>
      </c>
      <c r="K26" s="10" t="s">
        <v>270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3"/>
    </row>
    <row r="27" spans="1:42" hidden="1" x14ac:dyDescent="0.3">
      <c r="A27" s="9">
        <v>1</v>
      </c>
      <c r="B27" s="9" t="s">
        <v>433</v>
      </c>
      <c r="C27" s="9">
        <v>1</v>
      </c>
      <c r="D27" s="9" t="s">
        <v>134</v>
      </c>
      <c r="E27" s="9">
        <v>1</v>
      </c>
      <c r="F27" s="10" t="s">
        <v>268</v>
      </c>
      <c r="G27" s="10">
        <v>1</v>
      </c>
      <c r="H27" s="10" t="s">
        <v>158</v>
      </c>
      <c r="I27" s="10" t="s">
        <v>122</v>
      </c>
      <c r="J27" s="10" t="s">
        <v>269</v>
      </c>
      <c r="K27" s="10" t="s">
        <v>270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3"/>
    </row>
    <row r="28" spans="1:42" hidden="1" x14ac:dyDescent="0.3">
      <c r="A28" s="9">
        <v>1</v>
      </c>
      <c r="B28" s="9" t="s">
        <v>433</v>
      </c>
      <c r="C28" s="9">
        <v>1</v>
      </c>
      <c r="D28" s="9" t="s">
        <v>134</v>
      </c>
      <c r="E28" s="9">
        <v>1</v>
      </c>
      <c r="F28" s="10" t="s">
        <v>268</v>
      </c>
      <c r="G28" s="10">
        <v>1</v>
      </c>
      <c r="H28" s="10" t="s">
        <v>158</v>
      </c>
      <c r="I28" s="10" t="s">
        <v>124</v>
      </c>
      <c r="J28" s="10" t="s">
        <v>269</v>
      </c>
      <c r="K28" s="10" t="s">
        <v>270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3"/>
    </row>
    <row r="29" spans="1:42" hidden="1" x14ac:dyDescent="0.3">
      <c r="A29" s="9">
        <v>1</v>
      </c>
      <c r="B29" s="9" t="s">
        <v>433</v>
      </c>
      <c r="C29" s="9">
        <v>1</v>
      </c>
      <c r="D29" s="9" t="s">
        <v>134</v>
      </c>
      <c r="E29" s="9">
        <v>1</v>
      </c>
      <c r="F29" s="10" t="s">
        <v>268</v>
      </c>
      <c r="G29" s="10">
        <v>1</v>
      </c>
      <c r="H29" s="10" t="s">
        <v>158</v>
      </c>
      <c r="I29" s="10" t="s">
        <v>126</v>
      </c>
      <c r="J29" s="10" t="s">
        <v>269</v>
      </c>
      <c r="K29" s="10" t="s">
        <v>270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3"/>
    </row>
    <row r="30" spans="1:42" hidden="1" x14ac:dyDescent="0.3">
      <c r="A30" s="3">
        <v>1</v>
      </c>
      <c r="B30" s="3" t="s">
        <v>433</v>
      </c>
      <c r="C30" s="3">
        <v>1</v>
      </c>
      <c r="D30" s="3" t="s">
        <v>134</v>
      </c>
      <c r="E30" s="3">
        <v>1</v>
      </c>
      <c r="F30" s="3" t="s">
        <v>268</v>
      </c>
      <c r="G30" s="3">
        <v>2</v>
      </c>
      <c r="H30" s="3" t="s">
        <v>157</v>
      </c>
      <c r="I30" s="3" t="s">
        <v>89</v>
      </c>
      <c r="J30" s="3" t="s">
        <v>269</v>
      </c>
      <c r="K30" s="3" t="s">
        <v>270</v>
      </c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0"/>
    </row>
    <row r="31" spans="1:42" hidden="1" x14ac:dyDescent="0.3">
      <c r="A31" s="3">
        <v>1</v>
      </c>
      <c r="B31" s="3" t="s">
        <v>433</v>
      </c>
      <c r="C31" s="3">
        <v>1</v>
      </c>
      <c r="D31" s="3" t="s">
        <v>134</v>
      </c>
      <c r="E31" s="3">
        <v>1</v>
      </c>
      <c r="F31" s="3" t="s">
        <v>268</v>
      </c>
      <c r="G31" s="3">
        <v>2</v>
      </c>
      <c r="H31" s="3" t="s">
        <v>157</v>
      </c>
      <c r="I31" s="3" t="s">
        <v>91</v>
      </c>
      <c r="J31" s="3" t="s">
        <v>269</v>
      </c>
      <c r="K31" s="3" t="s">
        <v>270</v>
      </c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0"/>
    </row>
    <row r="32" spans="1:42" hidden="1" x14ac:dyDescent="0.3">
      <c r="A32" s="3">
        <v>1</v>
      </c>
      <c r="B32" s="3" t="s">
        <v>433</v>
      </c>
      <c r="C32" s="3">
        <v>1</v>
      </c>
      <c r="D32" s="3" t="s">
        <v>134</v>
      </c>
      <c r="E32" s="3">
        <v>1</v>
      </c>
      <c r="F32" s="3" t="s">
        <v>268</v>
      </c>
      <c r="G32" s="3">
        <v>2</v>
      </c>
      <c r="H32" s="3" t="s">
        <v>157</v>
      </c>
      <c r="I32" s="3" t="s">
        <v>92</v>
      </c>
      <c r="J32" s="3" t="s">
        <v>269</v>
      </c>
      <c r="K32" s="3" t="s">
        <v>270</v>
      </c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0"/>
    </row>
    <row r="33" spans="1:42" hidden="1" x14ac:dyDescent="0.3">
      <c r="A33" s="3">
        <v>1</v>
      </c>
      <c r="B33" s="3" t="s">
        <v>433</v>
      </c>
      <c r="C33" s="3">
        <v>1</v>
      </c>
      <c r="D33" s="3" t="s">
        <v>134</v>
      </c>
      <c r="E33" s="3">
        <v>1</v>
      </c>
      <c r="F33" s="3" t="s">
        <v>268</v>
      </c>
      <c r="G33" s="3">
        <v>2</v>
      </c>
      <c r="H33" s="3" t="s">
        <v>157</v>
      </c>
      <c r="I33" s="3" t="s">
        <v>93</v>
      </c>
      <c r="J33" s="3" t="s">
        <v>269</v>
      </c>
      <c r="K33" s="3" t="s">
        <v>270</v>
      </c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0"/>
    </row>
    <row r="34" spans="1:42" hidden="1" x14ac:dyDescent="0.3">
      <c r="A34" s="3">
        <v>1</v>
      </c>
      <c r="B34" s="3" t="s">
        <v>433</v>
      </c>
      <c r="C34" s="3">
        <v>1</v>
      </c>
      <c r="D34" s="3" t="s">
        <v>134</v>
      </c>
      <c r="E34" s="3">
        <v>1</v>
      </c>
      <c r="F34" s="3" t="s">
        <v>268</v>
      </c>
      <c r="G34" s="3">
        <v>2</v>
      </c>
      <c r="H34" s="3" t="s">
        <v>157</v>
      </c>
      <c r="I34" s="3" t="s">
        <v>95</v>
      </c>
      <c r="J34" s="3" t="s">
        <v>269</v>
      </c>
      <c r="K34" s="3" t="s">
        <v>270</v>
      </c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0"/>
    </row>
    <row r="35" spans="1:42" hidden="1" x14ac:dyDescent="0.3">
      <c r="A35" s="3">
        <v>1</v>
      </c>
      <c r="B35" s="3" t="s">
        <v>433</v>
      </c>
      <c r="C35" s="3">
        <v>1</v>
      </c>
      <c r="D35" s="3" t="s">
        <v>134</v>
      </c>
      <c r="E35" s="3">
        <v>1</v>
      </c>
      <c r="F35" s="3" t="s">
        <v>268</v>
      </c>
      <c r="G35" s="3">
        <v>2</v>
      </c>
      <c r="H35" s="3" t="s">
        <v>157</v>
      </c>
      <c r="I35" s="3" t="s">
        <v>96</v>
      </c>
      <c r="J35" s="3" t="s">
        <v>269</v>
      </c>
      <c r="K35" s="3" t="s">
        <v>270</v>
      </c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0"/>
    </row>
    <row r="36" spans="1:42" hidden="1" x14ac:dyDescent="0.3">
      <c r="A36" s="3">
        <v>1</v>
      </c>
      <c r="B36" s="3" t="s">
        <v>433</v>
      </c>
      <c r="C36" s="3">
        <v>1</v>
      </c>
      <c r="D36" s="3" t="s">
        <v>134</v>
      </c>
      <c r="E36" s="3">
        <v>1</v>
      </c>
      <c r="F36" s="3" t="s">
        <v>268</v>
      </c>
      <c r="G36" s="3">
        <v>2</v>
      </c>
      <c r="H36" s="3" t="s">
        <v>157</v>
      </c>
      <c r="I36" s="3" t="s">
        <v>97</v>
      </c>
      <c r="J36" s="3" t="s">
        <v>269</v>
      </c>
      <c r="K36" s="3" t="s">
        <v>270</v>
      </c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0"/>
    </row>
    <row r="37" spans="1:42" hidden="1" x14ac:dyDescent="0.3">
      <c r="A37" s="3">
        <v>1</v>
      </c>
      <c r="B37" s="3" t="s">
        <v>433</v>
      </c>
      <c r="C37" s="3">
        <v>1</v>
      </c>
      <c r="D37" s="3" t="s">
        <v>134</v>
      </c>
      <c r="E37" s="3">
        <v>1</v>
      </c>
      <c r="F37" s="3" t="s">
        <v>268</v>
      </c>
      <c r="G37" s="3">
        <v>2</v>
      </c>
      <c r="H37" s="3" t="s">
        <v>157</v>
      </c>
      <c r="I37" s="3" t="s">
        <v>99</v>
      </c>
      <c r="J37" s="3" t="s">
        <v>269</v>
      </c>
      <c r="K37" s="3" t="s">
        <v>270</v>
      </c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0"/>
    </row>
    <row r="38" spans="1:42" hidden="1" x14ac:dyDescent="0.3">
      <c r="A38" s="3">
        <v>1</v>
      </c>
      <c r="B38" s="3" t="s">
        <v>433</v>
      </c>
      <c r="C38" s="3">
        <v>1</v>
      </c>
      <c r="D38" s="3" t="s">
        <v>134</v>
      </c>
      <c r="E38" s="3">
        <v>1</v>
      </c>
      <c r="F38" s="3" t="s">
        <v>268</v>
      </c>
      <c r="G38" s="3">
        <v>2</v>
      </c>
      <c r="H38" s="3" t="s">
        <v>157</v>
      </c>
      <c r="I38" s="3" t="s">
        <v>102</v>
      </c>
      <c r="J38" s="3" t="s">
        <v>269</v>
      </c>
      <c r="K38" s="3" t="s">
        <v>270</v>
      </c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0"/>
    </row>
    <row r="39" spans="1:42" hidden="1" x14ac:dyDescent="0.3">
      <c r="A39" s="3">
        <v>1</v>
      </c>
      <c r="B39" s="3" t="s">
        <v>433</v>
      </c>
      <c r="C39" s="3">
        <v>1</v>
      </c>
      <c r="D39" s="3" t="s">
        <v>134</v>
      </c>
      <c r="E39" s="3">
        <v>1</v>
      </c>
      <c r="F39" s="3" t="s">
        <v>268</v>
      </c>
      <c r="G39" s="3">
        <v>2</v>
      </c>
      <c r="H39" s="3" t="s">
        <v>157</v>
      </c>
      <c r="I39" s="3" t="s">
        <v>104</v>
      </c>
      <c r="J39" s="3" t="s">
        <v>269</v>
      </c>
      <c r="K39" s="3" t="s">
        <v>270</v>
      </c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0"/>
    </row>
    <row r="40" spans="1:42" hidden="1" x14ac:dyDescent="0.3">
      <c r="A40" s="3">
        <v>1</v>
      </c>
      <c r="B40" s="3" t="s">
        <v>433</v>
      </c>
      <c r="C40" s="3">
        <v>1</v>
      </c>
      <c r="D40" s="3" t="s">
        <v>134</v>
      </c>
      <c r="E40" s="3">
        <v>1</v>
      </c>
      <c r="F40" s="3" t="s">
        <v>268</v>
      </c>
      <c r="G40" s="3">
        <v>2</v>
      </c>
      <c r="H40" s="3" t="s">
        <v>157</v>
      </c>
      <c r="I40" s="3" t="s">
        <v>105</v>
      </c>
      <c r="J40" s="3" t="s">
        <v>269</v>
      </c>
      <c r="K40" s="3" t="s">
        <v>270</v>
      </c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0"/>
    </row>
    <row r="41" spans="1:42" hidden="1" x14ac:dyDescent="0.3">
      <c r="A41" s="3">
        <v>1</v>
      </c>
      <c r="B41" s="3" t="s">
        <v>433</v>
      </c>
      <c r="C41" s="3">
        <v>1</v>
      </c>
      <c r="D41" s="3" t="s">
        <v>134</v>
      </c>
      <c r="E41" s="3">
        <v>1</v>
      </c>
      <c r="F41" s="3" t="s">
        <v>268</v>
      </c>
      <c r="G41" s="3">
        <v>2</v>
      </c>
      <c r="H41" s="3" t="s">
        <v>157</v>
      </c>
      <c r="I41" s="3" t="s">
        <v>107</v>
      </c>
      <c r="J41" s="3" t="s">
        <v>269</v>
      </c>
      <c r="K41" s="3" t="s">
        <v>270</v>
      </c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0"/>
    </row>
    <row r="42" spans="1:42" hidden="1" x14ac:dyDescent="0.3">
      <c r="A42" s="3">
        <v>1</v>
      </c>
      <c r="B42" s="3" t="s">
        <v>433</v>
      </c>
      <c r="C42" s="3">
        <v>1</v>
      </c>
      <c r="D42" s="3" t="s">
        <v>134</v>
      </c>
      <c r="E42" s="3">
        <v>1</v>
      </c>
      <c r="F42" s="3" t="s">
        <v>268</v>
      </c>
      <c r="G42" s="3">
        <v>2</v>
      </c>
      <c r="H42" s="3" t="s">
        <v>157</v>
      </c>
      <c r="I42" s="3" t="s">
        <v>108</v>
      </c>
      <c r="J42" s="3" t="s">
        <v>269</v>
      </c>
      <c r="K42" s="3" t="s">
        <v>270</v>
      </c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0"/>
    </row>
    <row r="43" spans="1:42" hidden="1" x14ac:dyDescent="0.3">
      <c r="A43" s="3">
        <v>1</v>
      </c>
      <c r="B43" s="3" t="s">
        <v>433</v>
      </c>
      <c r="C43" s="3">
        <v>1</v>
      </c>
      <c r="D43" s="3" t="s">
        <v>134</v>
      </c>
      <c r="E43" s="3">
        <v>1</v>
      </c>
      <c r="F43" s="3" t="s">
        <v>268</v>
      </c>
      <c r="G43" s="3">
        <v>2</v>
      </c>
      <c r="H43" s="3" t="s">
        <v>157</v>
      </c>
      <c r="I43" s="3" t="s">
        <v>109</v>
      </c>
      <c r="J43" s="3" t="s">
        <v>269</v>
      </c>
      <c r="K43" s="3" t="s">
        <v>270</v>
      </c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0"/>
    </row>
    <row r="44" spans="1:42" hidden="1" x14ac:dyDescent="0.3">
      <c r="A44" s="3">
        <v>1</v>
      </c>
      <c r="B44" s="3" t="s">
        <v>433</v>
      </c>
      <c r="C44" s="3">
        <v>1</v>
      </c>
      <c r="D44" s="3" t="s">
        <v>134</v>
      </c>
      <c r="E44" s="3">
        <v>1</v>
      </c>
      <c r="F44" s="3" t="s">
        <v>268</v>
      </c>
      <c r="G44" s="3">
        <v>2</v>
      </c>
      <c r="H44" s="3" t="s">
        <v>157</v>
      </c>
      <c r="I44" s="3" t="s">
        <v>110</v>
      </c>
      <c r="J44" s="3" t="s">
        <v>269</v>
      </c>
      <c r="K44" s="3" t="s">
        <v>270</v>
      </c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0"/>
    </row>
    <row r="45" spans="1:42" hidden="1" x14ac:dyDescent="0.3">
      <c r="A45" s="3">
        <v>1</v>
      </c>
      <c r="B45" s="3" t="s">
        <v>433</v>
      </c>
      <c r="C45" s="3">
        <v>1</v>
      </c>
      <c r="D45" s="3" t="s">
        <v>134</v>
      </c>
      <c r="E45" s="3">
        <v>1</v>
      </c>
      <c r="F45" s="3" t="s">
        <v>268</v>
      </c>
      <c r="G45" s="3">
        <v>2</v>
      </c>
      <c r="H45" s="3" t="s">
        <v>157</v>
      </c>
      <c r="I45" s="3" t="s">
        <v>111</v>
      </c>
      <c r="J45" s="3" t="s">
        <v>269</v>
      </c>
      <c r="K45" s="3" t="s">
        <v>270</v>
      </c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0"/>
    </row>
    <row r="46" spans="1:42" hidden="1" x14ac:dyDescent="0.3">
      <c r="A46" s="3">
        <v>1</v>
      </c>
      <c r="B46" s="3" t="s">
        <v>433</v>
      </c>
      <c r="C46" s="3">
        <v>1</v>
      </c>
      <c r="D46" s="3" t="s">
        <v>134</v>
      </c>
      <c r="E46" s="3">
        <v>1</v>
      </c>
      <c r="F46" s="3" t="s">
        <v>268</v>
      </c>
      <c r="G46" s="3">
        <v>2</v>
      </c>
      <c r="H46" s="3" t="s">
        <v>157</v>
      </c>
      <c r="I46" s="3" t="s">
        <v>112</v>
      </c>
      <c r="J46" s="3" t="s">
        <v>269</v>
      </c>
      <c r="K46" s="3" t="s">
        <v>270</v>
      </c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0"/>
    </row>
    <row r="47" spans="1:42" hidden="1" x14ac:dyDescent="0.3">
      <c r="A47" s="3">
        <v>1</v>
      </c>
      <c r="B47" s="3" t="s">
        <v>433</v>
      </c>
      <c r="C47" s="3">
        <v>1</v>
      </c>
      <c r="D47" s="3" t="s">
        <v>134</v>
      </c>
      <c r="E47" s="3">
        <v>1</v>
      </c>
      <c r="F47" s="3" t="s">
        <v>268</v>
      </c>
      <c r="G47" s="3">
        <v>2</v>
      </c>
      <c r="H47" s="3" t="s">
        <v>157</v>
      </c>
      <c r="I47" s="3" t="s">
        <v>113</v>
      </c>
      <c r="J47" s="3" t="s">
        <v>269</v>
      </c>
      <c r="K47" s="3" t="s">
        <v>270</v>
      </c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0"/>
    </row>
    <row r="48" spans="1:42" hidden="1" x14ac:dyDescent="0.3">
      <c r="A48" s="3">
        <v>1</v>
      </c>
      <c r="B48" s="3" t="s">
        <v>433</v>
      </c>
      <c r="C48" s="3">
        <v>1</v>
      </c>
      <c r="D48" s="3" t="s">
        <v>134</v>
      </c>
      <c r="E48" s="3">
        <v>1</v>
      </c>
      <c r="F48" s="3" t="s">
        <v>268</v>
      </c>
      <c r="G48" s="3">
        <v>2</v>
      </c>
      <c r="H48" s="3" t="s">
        <v>157</v>
      </c>
      <c r="I48" s="3" t="s">
        <v>115</v>
      </c>
      <c r="J48" s="3" t="s">
        <v>269</v>
      </c>
      <c r="K48" s="3" t="s">
        <v>270</v>
      </c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0"/>
    </row>
    <row r="49" spans="1:42" hidden="1" x14ac:dyDescent="0.3">
      <c r="A49" s="3">
        <v>1</v>
      </c>
      <c r="B49" s="3" t="s">
        <v>433</v>
      </c>
      <c r="C49" s="3">
        <v>1</v>
      </c>
      <c r="D49" s="3" t="s">
        <v>134</v>
      </c>
      <c r="E49" s="3">
        <v>1</v>
      </c>
      <c r="F49" s="3" t="s">
        <v>268</v>
      </c>
      <c r="G49" s="3">
        <v>2</v>
      </c>
      <c r="H49" s="3" t="s">
        <v>157</v>
      </c>
      <c r="I49" s="3" t="s">
        <v>116</v>
      </c>
      <c r="J49" s="3" t="s">
        <v>269</v>
      </c>
      <c r="K49" s="3" t="s">
        <v>270</v>
      </c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34"/>
    </row>
    <row r="50" spans="1:42" hidden="1" x14ac:dyDescent="0.3">
      <c r="A50" s="3">
        <v>1</v>
      </c>
      <c r="B50" s="3" t="s">
        <v>433</v>
      </c>
      <c r="C50" s="3">
        <v>1</v>
      </c>
      <c r="D50" s="3" t="s">
        <v>134</v>
      </c>
      <c r="E50" s="3">
        <v>1</v>
      </c>
      <c r="F50" s="3" t="s">
        <v>268</v>
      </c>
      <c r="G50" s="3">
        <v>2</v>
      </c>
      <c r="H50" s="3" t="s">
        <v>157</v>
      </c>
      <c r="I50" s="3" t="s">
        <v>117</v>
      </c>
      <c r="J50" s="3" t="s">
        <v>269</v>
      </c>
      <c r="K50" s="3" t="s">
        <v>270</v>
      </c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34"/>
    </row>
    <row r="51" spans="1:42" hidden="1" x14ac:dyDescent="0.3">
      <c r="A51" s="3">
        <v>1</v>
      </c>
      <c r="B51" s="3" t="s">
        <v>433</v>
      </c>
      <c r="C51" s="3">
        <v>1</v>
      </c>
      <c r="D51" s="3" t="s">
        <v>134</v>
      </c>
      <c r="E51" s="3">
        <v>1</v>
      </c>
      <c r="F51" s="3" t="s">
        <v>268</v>
      </c>
      <c r="G51" s="3">
        <v>2</v>
      </c>
      <c r="H51" s="3" t="s">
        <v>157</v>
      </c>
      <c r="I51" s="3" t="s">
        <v>118</v>
      </c>
      <c r="J51" s="3" t="s">
        <v>269</v>
      </c>
      <c r="K51" s="3" t="s">
        <v>270</v>
      </c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34"/>
    </row>
    <row r="52" spans="1:42" hidden="1" x14ac:dyDescent="0.3">
      <c r="A52" s="3">
        <v>1</v>
      </c>
      <c r="B52" s="3" t="s">
        <v>433</v>
      </c>
      <c r="C52" s="3">
        <v>1</v>
      </c>
      <c r="D52" s="3" t="s">
        <v>134</v>
      </c>
      <c r="E52" s="3">
        <v>1</v>
      </c>
      <c r="F52" s="3" t="s">
        <v>268</v>
      </c>
      <c r="G52" s="3">
        <v>2</v>
      </c>
      <c r="H52" s="3" t="s">
        <v>157</v>
      </c>
      <c r="I52" s="3" t="s">
        <v>119</v>
      </c>
      <c r="J52" s="3" t="s">
        <v>269</v>
      </c>
      <c r="K52" s="3" t="s">
        <v>270</v>
      </c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34"/>
    </row>
    <row r="53" spans="1:42" hidden="1" x14ac:dyDescent="0.3">
      <c r="A53" s="3">
        <v>1</v>
      </c>
      <c r="B53" s="3" t="s">
        <v>433</v>
      </c>
      <c r="C53" s="3">
        <v>1</v>
      </c>
      <c r="D53" s="3" t="s">
        <v>134</v>
      </c>
      <c r="E53" s="3">
        <v>1</v>
      </c>
      <c r="F53" s="3" t="s">
        <v>268</v>
      </c>
      <c r="G53" s="3">
        <v>2</v>
      </c>
      <c r="H53" s="3" t="s">
        <v>157</v>
      </c>
      <c r="I53" s="3" t="s">
        <v>120</v>
      </c>
      <c r="J53" s="3" t="s">
        <v>269</v>
      </c>
      <c r="K53" s="3" t="s">
        <v>270</v>
      </c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34"/>
    </row>
    <row r="54" spans="1:42" hidden="1" x14ac:dyDescent="0.3">
      <c r="A54" s="3">
        <v>1</v>
      </c>
      <c r="B54" s="3" t="s">
        <v>433</v>
      </c>
      <c r="C54" s="3">
        <v>1</v>
      </c>
      <c r="D54" s="3" t="s">
        <v>134</v>
      </c>
      <c r="E54" s="3">
        <v>1</v>
      </c>
      <c r="F54" s="3" t="s">
        <v>268</v>
      </c>
      <c r="G54" s="3">
        <v>2</v>
      </c>
      <c r="H54" s="3" t="s">
        <v>157</v>
      </c>
      <c r="I54" s="3" t="s">
        <v>121</v>
      </c>
      <c r="J54" s="3" t="s">
        <v>269</v>
      </c>
      <c r="K54" s="3" t="s">
        <v>270</v>
      </c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34"/>
    </row>
    <row r="55" spans="1:42" hidden="1" x14ac:dyDescent="0.3">
      <c r="A55" s="3">
        <v>1</v>
      </c>
      <c r="B55" s="3" t="s">
        <v>433</v>
      </c>
      <c r="C55" s="3">
        <v>1</v>
      </c>
      <c r="D55" s="3" t="s">
        <v>134</v>
      </c>
      <c r="E55" s="3">
        <v>1</v>
      </c>
      <c r="F55" s="3" t="s">
        <v>268</v>
      </c>
      <c r="G55" s="3">
        <v>2</v>
      </c>
      <c r="H55" s="3" t="s">
        <v>157</v>
      </c>
      <c r="I55" s="3" t="s">
        <v>122</v>
      </c>
      <c r="J55" s="3" t="s">
        <v>269</v>
      </c>
      <c r="K55" s="3" t="s">
        <v>270</v>
      </c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34"/>
    </row>
    <row r="56" spans="1:42" hidden="1" x14ac:dyDescent="0.3">
      <c r="A56" s="3">
        <v>1</v>
      </c>
      <c r="B56" s="3" t="s">
        <v>433</v>
      </c>
      <c r="C56" s="3">
        <v>1</v>
      </c>
      <c r="D56" s="3" t="s">
        <v>134</v>
      </c>
      <c r="E56" s="3">
        <v>1</v>
      </c>
      <c r="F56" s="3" t="s">
        <v>268</v>
      </c>
      <c r="G56" s="3">
        <v>2</v>
      </c>
      <c r="H56" s="3" t="s">
        <v>157</v>
      </c>
      <c r="I56" s="3" t="s">
        <v>124</v>
      </c>
      <c r="J56" s="3" t="s">
        <v>269</v>
      </c>
      <c r="K56" s="3" t="s">
        <v>270</v>
      </c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34"/>
    </row>
    <row r="57" spans="1:42" hidden="1" x14ac:dyDescent="0.3">
      <c r="A57" s="3">
        <v>1</v>
      </c>
      <c r="B57" s="3" t="s">
        <v>433</v>
      </c>
      <c r="C57" s="3">
        <v>1</v>
      </c>
      <c r="D57" s="3" t="s">
        <v>134</v>
      </c>
      <c r="E57" s="3">
        <v>1</v>
      </c>
      <c r="F57" s="3" t="s">
        <v>268</v>
      </c>
      <c r="G57" s="3">
        <v>2</v>
      </c>
      <c r="H57" s="3" t="s">
        <v>157</v>
      </c>
      <c r="I57" s="3" t="s">
        <v>126</v>
      </c>
      <c r="J57" s="3" t="s">
        <v>269</v>
      </c>
      <c r="K57" s="3" t="s">
        <v>270</v>
      </c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34"/>
    </row>
    <row r="58" spans="1:42" hidden="1" x14ac:dyDescent="0.3">
      <c r="A58" s="9">
        <v>1</v>
      </c>
      <c r="B58" s="9" t="s">
        <v>433</v>
      </c>
      <c r="C58" s="9">
        <v>1</v>
      </c>
      <c r="D58" s="9" t="s">
        <v>134</v>
      </c>
      <c r="E58" s="9">
        <v>1</v>
      </c>
      <c r="F58" s="10" t="s">
        <v>268</v>
      </c>
      <c r="G58" s="10">
        <v>4</v>
      </c>
      <c r="H58" s="10" t="s">
        <v>155</v>
      </c>
      <c r="I58" s="10" t="s">
        <v>89</v>
      </c>
      <c r="J58" s="10" t="s">
        <v>269</v>
      </c>
      <c r="K58" s="10" t="s">
        <v>241</v>
      </c>
      <c r="L58" s="10" t="s">
        <v>247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2">
        <v>0</v>
      </c>
    </row>
    <row r="59" spans="1:42" hidden="1" x14ac:dyDescent="0.3">
      <c r="A59" s="9">
        <v>1</v>
      </c>
      <c r="B59" s="9" t="s">
        <v>433</v>
      </c>
      <c r="C59" s="9">
        <v>1</v>
      </c>
      <c r="D59" s="9" t="s">
        <v>134</v>
      </c>
      <c r="E59" s="9">
        <v>1</v>
      </c>
      <c r="F59" s="10" t="s">
        <v>268</v>
      </c>
      <c r="G59" s="10">
        <v>4</v>
      </c>
      <c r="H59" s="10" t="s">
        <v>155</v>
      </c>
      <c r="I59" s="10" t="s">
        <v>91</v>
      </c>
      <c r="J59" s="10" t="s">
        <v>269</v>
      </c>
      <c r="K59" s="10" t="s">
        <v>241</v>
      </c>
      <c r="L59" s="10" t="s">
        <v>247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3">
        <v>0</v>
      </c>
    </row>
    <row r="60" spans="1:42" hidden="1" x14ac:dyDescent="0.3">
      <c r="A60" s="9">
        <v>1</v>
      </c>
      <c r="B60" s="9" t="s">
        <v>433</v>
      </c>
      <c r="C60" s="9">
        <v>1</v>
      </c>
      <c r="D60" s="9" t="s">
        <v>134</v>
      </c>
      <c r="E60" s="9">
        <v>1</v>
      </c>
      <c r="F60" s="10" t="s">
        <v>268</v>
      </c>
      <c r="G60" s="10">
        <v>4</v>
      </c>
      <c r="H60" s="10" t="s">
        <v>155</v>
      </c>
      <c r="I60" s="10" t="s">
        <v>92</v>
      </c>
      <c r="J60" s="10" t="s">
        <v>269</v>
      </c>
      <c r="K60" s="10" t="s">
        <v>241</v>
      </c>
      <c r="L60" s="10" t="s">
        <v>247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3">
        <v>0</v>
      </c>
    </row>
    <row r="61" spans="1:42" hidden="1" x14ac:dyDescent="0.3">
      <c r="A61" s="9">
        <v>1</v>
      </c>
      <c r="B61" s="9" t="s">
        <v>433</v>
      </c>
      <c r="C61" s="9">
        <v>1</v>
      </c>
      <c r="D61" s="9" t="s">
        <v>134</v>
      </c>
      <c r="E61" s="9">
        <v>1</v>
      </c>
      <c r="F61" s="10" t="s">
        <v>268</v>
      </c>
      <c r="G61" s="10">
        <v>4</v>
      </c>
      <c r="H61" s="10" t="s">
        <v>155</v>
      </c>
      <c r="I61" s="13" t="s">
        <v>93</v>
      </c>
      <c r="J61" s="13" t="s">
        <v>269</v>
      </c>
      <c r="K61" s="13" t="s">
        <v>241</v>
      </c>
      <c r="L61" s="13" t="s">
        <v>247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24" t="s">
        <v>249</v>
      </c>
    </row>
    <row r="62" spans="1:42" hidden="1" x14ac:dyDescent="0.3">
      <c r="A62" s="9">
        <v>1</v>
      </c>
      <c r="B62" s="9" t="s">
        <v>433</v>
      </c>
      <c r="C62" s="9">
        <v>1</v>
      </c>
      <c r="D62" s="9" t="s">
        <v>134</v>
      </c>
      <c r="E62" s="9">
        <v>1</v>
      </c>
      <c r="F62" s="10" t="s">
        <v>268</v>
      </c>
      <c r="G62" s="10">
        <v>4</v>
      </c>
      <c r="H62" s="10" t="s">
        <v>155</v>
      </c>
      <c r="I62" s="10" t="s">
        <v>95</v>
      </c>
      <c r="J62" s="10" t="s">
        <v>269</v>
      </c>
      <c r="K62" s="10" t="s">
        <v>241</v>
      </c>
      <c r="L62" s="10" t="s">
        <v>247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3">
        <v>0</v>
      </c>
    </row>
    <row r="63" spans="1:42" hidden="1" x14ac:dyDescent="0.3">
      <c r="A63" s="9">
        <v>1</v>
      </c>
      <c r="B63" s="9" t="s">
        <v>433</v>
      </c>
      <c r="C63" s="9">
        <v>1</v>
      </c>
      <c r="D63" s="9" t="s">
        <v>134</v>
      </c>
      <c r="E63" s="9">
        <v>1</v>
      </c>
      <c r="F63" s="10" t="s">
        <v>268</v>
      </c>
      <c r="G63" s="10">
        <v>4</v>
      </c>
      <c r="H63" s="10" t="s">
        <v>155</v>
      </c>
      <c r="I63" s="10" t="s">
        <v>96</v>
      </c>
      <c r="J63" s="10" t="s">
        <v>269</v>
      </c>
      <c r="K63" s="10" t="s">
        <v>241</v>
      </c>
      <c r="L63" s="10" t="s">
        <v>247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3">
        <v>0</v>
      </c>
    </row>
    <row r="64" spans="1:42" hidden="1" x14ac:dyDescent="0.3">
      <c r="A64" s="9">
        <v>1</v>
      </c>
      <c r="B64" s="9" t="s">
        <v>433</v>
      </c>
      <c r="C64" s="9">
        <v>1</v>
      </c>
      <c r="D64" s="9" t="s">
        <v>134</v>
      </c>
      <c r="E64" s="9">
        <v>1</v>
      </c>
      <c r="F64" s="10" t="s">
        <v>268</v>
      </c>
      <c r="G64" s="10">
        <v>4</v>
      </c>
      <c r="H64" s="10" t="s">
        <v>155</v>
      </c>
      <c r="I64" s="10" t="s">
        <v>97</v>
      </c>
      <c r="J64" s="10" t="s">
        <v>269</v>
      </c>
      <c r="K64" s="10" t="s">
        <v>241</v>
      </c>
      <c r="L64" s="10" t="s">
        <v>247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3">
        <v>0</v>
      </c>
    </row>
    <row r="65" spans="1:42" hidden="1" x14ac:dyDescent="0.3">
      <c r="A65" s="9">
        <v>1</v>
      </c>
      <c r="B65" s="9" t="s">
        <v>433</v>
      </c>
      <c r="C65" s="9">
        <v>1</v>
      </c>
      <c r="D65" s="9" t="s">
        <v>134</v>
      </c>
      <c r="E65" s="9">
        <v>1</v>
      </c>
      <c r="F65" s="10" t="s">
        <v>268</v>
      </c>
      <c r="G65" s="10">
        <v>4</v>
      </c>
      <c r="H65" s="10" t="s">
        <v>155</v>
      </c>
      <c r="I65" s="10" t="s">
        <v>99</v>
      </c>
      <c r="J65" s="10" t="s">
        <v>269</v>
      </c>
      <c r="K65" s="10" t="s">
        <v>241</v>
      </c>
      <c r="L65" s="10" t="s">
        <v>247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3">
        <v>0</v>
      </c>
    </row>
    <row r="66" spans="1:42" ht="15" hidden="1" thickBot="1" x14ac:dyDescent="0.35">
      <c r="A66" s="10">
        <v>1</v>
      </c>
      <c r="B66" s="10" t="s">
        <v>433</v>
      </c>
      <c r="C66" s="10">
        <v>1</v>
      </c>
      <c r="D66" s="10" t="s">
        <v>134</v>
      </c>
      <c r="E66" s="10">
        <v>1</v>
      </c>
      <c r="F66" s="10" t="s">
        <v>268</v>
      </c>
      <c r="G66" s="10">
        <v>4</v>
      </c>
      <c r="H66" s="10" t="s">
        <v>155</v>
      </c>
      <c r="I66" s="10" t="s">
        <v>102</v>
      </c>
      <c r="J66" s="10" t="s">
        <v>269</v>
      </c>
      <c r="K66" s="10" t="s">
        <v>241</v>
      </c>
      <c r="L66" s="10" t="s">
        <v>247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35">
        <v>0</v>
      </c>
    </row>
    <row r="67" spans="1:42" hidden="1" x14ac:dyDescent="0.3">
      <c r="A67" s="10">
        <v>1</v>
      </c>
      <c r="B67" s="10" t="s">
        <v>433</v>
      </c>
      <c r="C67" s="10">
        <v>1</v>
      </c>
      <c r="D67" s="10" t="s">
        <v>134</v>
      </c>
      <c r="E67" s="10">
        <v>1</v>
      </c>
      <c r="F67" s="10" t="s">
        <v>268</v>
      </c>
      <c r="G67" s="10">
        <v>4</v>
      </c>
      <c r="H67" s="10" t="s">
        <v>155</v>
      </c>
      <c r="I67" s="10" t="s">
        <v>104</v>
      </c>
      <c r="J67" s="10" t="s">
        <v>269</v>
      </c>
      <c r="K67" s="10" t="s">
        <v>241</v>
      </c>
      <c r="L67" s="10" t="s">
        <v>247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36">
        <v>63</v>
      </c>
    </row>
    <row r="68" spans="1:42" hidden="1" x14ac:dyDescent="0.3">
      <c r="A68" s="9">
        <v>1</v>
      </c>
      <c r="B68" s="9" t="s">
        <v>433</v>
      </c>
      <c r="C68" s="9">
        <v>1</v>
      </c>
      <c r="D68" s="9" t="s">
        <v>134</v>
      </c>
      <c r="E68" s="9">
        <v>1</v>
      </c>
      <c r="F68" s="10" t="s">
        <v>268</v>
      </c>
      <c r="G68" s="10">
        <v>4</v>
      </c>
      <c r="H68" s="10" t="s">
        <v>155</v>
      </c>
      <c r="I68" s="10" t="s">
        <v>105</v>
      </c>
      <c r="J68" s="10" t="s">
        <v>269</v>
      </c>
      <c r="K68" s="10" t="s">
        <v>241</v>
      </c>
      <c r="L68" s="10" t="s">
        <v>247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3">
        <v>0</v>
      </c>
    </row>
    <row r="69" spans="1:42" hidden="1" x14ac:dyDescent="0.3">
      <c r="A69" s="9">
        <v>1</v>
      </c>
      <c r="B69" s="9" t="s">
        <v>433</v>
      </c>
      <c r="C69" s="9">
        <v>1</v>
      </c>
      <c r="D69" s="9" t="s">
        <v>134</v>
      </c>
      <c r="E69" s="9">
        <v>1</v>
      </c>
      <c r="F69" s="10" t="s">
        <v>268</v>
      </c>
      <c r="G69" s="10">
        <v>4</v>
      </c>
      <c r="H69" s="10" t="s">
        <v>155</v>
      </c>
      <c r="I69" s="10" t="s">
        <v>107</v>
      </c>
      <c r="J69" s="10" t="s">
        <v>269</v>
      </c>
      <c r="K69" s="10" t="s">
        <v>241</v>
      </c>
      <c r="L69" s="10" t="s">
        <v>247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3">
        <v>0</v>
      </c>
    </row>
    <row r="70" spans="1:42" hidden="1" x14ac:dyDescent="0.3">
      <c r="A70" s="9">
        <v>1</v>
      </c>
      <c r="B70" s="9" t="s">
        <v>433</v>
      </c>
      <c r="C70" s="9">
        <v>1</v>
      </c>
      <c r="D70" s="9" t="s">
        <v>134</v>
      </c>
      <c r="E70" s="9">
        <v>1</v>
      </c>
      <c r="F70" s="10" t="s">
        <v>268</v>
      </c>
      <c r="G70" s="10">
        <v>4</v>
      </c>
      <c r="H70" s="10" t="s">
        <v>155</v>
      </c>
      <c r="I70" s="10" t="s">
        <v>108</v>
      </c>
      <c r="J70" s="10" t="s">
        <v>269</v>
      </c>
      <c r="K70" s="10" t="s">
        <v>241</v>
      </c>
      <c r="L70" s="10" t="s">
        <v>247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3">
        <v>0</v>
      </c>
    </row>
    <row r="71" spans="1:42" hidden="1" x14ac:dyDescent="0.3">
      <c r="A71" s="9">
        <v>1</v>
      </c>
      <c r="B71" s="9" t="s">
        <v>433</v>
      </c>
      <c r="C71" s="9">
        <v>1</v>
      </c>
      <c r="D71" s="9" t="s">
        <v>134</v>
      </c>
      <c r="E71" s="9">
        <v>1</v>
      </c>
      <c r="F71" s="10" t="s">
        <v>268</v>
      </c>
      <c r="G71" s="10">
        <v>4</v>
      </c>
      <c r="H71" s="10" t="s">
        <v>155</v>
      </c>
      <c r="I71" s="10" t="s">
        <v>109</v>
      </c>
      <c r="J71" s="10" t="s">
        <v>269</v>
      </c>
      <c r="K71" s="10" t="s">
        <v>241</v>
      </c>
      <c r="L71" s="10" t="s">
        <v>247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3">
        <v>9</v>
      </c>
    </row>
    <row r="72" spans="1:42" hidden="1" x14ac:dyDescent="0.3">
      <c r="A72" s="9">
        <v>1</v>
      </c>
      <c r="B72" s="9" t="s">
        <v>433</v>
      </c>
      <c r="C72" s="9">
        <v>1</v>
      </c>
      <c r="D72" s="9" t="s">
        <v>134</v>
      </c>
      <c r="E72" s="9">
        <v>1</v>
      </c>
      <c r="F72" s="10" t="s">
        <v>268</v>
      </c>
      <c r="G72" s="10">
        <v>4</v>
      </c>
      <c r="H72" s="10" t="s">
        <v>155</v>
      </c>
      <c r="I72" s="10" t="s">
        <v>110</v>
      </c>
      <c r="J72" s="10" t="s">
        <v>269</v>
      </c>
      <c r="K72" s="10" t="s">
        <v>241</v>
      </c>
      <c r="L72" s="10" t="s">
        <v>247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3">
        <v>0</v>
      </c>
    </row>
    <row r="73" spans="1:42" hidden="1" x14ac:dyDescent="0.3">
      <c r="A73" s="9">
        <v>1</v>
      </c>
      <c r="B73" s="9" t="s">
        <v>433</v>
      </c>
      <c r="C73" s="9">
        <v>1</v>
      </c>
      <c r="D73" s="9" t="s">
        <v>134</v>
      </c>
      <c r="E73" s="9">
        <v>1</v>
      </c>
      <c r="F73" s="10" t="s">
        <v>268</v>
      </c>
      <c r="G73" s="10">
        <v>4</v>
      </c>
      <c r="H73" s="10" t="s">
        <v>155</v>
      </c>
      <c r="I73" s="10" t="s">
        <v>111</v>
      </c>
      <c r="J73" s="10" t="s">
        <v>269</v>
      </c>
      <c r="K73" s="10" t="s">
        <v>241</v>
      </c>
      <c r="L73" s="10" t="s">
        <v>247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3">
        <v>0</v>
      </c>
    </row>
    <row r="74" spans="1:42" hidden="1" x14ac:dyDescent="0.3">
      <c r="A74" s="9">
        <v>1</v>
      </c>
      <c r="B74" s="9" t="s">
        <v>433</v>
      </c>
      <c r="C74" s="9">
        <v>1</v>
      </c>
      <c r="D74" s="9" t="s">
        <v>134</v>
      </c>
      <c r="E74" s="9">
        <v>1</v>
      </c>
      <c r="F74" s="10" t="s">
        <v>268</v>
      </c>
      <c r="G74" s="10">
        <v>4</v>
      </c>
      <c r="H74" s="10" t="s">
        <v>155</v>
      </c>
      <c r="I74" s="10" t="s">
        <v>112</v>
      </c>
      <c r="J74" s="10" t="s">
        <v>269</v>
      </c>
      <c r="K74" s="10" t="s">
        <v>241</v>
      </c>
      <c r="L74" s="10" t="s">
        <v>247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3">
        <v>0</v>
      </c>
    </row>
    <row r="75" spans="1:42" hidden="1" x14ac:dyDescent="0.3">
      <c r="A75" s="9">
        <v>1</v>
      </c>
      <c r="B75" s="9" t="s">
        <v>433</v>
      </c>
      <c r="C75" s="9">
        <v>1</v>
      </c>
      <c r="D75" s="9" t="s">
        <v>134</v>
      </c>
      <c r="E75" s="9">
        <v>1</v>
      </c>
      <c r="F75" s="10" t="s">
        <v>268</v>
      </c>
      <c r="G75" s="10">
        <v>4</v>
      </c>
      <c r="H75" s="10" t="s">
        <v>155</v>
      </c>
      <c r="I75" s="10" t="s">
        <v>113</v>
      </c>
      <c r="J75" s="10" t="s">
        <v>269</v>
      </c>
      <c r="K75" s="10" t="s">
        <v>241</v>
      </c>
      <c r="L75" s="10" t="s">
        <v>247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3">
        <v>0</v>
      </c>
    </row>
    <row r="76" spans="1:42" ht="15" hidden="1" thickBot="1" x14ac:dyDescent="0.35">
      <c r="A76" s="9">
        <v>1</v>
      </c>
      <c r="B76" s="9" t="s">
        <v>433</v>
      </c>
      <c r="C76" s="9">
        <v>1</v>
      </c>
      <c r="D76" s="9" t="s">
        <v>134</v>
      </c>
      <c r="E76" s="9">
        <v>1</v>
      </c>
      <c r="F76" s="10" t="s">
        <v>268</v>
      </c>
      <c r="G76" s="10">
        <v>4</v>
      </c>
      <c r="H76" s="10" t="s">
        <v>155</v>
      </c>
      <c r="I76" s="10" t="s">
        <v>115</v>
      </c>
      <c r="J76" s="10" t="s">
        <v>269</v>
      </c>
      <c r="K76" s="10" t="s">
        <v>241</v>
      </c>
      <c r="L76" s="10" t="s">
        <v>247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5">
        <v>4</v>
      </c>
    </row>
    <row r="77" spans="1:42" hidden="1" x14ac:dyDescent="0.3">
      <c r="A77" s="9">
        <v>1</v>
      </c>
      <c r="B77" s="9" t="s">
        <v>433</v>
      </c>
      <c r="C77" s="9">
        <v>1</v>
      </c>
      <c r="D77" s="9" t="s">
        <v>134</v>
      </c>
      <c r="E77" s="9">
        <v>1</v>
      </c>
      <c r="F77" s="10" t="s">
        <v>268</v>
      </c>
      <c r="G77" s="10">
        <v>4</v>
      </c>
      <c r="H77" s="10" t="s">
        <v>155</v>
      </c>
      <c r="I77" s="10" t="s">
        <v>116</v>
      </c>
      <c r="J77" s="10" t="s">
        <v>269</v>
      </c>
      <c r="K77" s="10" t="s">
        <v>241</v>
      </c>
      <c r="L77" s="10" t="s">
        <v>247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04"/>
    </row>
    <row r="78" spans="1:42" hidden="1" x14ac:dyDescent="0.3">
      <c r="A78" s="9">
        <v>1</v>
      </c>
      <c r="B78" s="9" t="s">
        <v>433</v>
      </c>
      <c r="C78" s="9">
        <v>1</v>
      </c>
      <c r="D78" s="9" t="s">
        <v>134</v>
      </c>
      <c r="E78" s="9">
        <v>1</v>
      </c>
      <c r="F78" s="10" t="s">
        <v>268</v>
      </c>
      <c r="G78" s="10">
        <v>4</v>
      </c>
      <c r="H78" s="10" t="s">
        <v>155</v>
      </c>
      <c r="I78" s="10" t="s">
        <v>117</v>
      </c>
      <c r="J78" s="10" t="s">
        <v>269</v>
      </c>
      <c r="K78" s="10" t="s">
        <v>241</v>
      </c>
      <c r="L78" s="10" t="s">
        <v>247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04"/>
    </row>
    <row r="79" spans="1:42" hidden="1" x14ac:dyDescent="0.3">
      <c r="A79" s="9">
        <v>1</v>
      </c>
      <c r="B79" s="9" t="s">
        <v>433</v>
      </c>
      <c r="C79" s="9">
        <v>1</v>
      </c>
      <c r="D79" s="9" t="s">
        <v>134</v>
      </c>
      <c r="E79" s="9">
        <v>1</v>
      </c>
      <c r="F79" s="10" t="s">
        <v>268</v>
      </c>
      <c r="G79" s="10">
        <v>4</v>
      </c>
      <c r="H79" s="10" t="s">
        <v>155</v>
      </c>
      <c r="I79" s="10" t="s">
        <v>118</v>
      </c>
      <c r="J79" s="10" t="s">
        <v>269</v>
      </c>
      <c r="K79" s="10" t="s">
        <v>241</v>
      </c>
      <c r="L79" s="10" t="s">
        <v>247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04"/>
    </row>
    <row r="80" spans="1:42" hidden="1" x14ac:dyDescent="0.3">
      <c r="A80" s="9">
        <v>1</v>
      </c>
      <c r="B80" s="9" t="s">
        <v>433</v>
      </c>
      <c r="C80" s="9">
        <v>1</v>
      </c>
      <c r="D80" s="9" t="s">
        <v>134</v>
      </c>
      <c r="E80" s="9">
        <v>1</v>
      </c>
      <c r="F80" s="10" t="s">
        <v>268</v>
      </c>
      <c r="G80" s="10">
        <v>4</v>
      </c>
      <c r="H80" s="10" t="s">
        <v>155</v>
      </c>
      <c r="I80" s="10" t="s">
        <v>119</v>
      </c>
      <c r="J80" s="10" t="s">
        <v>269</v>
      </c>
      <c r="K80" s="10" t="s">
        <v>241</v>
      </c>
      <c r="L80" s="10" t="s">
        <v>247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04"/>
    </row>
    <row r="81" spans="1:42" hidden="1" x14ac:dyDescent="0.3">
      <c r="A81" s="9">
        <v>1</v>
      </c>
      <c r="B81" s="9" t="s">
        <v>433</v>
      </c>
      <c r="C81" s="9">
        <v>1</v>
      </c>
      <c r="D81" s="9" t="s">
        <v>134</v>
      </c>
      <c r="E81" s="9">
        <v>1</v>
      </c>
      <c r="F81" s="10" t="s">
        <v>268</v>
      </c>
      <c r="G81" s="10">
        <v>4</v>
      </c>
      <c r="H81" s="10" t="s">
        <v>155</v>
      </c>
      <c r="I81" s="10" t="s">
        <v>120</v>
      </c>
      <c r="J81" s="10" t="s">
        <v>269</v>
      </c>
      <c r="K81" s="10" t="s">
        <v>241</v>
      </c>
      <c r="L81" s="10" t="s">
        <v>247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04"/>
    </row>
    <row r="82" spans="1:42" hidden="1" x14ac:dyDescent="0.3">
      <c r="A82" s="9">
        <v>1</v>
      </c>
      <c r="B82" s="9" t="s">
        <v>433</v>
      </c>
      <c r="C82" s="9">
        <v>1</v>
      </c>
      <c r="D82" s="9" t="s">
        <v>134</v>
      </c>
      <c r="E82" s="9">
        <v>1</v>
      </c>
      <c r="F82" s="10" t="s">
        <v>268</v>
      </c>
      <c r="G82" s="10">
        <v>4</v>
      </c>
      <c r="H82" s="10" t="s">
        <v>155</v>
      </c>
      <c r="I82" s="10" t="s">
        <v>121</v>
      </c>
      <c r="J82" s="10" t="s">
        <v>269</v>
      </c>
      <c r="K82" s="10" t="s">
        <v>241</v>
      </c>
      <c r="L82" s="10" t="s">
        <v>247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04"/>
    </row>
    <row r="83" spans="1:42" hidden="1" x14ac:dyDescent="0.3">
      <c r="A83" s="9">
        <v>1</v>
      </c>
      <c r="B83" s="9" t="s">
        <v>433</v>
      </c>
      <c r="C83" s="9">
        <v>1</v>
      </c>
      <c r="D83" s="9" t="s">
        <v>134</v>
      </c>
      <c r="E83" s="9">
        <v>1</v>
      </c>
      <c r="F83" s="10" t="s">
        <v>268</v>
      </c>
      <c r="G83" s="10">
        <v>4</v>
      </c>
      <c r="H83" s="10" t="s">
        <v>155</v>
      </c>
      <c r="I83" s="10" t="s">
        <v>122</v>
      </c>
      <c r="J83" s="10" t="s">
        <v>269</v>
      </c>
      <c r="K83" s="10" t="s">
        <v>241</v>
      </c>
      <c r="L83" s="10" t="s">
        <v>247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04"/>
    </row>
    <row r="84" spans="1:42" hidden="1" x14ac:dyDescent="0.3">
      <c r="A84" s="9">
        <v>1</v>
      </c>
      <c r="B84" s="9" t="s">
        <v>433</v>
      </c>
      <c r="C84" s="9">
        <v>1</v>
      </c>
      <c r="D84" s="9" t="s">
        <v>134</v>
      </c>
      <c r="E84" s="9">
        <v>1</v>
      </c>
      <c r="F84" s="10" t="s">
        <v>268</v>
      </c>
      <c r="G84" s="10">
        <v>4</v>
      </c>
      <c r="H84" s="10" t="s">
        <v>155</v>
      </c>
      <c r="I84" s="10" t="s">
        <v>124</v>
      </c>
      <c r="J84" s="10" t="s">
        <v>269</v>
      </c>
      <c r="K84" s="10" t="s">
        <v>241</v>
      </c>
      <c r="L84" s="10" t="s">
        <v>247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04"/>
    </row>
    <row r="85" spans="1:42" hidden="1" x14ac:dyDescent="0.3">
      <c r="A85" s="9">
        <v>1</v>
      </c>
      <c r="B85" s="9" t="s">
        <v>433</v>
      </c>
      <c r="C85" s="9">
        <v>1</v>
      </c>
      <c r="D85" s="9" t="s">
        <v>134</v>
      </c>
      <c r="E85" s="9">
        <v>1</v>
      </c>
      <c r="F85" s="10" t="s">
        <v>268</v>
      </c>
      <c r="G85" s="10">
        <v>4</v>
      </c>
      <c r="H85" s="10" t="s">
        <v>155</v>
      </c>
      <c r="I85" s="10" t="s">
        <v>126</v>
      </c>
      <c r="J85" s="10" t="s">
        <v>269</v>
      </c>
      <c r="K85" s="10" t="s">
        <v>241</v>
      </c>
      <c r="L85" s="10" t="s">
        <v>247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04"/>
    </row>
    <row r="86" spans="1:42" hidden="1" x14ac:dyDescent="0.3">
      <c r="A86" s="3">
        <v>1</v>
      </c>
      <c r="B86" s="3" t="s">
        <v>433</v>
      </c>
      <c r="C86" s="3">
        <v>1</v>
      </c>
      <c r="D86" s="3" t="s">
        <v>134</v>
      </c>
      <c r="E86" s="3">
        <v>1</v>
      </c>
      <c r="F86" s="3" t="s">
        <v>268</v>
      </c>
      <c r="G86" s="3">
        <v>5</v>
      </c>
      <c r="H86" s="3" t="s">
        <v>156</v>
      </c>
      <c r="I86" s="3" t="s">
        <v>89</v>
      </c>
      <c r="J86" s="3" t="s">
        <v>269</v>
      </c>
      <c r="K86" s="3" t="s">
        <v>241</v>
      </c>
      <c r="L86" s="3" t="s">
        <v>247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2">
        <v>0</v>
      </c>
    </row>
    <row r="87" spans="1:42" hidden="1" x14ac:dyDescent="0.3">
      <c r="A87" s="3">
        <v>1</v>
      </c>
      <c r="B87" s="3" t="s">
        <v>433</v>
      </c>
      <c r="C87" s="3">
        <v>1</v>
      </c>
      <c r="D87" s="3" t="s">
        <v>134</v>
      </c>
      <c r="E87" s="3">
        <v>1</v>
      </c>
      <c r="F87" s="3" t="s">
        <v>268</v>
      </c>
      <c r="G87" s="3">
        <v>5</v>
      </c>
      <c r="H87" s="3" t="s">
        <v>156</v>
      </c>
      <c r="I87" s="3" t="s">
        <v>91</v>
      </c>
      <c r="J87" s="3" t="s">
        <v>269</v>
      </c>
      <c r="K87" s="3" t="s">
        <v>241</v>
      </c>
      <c r="L87" s="3" t="s">
        <v>247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3">
        <v>0</v>
      </c>
    </row>
    <row r="88" spans="1:42" hidden="1" x14ac:dyDescent="0.3">
      <c r="A88" s="3">
        <v>1</v>
      </c>
      <c r="B88" s="3" t="s">
        <v>433</v>
      </c>
      <c r="C88" s="3">
        <v>1</v>
      </c>
      <c r="D88" s="3" t="s">
        <v>134</v>
      </c>
      <c r="E88" s="3">
        <v>1</v>
      </c>
      <c r="F88" s="3" t="s">
        <v>268</v>
      </c>
      <c r="G88" s="3">
        <v>5</v>
      </c>
      <c r="H88" s="3" t="s">
        <v>156</v>
      </c>
      <c r="I88" s="3" t="s">
        <v>92</v>
      </c>
      <c r="J88" s="3" t="s">
        <v>269</v>
      </c>
      <c r="K88" s="3" t="s">
        <v>241</v>
      </c>
      <c r="L88" s="3" t="s">
        <v>247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3">
        <v>0</v>
      </c>
    </row>
    <row r="89" spans="1:42" hidden="1" x14ac:dyDescent="0.3">
      <c r="A89" s="3">
        <v>1</v>
      </c>
      <c r="B89" s="3" t="s">
        <v>433</v>
      </c>
      <c r="C89" s="3">
        <v>1</v>
      </c>
      <c r="D89" s="3" t="s">
        <v>134</v>
      </c>
      <c r="E89" s="3">
        <v>1</v>
      </c>
      <c r="F89" s="3" t="s">
        <v>268</v>
      </c>
      <c r="G89" s="3">
        <v>5</v>
      </c>
      <c r="H89" s="3" t="s">
        <v>156</v>
      </c>
      <c r="I89" s="3" t="s">
        <v>93</v>
      </c>
      <c r="J89" s="3" t="s">
        <v>269</v>
      </c>
      <c r="K89" s="3" t="s">
        <v>241</v>
      </c>
      <c r="L89" s="3" t="s">
        <v>247</v>
      </c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4" t="s">
        <v>249</v>
      </c>
    </row>
    <row r="90" spans="1:42" hidden="1" x14ac:dyDescent="0.3">
      <c r="A90" s="3">
        <v>1</v>
      </c>
      <c r="B90" s="3" t="s">
        <v>433</v>
      </c>
      <c r="C90" s="3">
        <v>1</v>
      </c>
      <c r="D90" s="3" t="s">
        <v>134</v>
      </c>
      <c r="E90" s="3">
        <v>1</v>
      </c>
      <c r="F90" s="3" t="s">
        <v>268</v>
      </c>
      <c r="G90" s="3">
        <v>5</v>
      </c>
      <c r="H90" s="3" t="s">
        <v>156</v>
      </c>
      <c r="I90" s="3" t="s">
        <v>95</v>
      </c>
      <c r="J90" s="3" t="s">
        <v>269</v>
      </c>
      <c r="K90" s="3" t="s">
        <v>241</v>
      </c>
      <c r="L90" s="3" t="s">
        <v>247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3">
        <v>0</v>
      </c>
    </row>
    <row r="91" spans="1:42" hidden="1" x14ac:dyDescent="0.3">
      <c r="A91" s="3">
        <v>1</v>
      </c>
      <c r="B91" s="3" t="s">
        <v>433</v>
      </c>
      <c r="C91" s="3">
        <v>1</v>
      </c>
      <c r="D91" s="3" t="s">
        <v>134</v>
      </c>
      <c r="E91" s="3">
        <v>1</v>
      </c>
      <c r="F91" s="3" t="s">
        <v>268</v>
      </c>
      <c r="G91" s="3">
        <v>5</v>
      </c>
      <c r="H91" s="3" t="s">
        <v>156</v>
      </c>
      <c r="I91" s="3" t="s">
        <v>96</v>
      </c>
      <c r="J91" s="3" t="s">
        <v>269</v>
      </c>
      <c r="K91" s="3" t="s">
        <v>241</v>
      </c>
      <c r="L91" s="3" t="s">
        <v>247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3">
        <v>0</v>
      </c>
    </row>
    <row r="92" spans="1:42" hidden="1" x14ac:dyDescent="0.3">
      <c r="A92" s="3">
        <v>1</v>
      </c>
      <c r="B92" s="3" t="s">
        <v>433</v>
      </c>
      <c r="C92" s="3">
        <v>1</v>
      </c>
      <c r="D92" s="3" t="s">
        <v>134</v>
      </c>
      <c r="E92" s="3">
        <v>1</v>
      </c>
      <c r="F92" s="3" t="s">
        <v>268</v>
      </c>
      <c r="G92" s="3">
        <v>5</v>
      </c>
      <c r="H92" s="3" t="s">
        <v>156</v>
      </c>
      <c r="I92" s="3" t="s">
        <v>97</v>
      </c>
      <c r="J92" s="3" t="s">
        <v>269</v>
      </c>
      <c r="K92" s="3" t="s">
        <v>241</v>
      </c>
      <c r="L92" s="3" t="s">
        <v>247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3">
        <v>0</v>
      </c>
    </row>
    <row r="93" spans="1:42" hidden="1" x14ac:dyDescent="0.3">
      <c r="A93" s="3">
        <v>1</v>
      </c>
      <c r="B93" s="3" t="s">
        <v>433</v>
      </c>
      <c r="C93" s="3">
        <v>1</v>
      </c>
      <c r="D93" s="3" t="s">
        <v>134</v>
      </c>
      <c r="E93" s="3">
        <v>1</v>
      </c>
      <c r="F93" s="3" t="s">
        <v>268</v>
      </c>
      <c r="G93" s="3">
        <v>5</v>
      </c>
      <c r="H93" s="3" t="s">
        <v>156</v>
      </c>
      <c r="I93" s="3" t="s">
        <v>99</v>
      </c>
      <c r="J93" s="3" t="s">
        <v>269</v>
      </c>
      <c r="K93" s="3" t="s">
        <v>241</v>
      </c>
      <c r="L93" s="3" t="s">
        <v>247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3">
        <v>0</v>
      </c>
    </row>
    <row r="94" spans="1:42" ht="15" hidden="1" thickBot="1" x14ac:dyDescent="0.35">
      <c r="A94" s="3">
        <v>1</v>
      </c>
      <c r="B94" s="3" t="s">
        <v>433</v>
      </c>
      <c r="C94" s="3">
        <v>1</v>
      </c>
      <c r="D94" s="3" t="s">
        <v>134</v>
      </c>
      <c r="E94" s="3">
        <v>1</v>
      </c>
      <c r="F94" s="3" t="s">
        <v>268</v>
      </c>
      <c r="G94" s="3">
        <v>5</v>
      </c>
      <c r="H94" s="3" t="s">
        <v>156</v>
      </c>
      <c r="I94" s="3" t="s">
        <v>102</v>
      </c>
      <c r="J94" s="3" t="s">
        <v>269</v>
      </c>
      <c r="K94" s="3" t="s">
        <v>241</v>
      </c>
      <c r="L94" s="3" t="s">
        <v>247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5">
        <v>13</v>
      </c>
    </row>
    <row r="95" spans="1:42" hidden="1" x14ac:dyDescent="0.3">
      <c r="A95" s="3">
        <v>1</v>
      </c>
      <c r="B95" s="3" t="s">
        <v>433</v>
      </c>
      <c r="C95" s="3">
        <v>1</v>
      </c>
      <c r="D95" s="3" t="s">
        <v>134</v>
      </c>
      <c r="E95" s="3">
        <v>1</v>
      </c>
      <c r="F95" s="3" t="s">
        <v>268</v>
      </c>
      <c r="G95" s="3">
        <v>5</v>
      </c>
      <c r="H95" s="3" t="s">
        <v>156</v>
      </c>
      <c r="I95" s="3" t="s">
        <v>104</v>
      </c>
      <c r="J95" s="3" t="s">
        <v>269</v>
      </c>
      <c r="K95" s="3" t="s">
        <v>241</v>
      </c>
      <c r="L95" s="3" t="s">
        <v>247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36">
        <v>0</v>
      </c>
    </row>
    <row r="96" spans="1:42" hidden="1" x14ac:dyDescent="0.3">
      <c r="A96" s="3">
        <v>1</v>
      </c>
      <c r="B96" s="3" t="s">
        <v>433</v>
      </c>
      <c r="C96" s="3">
        <v>1</v>
      </c>
      <c r="D96" s="3" t="s">
        <v>134</v>
      </c>
      <c r="E96" s="3">
        <v>1</v>
      </c>
      <c r="F96" s="3" t="s">
        <v>268</v>
      </c>
      <c r="G96" s="3">
        <v>5</v>
      </c>
      <c r="H96" s="3" t="s">
        <v>156</v>
      </c>
      <c r="I96" s="3" t="s">
        <v>105</v>
      </c>
      <c r="J96" s="3" t="s">
        <v>269</v>
      </c>
      <c r="K96" s="3" t="s">
        <v>241</v>
      </c>
      <c r="L96" s="3" t="s">
        <v>247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3">
        <v>0</v>
      </c>
    </row>
    <row r="97" spans="1:42" hidden="1" x14ac:dyDescent="0.3">
      <c r="A97" s="3">
        <v>1</v>
      </c>
      <c r="B97" s="3" t="s">
        <v>433</v>
      </c>
      <c r="C97" s="3">
        <v>1</v>
      </c>
      <c r="D97" s="3" t="s">
        <v>134</v>
      </c>
      <c r="E97" s="3">
        <v>1</v>
      </c>
      <c r="F97" s="3" t="s">
        <v>268</v>
      </c>
      <c r="G97" s="3">
        <v>5</v>
      </c>
      <c r="H97" s="3" t="s">
        <v>156</v>
      </c>
      <c r="I97" s="3" t="s">
        <v>107</v>
      </c>
      <c r="J97" s="3" t="s">
        <v>269</v>
      </c>
      <c r="K97" s="3" t="s">
        <v>241</v>
      </c>
      <c r="L97" s="3" t="s">
        <v>247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3">
        <v>0</v>
      </c>
    </row>
    <row r="98" spans="1:42" hidden="1" x14ac:dyDescent="0.3">
      <c r="A98" s="3">
        <v>1</v>
      </c>
      <c r="B98" s="3" t="s">
        <v>433</v>
      </c>
      <c r="C98" s="3">
        <v>1</v>
      </c>
      <c r="D98" s="3" t="s">
        <v>134</v>
      </c>
      <c r="E98" s="3">
        <v>1</v>
      </c>
      <c r="F98" s="3" t="s">
        <v>268</v>
      </c>
      <c r="G98" s="3">
        <v>5</v>
      </c>
      <c r="H98" s="3" t="s">
        <v>156</v>
      </c>
      <c r="I98" s="3" t="s">
        <v>108</v>
      </c>
      <c r="J98" s="3" t="s">
        <v>269</v>
      </c>
      <c r="K98" s="3" t="s">
        <v>241</v>
      </c>
      <c r="L98" s="3" t="s">
        <v>247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3">
        <v>3</v>
      </c>
    </row>
    <row r="99" spans="1:42" hidden="1" x14ac:dyDescent="0.3">
      <c r="A99" s="3">
        <v>1</v>
      </c>
      <c r="B99" s="3" t="s">
        <v>433</v>
      </c>
      <c r="C99" s="3">
        <v>1</v>
      </c>
      <c r="D99" s="3" t="s">
        <v>134</v>
      </c>
      <c r="E99" s="3">
        <v>1</v>
      </c>
      <c r="F99" s="3" t="s">
        <v>268</v>
      </c>
      <c r="G99" s="3">
        <v>5</v>
      </c>
      <c r="H99" s="3" t="s">
        <v>156</v>
      </c>
      <c r="I99" s="3" t="s">
        <v>109</v>
      </c>
      <c r="J99" s="3" t="s">
        <v>269</v>
      </c>
      <c r="K99" s="3" t="s">
        <v>241</v>
      </c>
      <c r="L99" s="3" t="s">
        <v>247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3">
        <v>10</v>
      </c>
    </row>
    <row r="100" spans="1:42" hidden="1" x14ac:dyDescent="0.3">
      <c r="A100" s="3">
        <v>1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268</v>
      </c>
      <c r="G100" s="3">
        <v>5</v>
      </c>
      <c r="H100" s="3" t="s">
        <v>156</v>
      </c>
      <c r="I100" s="3" t="s">
        <v>110</v>
      </c>
      <c r="J100" s="3" t="s">
        <v>269</v>
      </c>
      <c r="K100" s="3" t="s">
        <v>241</v>
      </c>
      <c r="L100" s="3" t="s">
        <v>247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3">
        <v>0</v>
      </c>
    </row>
    <row r="101" spans="1:42" hidden="1" x14ac:dyDescent="0.3">
      <c r="A101" s="3">
        <v>1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268</v>
      </c>
      <c r="G101" s="3">
        <v>5</v>
      </c>
      <c r="H101" s="3" t="s">
        <v>156</v>
      </c>
      <c r="I101" s="3" t="s">
        <v>111</v>
      </c>
      <c r="J101" s="3" t="s">
        <v>269</v>
      </c>
      <c r="K101" s="3" t="s">
        <v>241</v>
      </c>
      <c r="L101" s="3" t="s">
        <v>247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3">
        <v>0</v>
      </c>
    </row>
    <row r="102" spans="1:42" hidden="1" x14ac:dyDescent="0.3">
      <c r="A102" s="3">
        <v>1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268</v>
      </c>
      <c r="G102" s="3">
        <v>5</v>
      </c>
      <c r="H102" s="3" t="s">
        <v>156</v>
      </c>
      <c r="I102" s="3" t="s">
        <v>112</v>
      </c>
      <c r="J102" s="3" t="s">
        <v>269</v>
      </c>
      <c r="K102" s="3" t="s">
        <v>241</v>
      </c>
      <c r="L102" s="3" t="s">
        <v>247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3">
        <v>0</v>
      </c>
    </row>
    <row r="103" spans="1:42" hidden="1" x14ac:dyDescent="0.3">
      <c r="A103" s="3">
        <v>1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268</v>
      </c>
      <c r="G103" s="3">
        <v>5</v>
      </c>
      <c r="H103" s="3" t="s">
        <v>156</v>
      </c>
      <c r="I103" s="3" t="s">
        <v>113</v>
      </c>
      <c r="J103" s="3" t="s">
        <v>269</v>
      </c>
      <c r="K103" s="3" t="s">
        <v>241</v>
      </c>
      <c r="L103" s="3" t="s">
        <v>247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3">
        <v>0</v>
      </c>
    </row>
    <row r="104" spans="1:42" ht="15" hidden="1" thickBot="1" x14ac:dyDescent="0.35">
      <c r="A104" s="3">
        <v>1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268</v>
      </c>
      <c r="G104" s="3">
        <v>5</v>
      </c>
      <c r="H104" s="3" t="s">
        <v>156</v>
      </c>
      <c r="I104" s="3" t="s">
        <v>115</v>
      </c>
      <c r="J104" s="3" t="s">
        <v>269</v>
      </c>
      <c r="K104" s="3" t="s">
        <v>241</v>
      </c>
      <c r="L104" s="3" t="s">
        <v>247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5">
        <v>0</v>
      </c>
    </row>
    <row r="105" spans="1:42" hidden="1" x14ac:dyDescent="0.3">
      <c r="A105" s="3">
        <v>1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268</v>
      </c>
      <c r="G105" s="3">
        <v>5</v>
      </c>
      <c r="H105" s="3" t="s">
        <v>156</v>
      </c>
      <c r="I105" s="3" t="s">
        <v>116</v>
      </c>
      <c r="J105" s="3" t="s">
        <v>269</v>
      </c>
      <c r="K105" s="3" t="s">
        <v>241</v>
      </c>
      <c r="L105" s="3" t="s">
        <v>247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37"/>
    </row>
    <row r="106" spans="1:42" hidden="1" x14ac:dyDescent="0.3">
      <c r="A106" s="3">
        <v>1</v>
      </c>
      <c r="B106" s="3" t="s">
        <v>433</v>
      </c>
      <c r="C106" s="3">
        <v>1</v>
      </c>
      <c r="D106" s="3" t="s">
        <v>134</v>
      </c>
      <c r="E106" s="3">
        <v>1</v>
      </c>
      <c r="F106" s="3" t="s">
        <v>268</v>
      </c>
      <c r="G106" s="3">
        <v>5</v>
      </c>
      <c r="H106" s="3" t="s">
        <v>156</v>
      </c>
      <c r="I106" s="3" t="s">
        <v>117</v>
      </c>
      <c r="J106" s="3" t="s">
        <v>269</v>
      </c>
      <c r="K106" s="3" t="s">
        <v>241</v>
      </c>
      <c r="L106" s="3" t="s">
        <v>247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37"/>
    </row>
    <row r="107" spans="1:42" hidden="1" x14ac:dyDescent="0.3">
      <c r="A107" s="3">
        <v>1</v>
      </c>
      <c r="B107" s="3" t="s">
        <v>433</v>
      </c>
      <c r="C107" s="3">
        <v>1</v>
      </c>
      <c r="D107" s="3" t="s">
        <v>134</v>
      </c>
      <c r="E107" s="3">
        <v>1</v>
      </c>
      <c r="F107" s="3" t="s">
        <v>268</v>
      </c>
      <c r="G107" s="3">
        <v>5</v>
      </c>
      <c r="H107" s="3" t="s">
        <v>156</v>
      </c>
      <c r="I107" s="3" t="s">
        <v>118</v>
      </c>
      <c r="J107" s="3" t="s">
        <v>269</v>
      </c>
      <c r="K107" s="3" t="s">
        <v>241</v>
      </c>
      <c r="L107" s="3" t="s">
        <v>247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37"/>
    </row>
    <row r="108" spans="1:42" hidden="1" x14ac:dyDescent="0.3">
      <c r="A108" s="3">
        <v>1</v>
      </c>
      <c r="B108" s="3" t="s">
        <v>433</v>
      </c>
      <c r="C108" s="3">
        <v>1</v>
      </c>
      <c r="D108" s="3" t="s">
        <v>134</v>
      </c>
      <c r="E108" s="3">
        <v>1</v>
      </c>
      <c r="F108" s="3" t="s">
        <v>268</v>
      </c>
      <c r="G108" s="3">
        <v>5</v>
      </c>
      <c r="H108" s="3" t="s">
        <v>156</v>
      </c>
      <c r="I108" s="3" t="s">
        <v>119</v>
      </c>
      <c r="J108" s="3" t="s">
        <v>269</v>
      </c>
      <c r="K108" s="3" t="s">
        <v>241</v>
      </c>
      <c r="L108" s="3" t="s">
        <v>247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37"/>
    </row>
    <row r="109" spans="1:42" hidden="1" x14ac:dyDescent="0.3">
      <c r="A109" s="3">
        <v>1</v>
      </c>
      <c r="B109" s="3" t="s">
        <v>433</v>
      </c>
      <c r="C109" s="3">
        <v>1</v>
      </c>
      <c r="D109" s="3" t="s">
        <v>134</v>
      </c>
      <c r="E109" s="3">
        <v>1</v>
      </c>
      <c r="F109" s="3" t="s">
        <v>268</v>
      </c>
      <c r="G109" s="3">
        <v>5</v>
      </c>
      <c r="H109" s="3" t="s">
        <v>156</v>
      </c>
      <c r="I109" s="3" t="s">
        <v>120</v>
      </c>
      <c r="J109" s="3" t="s">
        <v>269</v>
      </c>
      <c r="K109" s="3" t="s">
        <v>241</v>
      </c>
      <c r="L109" s="3" t="s">
        <v>247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37"/>
    </row>
    <row r="110" spans="1:42" hidden="1" x14ac:dyDescent="0.3">
      <c r="A110" s="3">
        <v>1</v>
      </c>
      <c r="B110" s="3" t="s">
        <v>433</v>
      </c>
      <c r="C110" s="3">
        <v>1</v>
      </c>
      <c r="D110" s="3" t="s">
        <v>134</v>
      </c>
      <c r="E110" s="3">
        <v>1</v>
      </c>
      <c r="F110" s="3" t="s">
        <v>268</v>
      </c>
      <c r="G110" s="3">
        <v>5</v>
      </c>
      <c r="H110" s="3" t="s">
        <v>156</v>
      </c>
      <c r="I110" s="3" t="s">
        <v>121</v>
      </c>
      <c r="J110" s="3" t="s">
        <v>269</v>
      </c>
      <c r="K110" s="3" t="s">
        <v>241</v>
      </c>
      <c r="L110" s="3" t="s">
        <v>247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37"/>
    </row>
    <row r="111" spans="1:42" hidden="1" x14ac:dyDescent="0.3">
      <c r="A111" s="3">
        <v>1</v>
      </c>
      <c r="B111" s="3" t="s">
        <v>433</v>
      </c>
      <c r="C111" s="3">
        <v>1</v>
      </c>
      <c r="D111" s="3" t="s">
        <v>134</v>
      </c>
      <c r="E111" s="3">
        <v>1</v>
      </c>
      <c r="F111" s="3" t="s">
        <v>268</v>
      </c>
      <c r="G111" s="3">
        <v>5</v>
      </c>
      <c r="H111" s="3" t="s">
        <v>156</v>
      </c>
      <c r="I111" s="3" t="s">
        <v>122</v>
      </c>
      <c r="J111" s="3" t="s">
        <v>269</v>
      </c>
      <c r="K111" s="3" t="s">
        <v>241</v>
      </c>
      <c r="L111" s="3" t="s">
        <v>247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37"/>
    </row>
    <row r="112" spans="1:42" hidden="1" x14ac:dyDescent="0.3">
      <c r="A112" s="3">
        <v>1</v>
      </c>
      <c r="B112" s="3" t="s">
        <v>433</v>
      </c>
      <c r="C112" s="3">
        <v>1</v>
      </c>
      <c r="D112" s="3" t="s">
        <v>134</v>
      </c>
      <c r="E112" s="3">
        <v>1</v>
      </c>
      <c r="F112" s="3" t="s">
        <v>268</v>
      </c>
      <c r="G112" s="3">
        <v>5</v>
      </c>
      <c r="H112" s="3" t="s">
        <v>156</v>
      </c>
      <c r="I112" s="3" t="s">
        <v>124</v>
      </c>
      <c r="J112" s="3" t="s">
        <v>269</v>
      </c>
      <c r="K112" s="3" t="s">
        <v>241</v>
      </c>
      <c r="L112" s="3" t="s">
        <v>247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37"/>
    </row>
    <row r="113" spans="1:42" hidden="1" x14ac:dyDescent="0.3">
      <c r="A113" s="3">
        <v>1</v>
      </c>
      <c r="B113" s="3" t="s">
        <v>433</v>
      </c>
      <c r="C113" s="3">
        <v>1</v>
      </c>
      <c r="D113" s="3" t="s">
        <v>134</v>
      </c>
      <c r="E113" s="3">
        <v>1</v>
      </c>
      <c r="F113" s="3" t="s">
        <v>268</v>
      </c>
      <c r="G113" s="3">
        <v>5</v>
      </c>
      <c r="H113" s="3" t="s">
        <v>156</v>
      </c>
      <c r="I113" s="3" t="s">
        <v>126</v>
      </c>
      <c r="J113" s="3" t="s">
        <v>269</v>
      </c>
      <c r="K113" s="3" t="s">
        <v>241</v>
      </c>
      <c r="L113" s="3" t="s">
        <v>247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37"/>
    </row>
    <row r="114" spans="1:42" hidden="1" x14ac:dyDescent="0.3">
      <c r="A114" s="9">
        <v>1</v>
      </c>
      <c r="B114" s="9" t="s">
        <v>433</v>
      </c>
      <c r="C114" s="9">
        <v>1</v>
      </c>
      <c r="D114" s="9" t="s">
        <v>134</v>
      </c>
      <c r="E114" s="9">
        <v>1</v>
      </c>
      <c r="F114" s="10" t="s">
        <v>268</v>
      </c>
      <c r="G114" s="10">
        <v>6</v>
      </c>
      <c r="H114" s="10" t="s">
        <v>154</v>
      </c>
      <c r="I114" s="10" t="s">
        <v>89</v>
      </c>
      <c r="J114" s="10" t="s">
        <v>269</v>
      </c>
      <c r="K114" s="10" t="s">
        <v>241</v>
      </c>
      <c r="L114" s="10" t="s">
        <v>247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0">
        <v>0</v>
      </c>
    </row>
    <row r="115" spans="1:42" hidden="1" x14ac:dyDescent="0.3">
      <c r="A115" s="9">
        <v>1</v>
      </c>
      <c r="B115" s="9" t="s">
        <v>433</v>
      </c>
      <c r="C115" s="9">
        <v>1</v>
      </c>
      <c r="D115" s="9" t="s">
        <v>134</v>
      </c>
      <c r="E115" s="9">
        <v>1</v>
      </c>
      <c r="F115" s="10" t="s">
        <v>268</v>
      </c>
      <c r="G115" s="10">
        <v>6</v>
      </c>
      <c r="H115" s="10" t="s">
        <v>154</v>
      </c>
      <c r="I115" s="10" t="s">
        <v>91</v>
      </c>
      <c r="J115" s="10" t="s">
        <v>269</v>
      </c>
      <c r="K115" s="10" t="s">
        <v>241</v>
      </c>
      <c r="L115" s="10" t="s">
        <v>247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0">
        <v>0</v>
      </c>
    </row>
    <row r="116" spans="1:42" hidden="1" x14ac:dyDescent="0.3">
      <c r="A116" s="9">
        <v>1</v>
      </c>
      <c r="B116" s="9" t="s">
        <v>433</v>
      </c>
      <c r="C116" s="9">
        <v>1</v>
      </c>
      <c r="D116" s="9" t="s">
        <v>134</v>
      </c>
      <c r="E116" s="9">
        <v>1</v>
      </c>
      <c r="F116" s="10" t="s">
        <v>268</v>
      </c>
      <c r="G116" s="10">
        <v>6</v>
      </c>
      <c r="H116" s="10" t="s">
        <v>154</v>
      </c>
      <c r="I116" s="10" t="s">
        <v>92</v>
      </c>
      <c r="J116" s="10" t="s">
        <v>269</v>
      </c>
      <c r="K116" s="10" t="s">
        <v>241</v>
      </c>
      <c r="L116" s="10" t="s">
        <v>247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0">
        <v>10</v>
      </c>
    </row>
    <row r="117" spans="1:42" x14ac:dyDescent="0.3">
      <c r="A117" s="9">
        <v>1</v>
      </c>
      <c r="B117" s="9" t="s">
        <v>433</v>
      </c>
      <c r="C117" s="9">
        <v>1</v>
      </c>
      <c r="D117" s="9" t="s">
        <v>134</v>
      </c>
      <c r="E117" s="9">
        <v>1</v>
      </c>
      <c r="F117" s="10" t="s">
        <v>268</v>
      </c>
      <c r="G117" s="10">
        <v>6</v>
      </c>
      <c r="H117" s="10" t="s">
        <v>154</v>
      </c>
      <c r="I117" s="13" t="s">
        <v>93</v>
      </c>
      <c r="J117" s="13" t="s">
        <v>269</v>
      </c>
      <c r="K117" s="13" t="s">
        <v>241</v>
      </c>
      <c r="L117" s="13" t="s">
        <v>247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0" t="s">
        <v>249</v>
      </c>
    </row>
    <row r="118" spans="1:42" x14ac:dyDescent="0.3">
      <c r="A118" s="9">
        <v>1</v>
      </c>
      <c r="B118" s="9" t="s">
        <v>433</v>
      </c>
      <c r="C118" s="9">
        <v>1</v>
      </c>
      <c r="D118" s="9" t="s">
        <v>134</v>
      </c>
      <c r="E118" s="9">
        <v>1</v>
      </c>
      <c r="F118" s="10" t="s">
        <v>268</v>
      </c>
      <c r="G118" s="10">
        <v>6</v>
      </c>
      <c r="H118" s="10" t="s">
        <v>154</v>
      </c>
      <c r="I118" s="10" t="s">
        <v>95</v>
      </c>
      <c r="J118" s="10" t="s">
        <v>269</v>
      </c>
      <c r="K118" s="10" t="s">
        <v>241</v>
      </c>
      <c r="L118" s="10" t="s">
        <v>247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0">
        <v>0</v>
      </c>
    </row>
    <row r="119" spans="1:42" hidden="1" x14ac:dyDescent="0.3">
      <c r="A119" s="9">
        <v>1</v>
      </c>
      <c r="B119" s="9" t="s">
        <v>433</v>
      </c>
      <c r="C119" s="9">
        <v>1</v>
      </c>
      <c r="D119" s="9" t="s">
        <v>134</v>
      </c>
      <c r="E119" s="9">
        <v>1</v>
      </c>
      <c r="F119" s="10" t="s">
        <v>268</v>
      </c>
      <c r="G119" s="10">
        <v>6</v>
      </c>
      <c r="H119" s="10" t="s">
        <v>154</v>
      </c>
      <c r="I119" s="10" t="s">
        <v>96</v>
      </c>
      <c r="J119" s="10" t="s">
        <v>269</v>
      </c>
      <c r="K119" s="10" t="s">
        <v>241</v>
      </c>
      <c r="L119" s="10" t="s">
        <v>247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0">
        <v>0</v>
      </c>
    </row>
    <row r="120" spans="1:42" hidden="1" x14ac:dyDescent="0.3">
      <c r="A120" s="9">
        <v>1</v>
      </c>
      <c r="B120" s="9" t="s">
        <v>433</v>
      </c>
      <c r="C120" s="9">
        <v>1</v>
      </c>
      <c r="D120" s="9" t="s">
        <v>134</v>
      </c>
      <c r="E120" s="9">
        <v>1</v>
      </c>
      <c r="F120" s="10" t="s">
        <v>268</v>
      </c>
      <c r="G120" s="10">
        <v>6</v>
      </c>
      <c r="H120" s="10" t="s">
        <v>154</v>
      </c>
      <c r="I120" s="10" t="s">
        <v>97</v>
      </c>
      <c r="J120" s="10" t="s">
        <v>269</v>
      </c>
      <c r="K120" s="10" t="s">
        <v>241</v>
      </c>
      <c r="L120" s="10" t="s">
        <v>247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0">
        <v>10</v>
      </c>
    </row>
    <row r="121" spans="1:42" hidden="1" x14ac:dyDescent="0.3">
      <c r="A121" s="9">
        <v>1</v>
      </c>
      <c r="B121" s="9" t="s">
        <v>433</v>
      </c>
      <c r="C121" s="9">
        <v>1</v>
      </c>
      <c r="D121" s="9" t="s">
        <v>134</v>
      </c>
      <c r="E121" s="9">
        <v>1</v>
      </c>
      <c r="F121" s="10" t="s">
        <v>268</v>
      </c>
      <c r="G121" s="10">
        <v>6</v>
      </c>
      <c r="H121" s="10" t="s">
        <v>154</v>
      </c>
      <c r="I121" s="10" t="s">
        <v>99</v>
      </c>
      <c r="J121" s="10" t="s">
        <v>269</v>
      </c>
      <c r="K121" s="10" t="s">
        <v>241</v>
      </c>
      <c r="L121" s="10" t="s">
        <v>247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0">
        <v>0</v>
      </c>
    </row>
    <row r="122" spans="1:42" hidden="1" x14ac:dyDescent="0.3">
      <c r="A122" s="10">
        <v>1</v>
      </c>
      <c r="B122" s="10" t="s">
        <v>433</v>
      </c>
      <c r="C122" s="10">
        <v>1</v>
      </c>
      <c r="D122" s="10" t="s">
        <v>134</v>
      </c>
      <c r="E122" s="10">
        <v>1</v>
      </c>
      <c r="F122" s="10" t="s">
        <v>268</v>
      </c>
      <c r="G122" s="10">
        <v>6</v>
      </c>
      <c r="H122" s="10" t="s">
        <v>154</v>
      </c>
      <c r="I122" s="10" t="s">
        <v>102</v>
      </c>
      <c r="J122" s="10" t="s">
        <v>269</v>
      </c>
      <c r="K122" s="10" t="s">
        <v>241</v>
      </c>
      <c r="L122" s="10" t="s">
        <v>247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0">
        <v>0</v>
      </c>
    </row>
    <row r="123" spans="1:42" hidden="1" x14ac:dyDescent="0.3">
      <c r="A123" s="10">
        <v>1</v>
      </c>
      <c r="B123" s="10" t="s">
        <v>433</v>
      </c>
      <c r="C123" s="10">
        <v>1</v>
      </c>
      <c r="D123" s="10" t="s">
        <v>134</v>
      </c>
      <c r="E123" s="10">
        <v>1</v>
      </c>
      <c r="F123" s="10" t="s">
        <v>268</v>
      </c>
      <c r="G123" s="10">
        <v>6</v>
      </c>
      <c r="H123" s="10" t="s">
        <v>154</v>
      </c>
      <c r="I123" s="10" t="s">
        <v>104</v>
      </c>
      <c r="J123" s="10" t="s">
        <v>269</v>
      </c>
      <c r="K123" s="10" t="s">
        <v>241</v>
      </c>
      <c r="L123" s="10" t="s">
        <v>247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0">
        <v>0</v>
      </c>
    </row>
    <row r="124" spans="1:42" hidden="1" x14ac:dyDescent="0.3">
      <c r="A124" s="9">
        <v>1</v>
      </c>
      <c r="B124" s="9" t="s">
        <v>433</v>
      </c>
      <c r="C124" s="9">
        <v>1</v>
      </c>
      <c r="D124" s="9" t="s">
        <v>134</v>
      </c>
      <c r="E124" s="9">
        <v>1</v>
      </c>
      <c r="F124" s="10" t="s">
        <v>268</v>
      </c>
      <c r="G124" s="10">
        <v>6</v>
      </c>
      <c r="H124" s="10" t="s">
        <v>154</v>
      </c>
      <c r="I124" s="10" t="s">
        <v>105</v>
      </c>
      <c r="J124" s="10" t="s">
        <v>269</v>
      </c>
      <c r="K124" s="10" t="s">
        <v>241</v>
      </c>
      <c r="L124" s="10" t="s">
        <v>247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0">
        <v>0</v>
      </c>
    </row>
    <row r="125" spans="1:42" hidden="1" x14ac:dyDescent="0.3">
      <c r="A125" s="9">
        <v>1</v>
      </c>
      <c r="B125" s="9" t="s">
        <v>433</v>
      </c>
      <c r="C125" s="9">
        <v>1</v>
      </c>
      <c r="D125" s="9" t="s">
        <v>134</v>
      </c>
      <c r="E125" s="9">
        <v>1</v>
      </c>
      <c r="F125" s="10" t="s">
        <v>268</v>
      </c>
      <c r="G125" s="10">
        <v>6</v>
      </c>
      <c r="H125" s="10" t="s">
        <v>154</v>
      </c>
      <c r="I125" s="10" t="s">
        <v>107</v>
      </c>
      <c r="J125" s="10" t="s">
        <v>269</v>
      </c>
      <c r="K125" s="10" t="s">
        <v>241</v>
      </c>
      <c r="L125" s="10" t="s">
        <v>247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0">
        <v>0</v>
      </c>
    </row>
    <row r="126" spans="1:42" hidden="1" x14ac:dyDescent="0.3">
      <c r="A126" s="9">
        <v>1</v>
      </c>
      <c r="B126" s="9" t="s">
        <v>433</v>
      </c>
      <c r="C126" s="9">
        <v>1</v>
      </c>
      <c r="D126" s="9" t="s">
        <v>134</v>
      </c>
      <c r="E126" s="9">
        <v>1</v>
      </c>
      <c r="F126" s="10" t="s">
        <v>268</v>
      </c>
      <c r="G126" s="10">
        <v>6</v>
      </c>
      <c r="H126" s="10" t="s">
        <v>154</v>
      </c>
      <c r="I126" s="10" t="s">
        <v>108</v>
      </c>
      <c r="J126" s="10" t="s">
        <v>269</v>
      </c>
      <c r="K126" s="10" t="s">
        <v>241</v>
      </c>
      <c r="L126" s="10" t="s">
        <v>247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0">
        <v>0</v>
      </c>
    </row>
    <row r="127" spans="1:42" hidden="1" x14ac:dyDescent="0.3">
      <c r="A127" s="9">
        <v>1</v>
      </c>
      <c r="B127" s="9" t="s">
        <v>433</v>
      </c>
      <c r="C127" s="9">
        <v>1</v>
      </c>
      <c r="D127" s="9" t="s">
        <v>134</v>
      </c>
      <c r="E127" s="9">
        <v>1</v>
      </c>
      <c r="F127" s="10" t="s">
        <v>268</v>
      </c>
      <c r="G127" s="10">
        <v>6</v>
      </c>
      <c r="H127" s="10" t="s">
        <v>154</v>
      </c>
      <c r="I127" s="10" t="s">
        <v>109</v>
      </c>
      <c r="J127" s="10" t="s">
        <v>269</v>
      </c>
      <c r="K127" s="10" t="s">
        <v>241</v>
      </c>
      <c r="L127" s="10" t="s">
        <v>247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0">
        <v>0</v>
      </c>
    </row>
    <row r="128" spans="1:42" hidden="1" x14ac:dyDescent="0.3">
      <c r="A128" s="9">
        <v>1</v>
      </c>
      <c r="B128" s="9" t="s">
        <v>433</v>
      </c>
      <c r="C128" s="9">
        <v>1</v>
      </c>
      <c r="D128" s="9" t="s">
        <v>134</v>
      </c>
      <c r="E128" s="9">
        <v>1</v>
      </c>
      <c r="F128" s="10" t="s">
        <v>268</v>
      </c>
      <c r="G128" s="10">
        <v>6</v>
      </c>
      <c r="H128" s="10" t="s">
        <v>154</v>
      </c>
      <c r="I128" s="10" t="s">
        <v>110</v>
      </c>
      <c r="J128" s="10" t="s">
        <v>269</v>
      </c>
      <c r="K128" s="10" t="s">
        <v>241</v>
      </c>
      <c r="L128" s="10" t="s">
        <v>247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0">
        <v>0</v>
      </c>
    </row>
    <row r="129" spans="1:42" hidden="1" x14ac:dyDescent="0.3">
      <c r="A129" s="9">
        <v>1</v>
      </c>
      <c r="B129" s="9" t="s">
        <v>433</v>
      </c>
      <c r="C129" s="9">
        <v>1</v>
      </c>
      <c r="D129" s="9" t="s">
        <v>134</v>
      </c>
      <c r="E129" s="9">
        <v>1</v>
      </c>
      <c r="F129" s="10" t="s">
        <v>268</v>
      </c>
      <c r="G129" s="10">
        <v>6</v>
      </c>
      <c r="H129" s="10" t="s">
        <v>154</v>
      </c>
      <c r="I129" s="10" t="s">
        <v>111</v>
      </c>
      <c r="J129" s="10" t="s">
        <v>269</v>
      </c>
      <c r="K129" s="10" t="s">
        <v>241</v>
      </c>
      <c r="L129" s="10" t="s">
        <v>247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0">
        <v>0</v>
      </c>
    </row>
    <row r="130" spans="1:42" hidden="1" x14ac:dyDescent="0.3">
      <c r="A130" s="9">
        <v>1</v>
      </c>
      <c r="B130" s="9" t="s">
        <v>433</v>
      </c>
      <c r="C130" s="9">
        <v>1</v>
      </c>
      <c r="D130" s="9" t="s">
        <v>134</v>
      </c>
      <c r="E130" s="9">
        <v>1</v>
      </c>
      <c r="F130" s="10" t="s">
        <v>268</v>
      </c>
      <c r="G130" s="10">
        <v>6</v>
      </c>
      <c r="H130" s="10" t="s">
        <v>154</v>
      </c>
      <c r="I130" s="10" t="s">
        <v>112</v>
      </c>
      <c r="J130" s="10" t="s">
        <v>269</v>
      </c>
      <c r="K130" s="10" t="s">
        <v>241</v>
      </c>
      <c r="L130" s="10" t="s">
        <v>247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0">
        <v>0</v>
      </c>
    </row>
    <row r="131" spans="1:42" hidden="1" x14ac:dyDescent="0.3">
      <c r="A131" s="9">
        <v>1</v>
      </c>
      <c r="B131" s="9" t="s">
        <v>433</v>
      </c>
      <c r="C131" s="9">
        <v>1</v>
      </c>
      <c r="D131" s="9" t="s">
        <v>134</v>
      </c>
      <c r="E131" s="9">
        <v>1</v>
      </c>
      <c r="F131" s="10" t="s">
        <v>268</v>
      </c>
      <c r="G131" s="10">
        <v>6</v>
      </c>
      <c r="H131" s="10" t="s">
        <v>154</v>
      </c>
      <c r="I131" s="10" t="s">
        <v>113</v>
      </c>
      <c r="J131" s="10" t="s">
        <v>269</v>
      </c>
      <c r="K131" s="10" t="s">
        <v>241</v>
      </c>
      <c r="L131" s="10" t="s">
        <v>247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0">
        <v>0</v>
      </c>
    </row>
    <row r="132" spans="1:42" hidden="1" x14ac:dyDescent="0.3">
      <c r="A132" s="9">
        <v>1</v>
      </c>
      <c r="B132" s="9" t="s">
        <v>433</v>
      </c>
      <c r="C132" s="9">
        <v>1</v>
      </c>
      <c r="D132" s="9" t="s">
        <v>134</v>
      </c>
      <c r="E132" s="9">
        <v>1</v>
      </c>
      <c r="F132" s="10" t="s">
        <v>268</v>
      </c>
      <c r="G132" s="10">
        <v>6</v>
      </c>
      <c r="H132" s="10" t="s">
        <v>154</v>
      </c>
      <c r="I132" s="10" t="s">
        <v>115</v>
      </c>
      <c r="J132" s="10" t="s">
        <v>269</v>
      </c>
      <c r="K132" s="10" t="s">
        <v>241</v>
      </c>
      <c r="L132" s="10" t="s">
        <v>247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0">
        <v>0</v>
      </c>
    </row>
    <row r="133" spans="1:42" hidden="1" x14ac:dyDescent="0.3">
      <c r="A133" s="9">
        <v>1</v>
      </c>
      <c r="B133" s="9" t="s">
        <v>433</v>
      </c>
      <c r="C133" s="9">
        <v>1</v>
      </c>
      <c r="D133" s="9" t="s">
        <v>134</v>
      </c>
      <c r="E133" s="9">
        <v>1</v>
      </c>
      <c r="F133" s="10" t="s">
        <v>268</v>
      </c>
      <c r="G133" s="10">
        <v>6</v>
      </c>
      <c r="H133" s="10" t="s">
        <v>154</v>
      </c>
      <c r="I133" s="10" t="s">
        <v>116</v>
      </c>
      <c r="J133" s="10" t="s">
        <v>269</v>
      </c>
      <c r="K133" s="10" t="s">
        <v>241</v>
      </c>
      <c r="L133" s="10" t="s">
        <v>247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0"/>
    </row>
    <row r="134" spans="1:42" hidden="1" x14ac:dyDescent="0.3">
      <c r="A134" s="9">
        <v>1</v>
      </c>
      <c r="B134" s="9" t="s">
        <v>433</v>
      </c>
      <c r="C134" s="9">
        <v>1</v>
      </c>
      <c r="D134" s="9" t="s">
        <v>134</v>
      </c>
      <c r="E134" s="9">
        <v>1</v>
      </c>
      <c r="F134" s="10" t="s">
        <v>268</v>
      </c>
      <c r="G134" s="10">
        <v>6</v>
      </c>
      <c r="H134" s="10" t="s">
        <v>154</v>
      </c>
      <c r="I134" s="10" t="s">
        <v>117</v>
      </c>
      <c r="J134" s="10" t="s">
        <v>269</v>
      </c>
      <c r="K134" s="10" t="s">
        <v>241</v>
      </c>
      <c r="L134" s="10" t="s">
        <v>247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0"/>
    </row>
    <row r="135" spans="1:42" hidden="1" x14ac:dyDescent="0.3">
      <c r="A135" s="9">
        <v>1</v>
      </c>
      <c r="B135" s="9" t="s">
        <v>433</v>
      </c>
      <c r="C135" s="9">
        <v>1</v>
      </c>
      <c r="D135" s="9" t="s">
        <v>134</v>
      </c>
      <c r="E135" s="9">
        <v>1</v>
      </c>
      <c r="F135" s="10" t="s">
        <v>268</v>
      </c>
      <c r="G135" s="10">
        <v>6</v>
      </c>
      <c r="H135" s="10" t="s">
        <v>154</v>
      </c>
      <c r="I135" s="10" t="s">
        <v>118</v>
      </c>
      <c r="J135" s="10" t="s">
        <v>269</v>
      </c>
      <c r="K135" s="10" t="s">
        <v>241</v>
      </c>
      <c r="L135" s="10" t="s">
        <v>247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0"/>
    </row>
    <row r="136" spans="1:42" hidden="1" x14ac:dyDescent="0.3">
      <c r="A136" s="9">
        <v>1</v>
      </c>
      <c r="B136" s="9" t="s">
        <v>433</v>
      </c>
      <c r="C136" s="9">
        <v>1</v>
      </c>
      <c r="D136" s="9" t="s">
        <v>134</v>
      </c>
      <c r="E136" s="9">
        <v>1</v>
      </c>
      <c r="F136" s="10" t="s">
        <v>268</v>
      </c>
      <c r="G136" s="10">
        <v>6</v>
      </c>
      <c r="H136" s="10" t="s">
        <v>154</v>
      </c>
      <c r="I136" s="10" t="s">
        <v>119</v>
      </c>
      <c r="J136" s="10" t="s">
        <v>269</v>
      </c>
      <c r="K136" s="10" t="s">
        <v>241</v>
      </c>
      <c r="L136" s="10" t="s">
        <v>247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0"/>
    </row>
    <row r="137" spans="1:42" hidden="1" x14ac:dyDescent="0.3">
      <c r="A137" s="9">
        <v>1</v>
      </c>
      <c r="B137" s="9" t="s">
        <v>433</v>
      </c>
      <c r="C137" s="9">
        <v>1</v>
      </c>
      <c r="D137" s="9" t="s">
        <v>134</v>
      </c>
      <c r="E137" s="9">
        <v>1</v>
      </c>
      <c r="F137" s="10" t="s">
        <v>268</v>
      </c>
      <c r="G137" s="10">
        <v>6</v>
      </c>
      <c r="H137" s="10" t="s">
        <v>154</v>
      </c>
      <c r="I137" s="10" t="s">
        <v>120</v>
      </c>
      <c r="J137" s="10" t="s">
        <v>269</v>
      </c>
      <c r="K137" s="10" t="s">
        <v>241</v>
      </c>
      <c r="L137" s="10" t="s">
        <v>247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0"/>
    </row>
    <row r="138" spans="1:42" hidden="1" x14ac:dyDescent="0.3">
      <c r="A138" s="9">
        <v>1</v>
      </c>
      <c r="B138" s="9" t="s">
        <v>433</v>
      </c>
      <c r="C138" s="9">
        <v>1</v>
      </c>
      <c r="D138" s="9" t="s">
        <v>134</v>
      </c>
      <c r="E138" s="9">
        <v>1</v>
      </c>
      <c r="F138" s="10" t="s">
        <v>268</v>
      </c>
      <c r="G138" s="10">
        <v>6</v>
      </c>
      <c r="H138" s="10" t="s">
        <v>154</v>
      </c>
      <c r="I138" s="10" t="s">
        <v>121</v>
      </c>
      <c r="J138" s="10" t="s">
        <v>269</v>
      </c>
      <c r="K138" s="10" t="s">
        <v>241</v>
      </c>
      <c r="L138" s="10" t="s">
        <v>247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0"/>
    </row>
    <row r="139" spans="1:42" hidden="1" x14ac:dyDescent="0.3">
      <c r="A139" s="9">
        <v>1</v>
      </c>
      <c r="B139" s="9" t="s">
        <v>433</v>
      </c>
      <c r="C139" s="9">
        <v>1</v>
      </c>
      <c r="D139" s="9" t="s">
        <v>134</v>
      </c>
      <c r="E139" s="9">
        <v>1</v>
      </c>
      <c r="F139" s="10" t="s">
        <v>268</v>
      </c>
      <c r="G139" s="10">
        <v>6</v>
      </c>
      <c r="H139" s="10" t="s">
        <v>154</v>
      </c>
      <c r="I139" s="10" t="s">
        <v>122</v>
      </c>
      <c r="J139" s="10" t="s">
        <v>269</v>
      </c>
      <c r="K139" s="10" t="s">
        <v>241</v>
      </c>
      <c r="L139" s="10" t="s">
        <v>247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0"/>
    </row>
    <row r="140" spans="1:42" hidden="1" x14ac:dyDescent="0.3">
      <c r="A140" s="9">
        <v>1</v>
      </c>
      <c r="B140" s="9" t="s">
        <v>433</v>
      </c>
      <c r="C140" s="9">
        <v>1</v>
      </c>
      <c r="D140" s="9" t="s">
        <v>134</v>
      </c>
      <c r="E140" s="9">
        <v>1</v>
      </c>
      <c r="F140" s="10" t="s">
        <v>268</v>
      </c>
      <c r="G140" s="10">
        <v>6</v>
      </c>
      <c r="H140" s="10" t="s">
        <v>154</v>
      </c>
      <c r="I140" s="10" t="s">
        <v>124</v>
      </c>
      <c r="J140" s="10" t="s">
        <v>269</v>
      </c>
      <c r="K140" s="10" t="s">
        <v>241</v>
      </c>
      <c r="L140" s="10" t="s">
        <v>247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0"/>
    </row>
    <row r="141" spans="1:42" hidden="1" x14ac:dyDescent="0.3">
      <c r="A141" s="9">
        <v>1</v>
      </c>
      <c r="B141" s="9" t="s">
        <v>433</v>
      </c>
      <c r="C141" s="9">
        <v>1</v>
      </c>
      <c r="D141" s="9" t="s">
        <v>134</v>
      </c>
      <c r="E141" s="9">
        <v>1</v>
      </c>
      <c r="F141" s="10" t="s">
        <v>268</v>
      </c>
      <c r="G141" s="10">
        <v>6</v>
      </c>
      <c r="H141" s="10" t="s">
        <v>154</v>
      </c>
      <c r="I141" s="10" t="s">
        <v>126</v>
      </c>
      <c r="J141" s="10" t="s">
        <v>269</v>
      </c>
      <c r="K141" s="10" t="s">
        <v>241</v>
      </c>
      <c r="L141" s="10" t="s">
        <v>247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0"/>
    </row>
    <row r="142" spans="1:42" s="27" customFormat="1" hidden="1" x14ac:dyDescent="0.3">
      <c r="A142" s="328">
        <v>2</v>
      </c>
      <c r="B142" s="328" t="s">
        <v>437</v>
      </c>
      <c r="C142" s="328">
        <v>1</v>
      </c>
      <c r="D142" s="328" t="s">
        <v>134</v>
      </c>
      <c r="E142" s="328">
        <v>1</v>
      </c>
      <c r="F142" s="13" t="s">
        <v>268</v>
      </c>
      <c r="G142" s="13">
        <v>1</v>
      </c>
      <c r="H142" s="13" t="s">
        <v>158</v>
      </c>
      <c r="I142" s="13" t="s">
        <v>89</v>
      </c>
      <c r="J142" s="13" t="s">
        <v>269</v>
      </c>
      <c r="K142" s="13" t="s">
        <v>270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s="27" customFormat="1" hidden="1" x14ac:dyDescent="0.3">
      <c r="A143" s="328">
        <v>2</v>
      </c>
      <c r="B143" s="328" t="s">
        <v>437</v>
      </c>
      <c r="C143" s="328">
        <v>1</v>
      </c>
      <c r="D143" s="328" t="s">
        <v>134</v>
      </c>
      <c r="E143" s="328">
        <v>1</v>
      </c>
      <c r="F143" s="13" t="s">
        <v>268</v>
      </c>
      <c r="G143" s="13">
        <v>1</v>
      </c>
      <c r="H143" s="13" t="s">
        <v>158</v>
      </c>
      <c r="I143" s="13" t="s">
        <v>91</v>
      </c>
      <c r="J143" s="13" t="s">
        <v>269</v>
      </c>
      <c r="K143" s="13" t="s">
        <v>270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s="27" customFormat="1" hidden="1" x14ac:dyDescent="0.3">
      <c r="A144" s="328">
        <v>2</v>
      </c>
      <c r="B144" s="328" t="s">
        <v>437</v>
      </c>
      <c r="C144" s="328">
        <v>1</v>
      </c>
      <c r="D144" s="328" t="s">
        <v>134</v>
      </c>
      <c r="E144" s="328">
        <v>1</v>
      </c>
      <c r="F144" s="13" t="s">
        <v>268</v>
      </c>
      <c r="G144" s="13">
        <v>1</v>
      </c>
      <c r="H144" s="13" t="s">
        <v>158</v>
      </c>
      <c r="I144" s="13" t="s">
        <v>92</v>
      </c>
      <c r="J144" s="13" t="s">
        <v>269</v>
      </c>
      <c r="K144" s="13" t="s">
        <v>270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s="27" customFormat="1" hidden="1" x14ac:dyDescent="0.3">
      <c r="A145" s="328">
        <v>2</v>
      </c>
      <c r="B145" s="328" t="s">
        <v>437</v>
      </c>
      <c r="C145" s="328">
        <v>1</v>
      </c>
      <c r="D145" s="328" t="s">
        <v>134</v>
      </c>
      <c r="E145" s="328">
        <v>1</v>
      </c>
      <c r="F145" s="13" t="s">
        <v>268</v>
      </c>
      <c r="G145" s="13">
        <v>1</v>
      </c>
      <c r="H145" s="13" t="s">
        <v>158</v>
      </c>
      <c r="I145" s="13" t="s">
        <v>93</v>
      </c>
      <c r="J145" s="13" t="s">
        <v>269</v>
      </c>
      <c r="K145" s="13" t="s">
        <v>270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s="27" customFormat="1" hidden="1" x14ac:dyDescent="0.3">
      <c r="A146" s="328">
        <v>2</v>
      </c>
      <c r="B146" s="328" t="s">
        <v>437</v>
      </c>
      <c r="C146" s="328">
        <v>1</v>
      </c>
      <c r="D146" s="328" t="s">
        <v>134</v>
      </c>
      <c r="E146" s="328">
        <v>1</v>
      </c>
      <c r="F146" s="13" t="s">
        <v>268</v>
      </c>
      <c r="G146" s="13">
        <v>1</v>
      </c>
      <c r="H146" s="13" t="s">
        <v>158</v>
      </c>
      <c r="I146" s="13" t="s">
        <v>95</v>
      </c>
      <c r="J146" s="13" t="s">
        <v>269</v>
      </c>
      <c r="K146" s="13" t="s">
        <v>270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s="27" customFormat="1" hidden="1" x14ac:dyDescent="0.3">
      <c r="A147" s="328">
        <v>2</v>
      </c>
      <c r="B147" s="328" t="s">
        <v>437</v>
      </c>
      <c r="C147" s="328">
        <v>1</v>
      </c>
      <c r="D147" s="328" t="s">
        <v>134</v>
      </c>
      <c r="E147" s="328">
        <v>1</v>
      </c>
      <c r="F147" s="13" t="s">
        <v>268</v>
      </c>
      <c r="G147" s="13">
        <v>1</v>
      </c>
      <c r="H147" s="13" t="s">
        <v>158</v>
      </c>
      <c r="I147" s="13" t="s">
        <v>96</v>
      </c>
      <c r="J147" s="13" t="s">
        <v>269</v>
      </c>
      <c r="K147" s="13" t="s">
        <v>270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s="27" customFormat="1" hidden="1" x14ac:dyDescent="0.3">
      <c r="A148" s="328">
        <v>2</v>
      </c>
      <c r="B148" s="328" t="s">
        <v>437</v>
      </c>
      <c r="C148" s="328">
        <v>1</v>
      </c>
      <c r="D148" s="328" t="s">
        <v>134</v>
      </c>
      <c r="E148" s="328">
        <v>1</v>
      </c>
      <c r="F148" s="13" t="s">
        <v>268</v>
      </c>
      <c r="G148" s="13">
        <v>1</v>
      </c>
      <c r="H148" s="13" t="s">
        <v>158</v>
      </c>
      <c r="I148" s="13" t="s">
        <v>97</v>
      </c>
      <c r="J148" s="13" t="s">
        <v>269</v>
      </c>
      <c r="K148" s="13" t="s">
        <v>270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s="27" customFormat="1" hidden="1" x14ac:dyDescent="0.3">
      <c r="A149" s="328">
        <v>2</v>
      </c>
      <c r="B149" s="328" t="s">
        <v>437</v>
      </c>
      <c r="C149" s="328">
        <v>1</v>
      </c>
      <c r="D149" s="328" t="s">
        <v>134</v>
      </c>
      <c r="E149" s="328">
        <v>1</v>
      </c>
      <c r="F149" s="13" t="s">
        <v>268</v>
      </c>
      <c r="G149" s="13">
        <v>1</v>
      </c>
      <c r="H149" s="13" t="s">
        <v>158</v>
      </c>
      <c r="I149" s="13" t="s">
        <v>99</v>
      </c>
      <c r="J149" s="13" t="s">
        <v>269</v>
      </c>
      <c r="K149" s="13" t="s">
        <v>270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s="27" customFormat="1" hidden="1" x14ac:dyDescent="0.3">
      <c r="A150" s="328">
        <v>2</v>
      </c>
      <c r="B150" s="328" t="s">
        <v>437</v>
      </c>
      <c r="C150" s="328">
        <v>1</v>
      </c>
      <c r="D150" s="328" t="s">
        <v>134</v>
      </c>
      <c r="E150" s="328">
        <v>1</v>
      </c>
      <c r="F150" s="13" t="s">
        <v>268</v>
      </c>
      <c r="G150" s="13">
        <v>1</v>
      </c>
      <c r="H150" s="13" t="s">
        <v>158</v>
      </c>
      <c r="I150" s="13" t="s">
        <v>102</v>
      </c>
      <c r="J150" s="13" t="s">
        <v>269</v>
      </c>
      <c r="K150" s="13" t="s">
        <v>270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s="27" customFormat="1" hidden="1" x14ac:dyDescent="0.3">
      <c r="A151" s="328">
        <v>2</v>
      </c>
      <c r="B151" s="328" t="s">
        <v>437</v>
      </c>
      <c r="C151" s="328">
        <v>1</v>
      </c>
      <c r="D151" s="328" t="s">
        <v>134</v>
      </c>
      <c r="E151" s="328">
        <v>1</v>
      </c>
      <c r="F151" s="13" t="s">
        <v>268</v>
      </c>
      <c r="G151" s="13">
        <v>1</v>
      </c>
      <c r="H151" s="13" t="s">
        <v>158</v>
      </c>
      <c r="I151" s="13" t="s">
        <v>104</v>
      </c>
      <c r="J151" s="13" t="s">
        <v>269</v>
      </c>
      <c r="K151" s="13" t="s">
        <v>270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s="27" customFormat="1" hidden="1" x14ac:dyDescent="0.3">
      <c r="A152" s="328">
        <v>2</v>
      </c>
      <c r="B152" s="328" t="s">
        <v>437</v>
      </c>
      <c r="C152" s="328">
        <v>1</v>
      </c>
      <c r="D152" s="328" t="s">
        <v>134</v>
      </c>
      <c r="E152" s="328">
        <v>1</v>
      </c>
      <c r="F152" s="13" t="s">
        <v>268</v>
      </c>
      <c r="G152" s="13">
        <v>1</v>
      </c>
      <c r="H152" s="13" t="s">
        <v>158</v>
      </c>
      <c r="I152" s="13" t="s">
        <v>105</v>
      </c>
      <c r="J152" s="13" t="s">
        <v>269</v>
      </c>
      <c r="K152" s="13" t="s">
        <v>270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s="27" customFormat="1" hidden="1" x14ac:dyDescent="0.3">
      <c r="A153" s="328">
        <v>2</v>
      </c>
      <c r="B153" s="328" t="s">
        <v>437</v>
      </c>
      <c r="C153" s="328">
        <v>1</v>
      </c>
      <c r="D153" s="328" t="s">
        <v>134</v>
      </c>
      <c r="E153" s="328">
        <v>1</v>
      </c>
      <c r="F153" s="13" t="s">
        <v>268</v>
      </c>
      <c r="G153" s="13">
        <v>1</v>
      </c>
      <c r="H153" s="13" t="s">
        <v>158</v>
      </c>
      <c r="I153" s="13" t="s">
        <v>107</v>
      </c>
      <c r="J153" s="13" t="s">
        <v>269</v>
      </c>
      <c r="K153" s="13" t="s">
        <v>270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s="27" customFormat="1" hidden="1" x14ac:dyDescent="0.3">
      <c r="A154" s="328">
        <v>2</v>
      </c>
      <c r="B154" s="328" t="s">
        <v>437</v>
      </c>
      <c r="C154" s="328">
        <v>1</v>
      </c>
      <c r="D154" s="328" t="s">
        <v>134</v>
      </c>
      <c r="E154" s="328">
        <v>1</v>
      </c>
      <c r="F154" s="13" t="s">
        <v>268</v>
      </c>
      <c r="G154" s="13">
        <v>1</v>
      </c>
      <c r="H154" s="13" t="s">
        <v>158</v>
      </c>
      <c r="I154" s="13" t="s">
        <v>108</v>
      </c>
      <c r="J154" s="13" t="s">
        <v>269</v>
      </c>
      <c r="K154" s="13" t="s">
        <v>270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s="27" customFormat="1" hidden="1" x14ac:dyDescent="0.3">
      <c r="A155" s="328">
        <v>2</v>
      </c>
      <c r="B155" s="328" t="s">
        <v>437</v>
      </c>
      <c r="C155" s="328">
        <v>1</v>
      </c>
      <c r="D155" s="328" t="s">
        <v>134</v>
      </c>
      <c r="E155" s="328">
        <v>1</v>
      </c>
      <c r="F155" s="13" t="s">
        <v>268</v>
      </c>
      <c r="G155" s="13">
        <v>1</v>
      </c>
      <c r="H155" s="13" t="s">
        <v>158</v>
      </c>
      <c r="I155" s="13" t="s">
        <v>109</v>
      </c>
      <c r="J155" s="13" t="s">
        <v>269</v>
      </c>
      <c r="K155" s="13" t="s">
        <v>270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s="27" customFormat="1" hidden="1" x14ac:dyDescent="0.3">
      <c r="A156" s="328">
        <v>2</v>
      </c>
      <c r="B156" s="328" t="s">
        <v>437</v>
      </c>
      <c r="C156" s="328">
        <v>1</v>
      </c>
      <c r="D156" s="328" t="s">
        <v>134</v>
      </c>
      <c r="E156" s="328">
        <v>1</v>
      </c>
      <c r="F156" s="13" t="s">
        <v>268</v>
      </c>
      <c r="G156" s="13">
        <v>1</v>
      </c>
      <c r="H156" s="13" t="s">
        <v>158</v>
      </c>
      <c r="I156" s="13" t="s">
        <v>110</v>
      </c>
      <c r="J156" s="13" t="s">
        <v>269</v>
      </c>
      <c r="K156" s="13" t="s">
        <v>270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s="27" customFormat="1" hidden="1" x14ac:dyDescent="0.3">
      <c r="A157" s="328">
        <v>2</v>
      </c>
      <c r="B157" s="328" t="s">
        <v>437</v>
      </c>
      <c r="C157" s="328">
        <v>1</v>
      </c>
      <c r="D157" s="328" t="s">
        <v>134</v>
      </c>
      <c r="E157" s="328">
        <v>1</v>
      </c>
      <c r="F157" s="13" t="s">
        <v>268</v>
      </c>
      <c r="G157" s="13">
        <v>1</v>
      </c>
      <c r="H157" s="13" t="s">
        <v>158</v>
      </c>
      <c r="I157" s="13" t="s">
        <v>111</v>
      </c>
      <c r="J157" s="13" t="s">
        <v>269</v>
      </c>
      <c r="K157" s="13" t="s">
        <v>270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s="27" customFormat="1" hidden="1" x14ac:dyDescent="0.3">
      <c r="A158" s="328">
        <v>2</v>
      </c>
      <c r="B158" s="328" t="s">
        <v>437</v>
      </c>
      <c r="C158" s="328">
        <v>1</v>
      </c>
      <c r="D158" s="328" t="s">
        <v>134</v>
      </c>
      <c r="E158" s="328">
        <v>1</v>
      </c>
      <c r="F158" s="13" t="s">
        <v>268</v>
      </c>
      <c r="G158" s="13">
        <v>1</v>
      </c>
      <c r="H158" s="13" t="s">
        <v>158</v>
      </c>
      <c r="I158" s="13" t="s">
        <v>112</v>
      </c>
      <c r="J158" s="13" t="s">
        <v>269</v>
      </c>
      <c r="K158" s="13" t="s">
        <v>270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s="27" customFormat="1" hidden="1" x14ac:dyDescent="0.3">
      <c r="A159" s="328">
        <v>2</v>
      </c>
      <c r="B159" s="328" t="s">
        <v>437</v>
      </c>
      <c r="C159" s="328">
        <v>1</v>
      </c>
      <c r="D159" s="328" t="s">
        <v>134</v>
      </c>
      <c r="E159" s="328">
        <v>1</v>
      </c>
      <c r="F159" s="13" t="s">
        <v>268</v>
      </c>
      <c r="G159" s="13">
        <v>1</v>
      </c>
      <c r="H159" s="13" t="s">
        <v>158</v>
      </c>
      <c r="I159" s="13" t="s">
        <v>113</v>
      </c>
      <c r="J159" s="13" t="s">
        <v>269</v>
      </c>
      <c r="K159" s="13" t="s">
        <v>270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s="27" customFormat="1" hidden="1" x14ac:dyDescent="0.3">
      <c r="A160" s="328">
        <v>2</v>
      </c>
      <c r="B160" s="328" t="s">
        <v>437</v>
      </c>
      <c r="C160" s="328">
        <v>1</v>
      </c>
      <c r="D160" s="328" t="s">
        <v>134</v>
      </c>
      <c r="E160" s="328">
        <v>1</v>
      </c>
      <c r="F160" s="13" t="s">
        <v>268</v>
      </c>
      <c r="G160" s="13">
        <v>1</v>
      </c>
      <c r="H160" s="13" t="s">
        <v>158</v>
      </c>
      <c r="I160" s="13" t="s">
        <v>115</v>
      </c>
      <c r="J160" s="13" t="s">
        <v>269</v>
      </c>
      <c r="K160" s="13" t="s">
        <v>270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s="27" customFormat="1" hidden="1" x14ac:dyDescent="0.3">
      <c r="A161" s="328">
        <v>2</v>
      </c>
      <c r="B161" s="328" t="s">
        <v>437</v>
      </c>
      <c r="C161" s="328">
        <v>1</v>
      </c>
      <c r="D161" s="328" t="s">
        <v>134</v>
      </c>
      <c r="E161" s="328">
        <v>1</v>
      </c>
      <c r="F161" s="13" t="s">
        <v>268</v>
      </c>
      <c r="G161" s="13">
        <v>1</v>
      </c>
      <c r="H161" s="13" t="s">
        <v>158</v>
      </c>
      <c r="I161" s="13" t="s">
        <v>116</v>
      </c>
      <c r="J161" s="13" t="s">
        <v>269</v>
      </c>
      <c r="K161" s="13" t="s">
        <v>270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s="27" customFormat="1" hidden="1" x14ac:dyDescent="0.3">
      <c r="A162" s="328">
        <v>2</v>
      </c>
      <c r="B162" s="328" t="s">
        <v>437</v>
      </c>
      <c r="C162" s="328">
        <v>1</v>
      </c>
      <c r="D162" s="328" t="s">
        <v>134</v>
      </c>
      <c r="E162" s="328">
        <v>1</v>
      </c>
      <c r="F162" s="13" t="s">
        <v>268</v>
      </c>
      <c r="G162" s="13">
        <v>1</v>
      </c>
      <c r="H162" s="13" t="s">
        <v>158</v>
      </c>
      <c r="I162" s="13" t="s">
        <v>117</v>
      </c>
      <c r="J162" s="13" t="s">
        <v>269</v>
      </c>
      <c r="K162" s="13" t="s">
        <v>270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s="27" customFormat="1" hidden="1" x14ac:dyDescent="0.3">
      <c r="A163" s="328">
        <v>2</v>
      </c>
      <c r="B163" s="328" t="s">
        <v>437</v>
      </c>
      <c r="C163" s="328">
        <v>1</v>
      </c>
      <c r="D163" s="328" t="s">
        <v>134</v>
      </c>
      <c r="E163" s="328">
        <v>1</v>
      </c>
      <c r="F163" s="13" t="s">
        <v>268</v>
      </c>
      <c r="G163" s="13">
        <v>1</v>
      </c>
      <c r="H163" s="13" t="s">
        <v>158</v>
      </c>
      <c r="I163" s="13" t="s">
        <v>118</v>
      </c>
      <c r="J163" s="13" t="s">
        <v>269</v>
      </c>
      <c r="K163" s="13" t="s">
        <v>270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s="27" customFormat="1" hidden="1" x14ac:dyDescent="0.3">
      <c r="A164" s="328">
        <v>2</v>
      </c>
      <c r="B164" s="328" t="s">
        <v>437</v>
      </c>
      <c r="C164" s="328">
        <v>1</v>
      </c>
      <c r="D164" s="328" t="s">
        <v>134</v>
      </c>
      <c r="E164" s="328">
        <v>1</v>
      </c>
      <c r="F164" s="13" t="s">
        <v>268</v>
      </c>
      <c r="G164" s="13">
        <v>1</v>
      </c>
      <c r="H164" s="13" t="s">
        <v>158</v>
      </c>
      <c r="I164" s="13" t="s">
        <v>119</v>
      </c>
      <c r="J164" s="13" t="s">
        <v>269</v>
      </c>
      <c r="K164" s="13" t="s">
        <v>270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s="27" customFormat="1" hidden="1" x14ac:dyDescent="0.3">
      <c r="A165" s="328">
        <v>2</v>
      </c>
      <c r="B165" s="328" t="s">
        <v>437</v>
      </c>
      <c r="C165" s="328">
        <v>1</v>
      </c>
      <c r="D165" s="328" t="s">
        <v>134</v>
      </c>
      <c r="E165" s="328">
        <v>1</v>
      </c>
      <c r="F165" s="13" t="s">
        <v>268</v>
      </c>
      <c r="G165" s="13">
        <v>1</v>
      </c>
      <c r="H165" s="13" t="s">
        <v>158</v>
      </c>
      <c r="I165" s="13" t="s">
        <v>120</v>
      </c>
      <c r="J165" s="13" t="s">
        <v>269</v>
      </c>
      <c r="K165" s="13" t="s">
        <v>270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s="27" customFormat="1" hidden="1" x14ac:dyDescent="0.3">
      <c r="A166" s="328">
        <v>2</v>
      </c>
      <c r="B166" s="328" t="s">
        <v>437</v>
      </c>
      <c r="C166" s="328">
        <v>1</v>
      </c>
      <c r="D166" s="328" t="s">
        <v>134</v>
      </c>
      <c r="E166" s="328">
        <v>1</v>
      </c>
      <c r="F166" s="13" t="s">
        <v>268</v>
      </c>
      <c r="G166" s="13">
        <v>1</v>
      </c>
      <c r="H166" s="13" t="s">
        <v>158</v>
      </c>
      <c r="I166" s="13" t="s">
        <v>121</v>
      </c>
      <c r="J166" s="13" t="s">
        <v>269</v>
      </c>
      <c r="K166" s="13" t="s">
        <v>270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s="27" customFormat="1" hidden="1" x14ac:dyDescent="0.3">
      <c r="A167" s="328">
        <v>2</v>
      </c>
      <c r="B167" s="328" t="s">
        <v>437</v>
      </c>
      <c r="C167" s="328">
        <v>1</v>
      </c>
      <c r="D167" s="328" t="s">
        <v>134</v>
      </c>
      <c r="E167" s="328">
        <v>1</v>
      </c>
      <c r="F167" s="13" t="s">
        <v>268</v>
      </c>
      <c r="G167" s="13">
        <v>1</v>
      </c>
      <c r="H167" s="13" t="s">
        <v>158</v>
      </c>
      <c r="I167" s="13" t="s">
        <v>122</v>
      </c>
      <c r="J167" s="13" t="s">
        <v>269</v>
      </c>
      <c r="K167" s="13" t="s">
        <v>270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s="27" customFormat="1" hidden="1" x14ac:dyDescent="0.3">
      <c r="A168" s="328">
        <v>2</v>
      </c>
      <c r="B168" s="328" t="s">
        <v>437</v>
      </c>
      <c r="C168" s="328">
        <v>1</v>
      </c>
      <c r="D168" s="328" t="s">
        <v>134</v>
      </c>
      <c r="E168" s="328">
        <v>1</v>
      </c>
      <c r="F168" s="13" t="s">
        <v>268</v>
      </c>
      <c r="G168" s="13">
        <v>1</v>
      </c>
      <c r="H168" s="13" t="s">
        <v>158</v>
      </c>
      <c r="I168" s="13" t="s">
        <v>124</v>
      </c>
      <c r="J168" s="13" t="s">
        <v>269</v>
      </c>
      <c r="K168" s="13" t="s">
        <v>270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s="27" customFormat="1" hidden="1" x14ac:dyDescent="0.3">
      <c r="A169" s="328">
        <v>2</v>
      </c>
      <c r="B169" s="328" t="s">
        <v>437</v>
      </c>
      <c r="C169" s="328">
        <v>1</v>
      </c>
      <c r="D169" s="328" t="s">
        <v>134</v>
      </c>
      <c r="E169" s="328">
        <v>1</v>
      </c>
      <c r="F169" s="13" t="s">
        <v>268</v>
      </c>
      <c r="G169" s="13">
        <v>1</v>
      </c>
      <c r="H169" s="13" t="s">
        <v>158</v>
      </c>
      <c r="I169" s="13" t="s">
        <v>126</v>
      </c>
      <c r="J169" s="13" t="s">
        <v>269</v>
      </c>
      <c r="K169" s="13" t="s">
        <v>270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s="27" customFormat="1" hidden="1" x14ac:dyDescent="0.3">
      <c r="A170" s="328">
        <v>2</v>
      </c>
      <c r="B170" s="328" t="s">
        <v>437</v>
      </c>
      <c r="C170" s="13">
        <v>1</v>
      </c>
      <c r="D170" s="13" t="s">
        <v>134</v>
      </c>
      <c r="E170" s="13">
        <v>1</v>
      </c>
      <c r="F170" s="13" t="s">
        <v>268</v>
      </c>
      <c r="G170" s="13">
        <v>2</v>
      </c>
      <c r="H170" s="13" t="s">
        <v>157</v>
      </c>
      <c r="I170" s="13" t="s">
        <v>89</v>
      </c>
      <c r="J170" s="13" t="s">
        <v>269</v>
      </c>
      <c r="K170" s="13" t="s">
        <v>270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s="27" customFormat="1" hidden="1" x14ac:dyDescent="0.3">
      <c r="A171" s="328">
        <v>2</v>
      </c>
      <c r="B171" s="328" t="s">
        <v>437</v>
      </c>
      <c r="C171" s="13">
        <v>1</v>
      </c>
      <c r="D171" s="13" t="s">
        <v>134</v>
      </c>
      <c r="E171" s="13">
        <v>1</v>
      </c>
      <c r="F171" s="13" t="s">
        <v>268</v>
      </c>
      <c r="G171" s="13">
        <v>2</v>
      </c>
      <c r="H171" s="13" t="s">
        <v>157</v>
      </c>
      <c r="I171" s="13" t="s">
        <v>91</v>
      </c>
      <c r="J171" s="13" t="s">
        <v>269</v>
      </c>
      <c r="K171" s="13" t="s">
        <v>270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s="27" customFormat="1" hidden="1" x14ac:dyDescent="0.3">
      <c r="A172" s="328">
        <v>2</v>
      </c>
      <c r="B172" s="328" t="s">
        <v>437</v>
      </c>
      <c r="C172" s="13">
        <v>1</v>
      </c>
      <c r="D172" s="13" t="s">
        <v>134</v>
      </c>
      <c r="E172" s="13">
        <v>1</v>
      </c>
      <c r="F172" s="13" t="s">
        <v>268</v>
      </c>
      <c r="G172" s="13">
        <v>2</v>
      </c>
      <c r="H172" s="13" t="s">
        <v>157</v>
      </c>
      <c r="I172" s="13" t="s">
        <v>92</v>
      </c>
      <c r="J172" s="13" t="s">
        <v>269</v>
      </c>
      <c r="K172" s="13" t="s">
        <v>270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s="27" customFormat="1" hidden="1" x14ac:dyDescent="0.3">
      <c r="A173" s="328">
        <v>2</v>
      </c>
      <c r="B173" s="328" t="s">
        <v>437</v>
      </c>
      <c r="C173" s="13">
        <v>1</v>
      </c>
      <c r="D173" s="13" t="s">
        <v>134</v>
      </c>
      <c r="E173" s="13">
        <v>1</v>
      </c>
      <c r="F173" s="13" t="s">
        <v>268</v>
      </c>
      <c r="G173" s="13">
        <v>2</v>
      </c>
      <c r="H173" s="13" t="s">
        <v>157</v>
      </c>
      <c r="I173" s="13" t="s">
        <v>93</v>
      </c>
      <c r="J173" s="13" t="s">
        <v>269</v>
      </c>
      <c r="K173" s="13" t="s">
        <v>270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s="27" customFormat="1" hidden="1" x14ac:dyDescent="0.3">
      <c r="A174" s="328">
        <v>2</v>
      </c>
      <c r="B174" s="328" t="s">
        <v>437</v>
      </c>
      <c r="C174" s="13">
        <v>1</v>
      </c>
      <c r="D174" s="13" t="s">
        <v>134</v>
      </c>
      <c r="E174" s="13">
        <v>1</v>
      </c>
      <c r="F174" s="13" t="s">
        <v>268</v>
      </c>
      <c r="G174" s="13">
        <v>2</v>
      </c>
      <c r="H174" s="13" t="s">
        <v>157</v>
      </c>
      <c r="I174" s="13" t="s">
        <v>95</v>
      </c>
      <c r="J174" s="13" t="s">
        <v>269</v>
      </c>
      <c r="K174" s="13" t="s">
        <v>270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s="27" customFormat="1" hidden="1" x14ac:dyDescent="0.3">
      <c r="A175" s="328">
        <v>2</v>
      </c>
      <c r="B175" s="328" t="s">
        <v>437</v>
      </c>
      <c r="C175" s="13">
        <v>1</v>
      </c>
      <c r="D175" s="13" t="s">
        <v>134</v>
      </c>
      <c r="E175" s="13">
        <v>1</v>
      </c>
      <c r="F175" s="13" t="s">
        <v>268</v>
      </c>
      <c r="G175" s="13">
        <v>2</v>
      </c>
      <c r="H175" s="13" t="s">
        <v>157</v>
      </c>
      <c r="I175" s="13" t="s">
        <v>96</v>
      </c>
      <c r="J175" s="13" t="s">
        <v>269</v>
      </c>
      <c r="K175" s="13" t="s">
        <v>270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s="27" customFormat="1" hidden="1" x14ac:dyDescent="0.3">
      <c r="A176" s="328">
        <v>2</v>
      </c>
      <c r="B176" s="328" t="s">
        <v>437</v>
      </c>
      <c r="C176" s="13">
        <v>1</v>
      </c>
      <c r="D176" s="13" t="s">
        <v>134</v>
      </c>
      <c r="E176" s="13">
        <v>1</v>
      </c>
      <c r="F176" s="13" t="s">
        <v>268</v>
      </c>
      <c r="G176" s="13">
        <v>2</v>
      </c>
      <c r="H176" s="13" t="s">
        <v>157</v>
      </c>
      <c r="I176" s="13" t="s">
        <v>97</v>
      </c>
      <c r="J176" s="13" t="s">
        <v>269</v>
      </c>
      <c r="K176" s="13" t="s">
        <v>270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s="27" customFormat="1" hidden="1" x14ac:dyDescent="0.3">
      <c r="A177" s="328">
        <v>2</v>
      </c>
      <c r="B177" s="328" t="s">
        <v>437</v>
      </c>
      <c r="C177" s="13">
        <v>1</v>
      </c>
      <c r="D177" s="13" t="s">
        <v>134</v>
      </c>
      <c r="E177" s="13">
        <v>1</v>
      </c>
      <c r="F177" s="13" t="s">
        <v>268</v>
      </c>
      <c r="G177" s="13">
        <v>2</v>
      </c>
      <c r="H177" s="13" t="s">
        <v>157</v>
      </c>
      <c r="I177" s="13" t="s">
        <v>99</v>
      </c>
      <c r="J177" s="13" t="s">
        <v>269</v>
      </c>
      <c r="K177" s="13" t="s">
        <v>270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s="27" customFormat="1" hidden="1" x14ac:dyDescent="0.3">
      <c r="A178" s="328">
        <v>2</v>
      </c>
      <c r="B178" s="328" t="s">
        <v>437</v>
      </c>
      <c r="C178" s="13">
        <v>1</v>
      </c>
      <c r="D178" s="13" t="s">
        <v>134</v>
      </c>
      <c r="E178" s="13">
        <v>1</v>
      </c>
      <c r="F178" s="13" t="s">
        <v>268</v>
      </c>
      <c r="G178" s="13">
        <v>2</v>
      </c>
      <c r="H178" s="13" t="s">
        <v>157</v>
      </c>
      <c r="I178" s="13" t="s">
        <v>102</v>
      </c>
      <c r="J178" s="13" t="s">
        <v>269</v>
      </c>
      <c r="K178" s="13" t="s">
        <v>270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s="27" customFormat="1" hidden="1" x14ac:dyDescent="0.3">
      <c r="A179" s="328">
        <v>2</v>
      </c>
      <c r="B179" s="328" t="s">
        <v>437</v>
      </c>
      <c r="C179" s="13">
        <v>1</v>
      </c>
      <c r="D179" s="13" t="s">
        <v>134</v>
      </c>
      <c r="E179" s="13">
        <v>1</v>
      </c>
      <c r="F179" s="13" t="s">
        <v>268</v>
      </c>
      <c r="G179" s="13">
        <v>2</v>
      </c>
      <c r="H179" s="13" t="s">
        <v>157</v>
      </c>
      <c r="I179" s="13" t="s">
        <v>104</v>
      </c>
      <c r="J179" s="13" t="s">
        <v>269</v>
      </c>
      <c r="K179" s="13" t="s">
        <v>270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s="27" customFormat="1" hidden="1" x14ac:dyDescent="0.3">
      <c r="A180" s="328">
        <v>2</v>
      </c>
      <c r="B180" s="328" t="s">
        <v>437</v>
      </c>
      <c r="C180" s="13">
        <v>1</v>
      </c>
      <c r="D180" s="13" t="s">
        <v>134</v>
      </c>
      <c r="E180" s="13">
        <v>1</v>
      </c>
      <c r="F180" s="13" t="s">
        <v>268</v>
      </c>
      <c r="G180" s="13">
        <v>2</v>
      </c>
      <c r="H180" s="13" t="s">
        <v>157</v>
      </c>
      <c r="I180" s="13" t="s">
        <v>105</v>
      </c>
      <c r="J180" s="13" t="s">
        <v>269</v>
      </c>
      <c r="K180" s="13" t="s">
        <v>270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s="27" customFormat="1" hidden="1" x14ac:dyDescent="0.3">
      <c r="A181" s="328">
        <v>2</v>
      </c>
      <c r="B181" s="328" t="s">
        <v>437</v>
      </c>
      <c r="C181" s="13">
        <v>1</v>
      </c>
      <c r="D181" s="13" t="s">
        <v>134</v>
      </c>
      <c r="E181" s="13">
        <v>1</v>
      </c>
      <c r="F181" s="13" t="s">
        <v>268</v>
      </c>
      <c r="G181" s="13">
        <v>2</v>
      </c>
      <c r="H181" s="13" t="s">
        <v>157</v>
      </c>
      <c r="I181" s="13" t="s">
        <v>107</v>
      </c>
      <c r="J181" s="13" t="s">
        <v>269</v>
      </c>
      <c r="K181" s="13" t="s">
        <v>270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s="27" customFormat="1" hidden="1" x14ac:dyDescent="0.3">
      <c r="A182" s="328">
        <v>2</v>
      </c>
      <c r="B182" s="328" t="s">
        <v>437</v>
      </c>
      <c r="C182" s="13">
        <v>1</v>
      </c>
      <c r="D182" s="13" t="s">
        <v>134</v>
      </c>
      <c r="E182" s="13">
        <v>1</v>
      </c>
      <c r="F182" s="13" t="s">
        <v>268</v>
      </c>
      <c r="G182" s="13">
        <v>2</v>
      </c>
      <c r="H182" s="13" t="s">
        <v>157</v>
      </c>
      <c r="I182" s="13" t="s">
        <v>108</v>
      </c>
      <c r="J182" s="13" t="s">
        <v>269</v>
      </c>
      <c r="K182" s="13" t="s">
        <v>270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s="27" customFormat="1" hidden="1" x14ac:dyDescent="0.3">
      <c r="A183" s="328">
        <v>2</v>
      </c>
      <c r="B183" s="328" t="s">
        <v>437</v>
      </c>
      <c r="C183" s="13">
        <v>1</v>
      </c>
      <c r="D183" s="13" t="s">
        <v>134</v>
      </c>
      <c r="E183" s="13">
        <v>1</v>
      </c>
      <c r="F183" s="13" t="s">
        <v>268</v>
      </c>
      <c r="G183" s="13">
        <v>2</v>
      </c>
      <c r="H183" s="13" t="s">
        <v>157</v>
      </c>
      <c r="I183" s="13" t="s">
        <v>109</v>
      </c>
      <c r="J183" s="13" t="s">
        <v>269</v>
      </c>
      <c r="K183" s="13" t="s">
        <v>270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s="27" customFormat="1" hidden="1" x14ac:dyDescent="0.3">
      <c r="A184" s="328">
        <v>2</v>
      </c>
      <c r="B184" s="328" t="s">
        <v>437</v>
      </c>
      <c r="C184" s="13">
        <v>1</v>
      </c>
      <c r="D184" s="13" t="s">
        <v>134</v>
      </c>
      <c r="E184" s="13">
        <v>1</v>
      </c>
      <c r="F184" s="13" t="s">
        <v>268</v>
      </c>
      <c r="G184" s="13">
        <v>2</v>
      </c>
      <c r="H184" s="13" t="s">
        <v>157</v>
      </c>
      <c r="I184" s="13" t="s">
        <v>110</v>
      </c>
      <c r="J184" s="13" t="s">
        <v>269</v>
      </c>
      <c r="K184" s="13" t="s">
        <v>270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s="27" customFormat="1" hidden="1" x14ac:dyDescent="0.3">
      <c r="A185" s="328">
        <v>2</v>
      </c>
      <c r="B185" s="328" t="s">
        <v>437</v>
      </c>
      <c r="C185" s="13">
        <v>1</v>
      </c>
      <c r="D185" s="13" t="s">
        <v>134</v>
      </c>
      <c r="E185" s="13">
        <v>1</v>
      </c>
      <c r="F185" s="13" t="s">
        <v>268</v>
      </c>
      <c r="G185" s="13">
        <v>2</v>
      </c>
      <c r="H185" s="13" t="s">
        <v>157</v>
      </c>
      <c r="I185" s="13" t="s">
        <v>111</v>
      </c>
      <c r="J185" s="13" t="s">
        <v>269</v>
      </c>
      <c r="K185" s="13" t="s">
        <v>270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s="27" customFormat="1" hidden="1" x14ac:dyDescent="0.3">
      <c r="A186" s="328">
        <v>2</v>
      </c>
      <c r="B186" s="328" t="s">
        <v>437</v>
      </c>
      <c r="C186" s="13">
        <v>1</v>
      </c>
      <c r="D186" s="13" t="s">
        <v>134</v>
      </c>
      <c r="E186" s="13">
        <v>1</v>
      </c>
      <c r="F186" s="13" t="s">
        <v>268</v>
      </c>
      <c r="G186" s="13">
        <v>2</v>
      </c>
      <c r="H186" s="13" t="s">
        <v>157</v>
      </c>
      <c r="I186" s="13" t="s">
        <v>112</v>
      </c>
      <c r="J186" s="13" t="s">
        <v>269</v>
      </c>
      <c r="K186" s="13" t="s">
        <v>270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s="27" customFormat="1" hidden="1" x14ac:dyDescent="0.3">
      <c r="A187" s="328">
        <v>2</v>
      </c>
      <c r="B187" s="328" t="s">
        <v>437</v>
      </c>
      <c r="C187" s="13">
        <v>1</v>
      </c>
      <c r="D187" s="13" t="s">
        <v>134</v>
      </c>
      <c r="E187" s="13">
        <v>1</v>
      </c>
      <c r="F187" s="13" t="s">
        <v>268</v>
      </c>
      <c r="G187" s="13">
        <v>2</v>
      </c>
      <c r="H187" s="13" t="s">
        <v>157</v>
      </c>
      <c r="I187" s="13" t="s">
        <v>113</v>
      </c>
      <c r="J187" s="13" t="s">
        <v>269</v>
      </c>
      <c r="K187" s="13" t="s">
        <v>270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s="27" customFormat="1" hidden="1" x14ac:dyDescent="0.3">
      <c r="A188" s="328">
        <v>2</v>
      </c>
      <c r="B188" s="328" t="s">
        <v>437</v>
      </c>
      <c r="C188" s="13">
        <v>1</v>
      </c>
      <c r="D188" s="13" t="s">
        <v>134</v>
      </c>
      <c r="E188" s="13">
        <v>1</v>
      </c>
      <c r="F188" s="13" t="s">
        <v>268</v>
      </c>
      <c r="G188" s="13">
        <v>2</v>
      </c>
      <c r="H188" s="13" t="s">
        <v>157</v>
      </c>
      <c r="I188" s="13" t="s">
        <v>115</v>
      </c>
      <c r="J188" s="13" t="s">
        <v>269</v>
      </c>
      <c r="K188" s="13" t="s">
        <v>270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s="27" customFormat="1" hidden="1" x14ac:dyDescent="0.3">
      <c r="A189" s="328">
        <v>2</v>
      </c>
      <c r="B189" s="328" t="s">
        <v>437</v>
      </c>
      <c r="C189" s="13">
        <v>1</v>
      </c>
      <c r="D189" s="13" t="s">
        <v>134</v>
      </c>
      <c r="E189" s="13">
        <v>1</v>
      </c>
      <c r="F189" s="13" t="s">
        <v>268</v>
      </c>
      <c r="G189" s="13">
        <v>2</v>
      </c>
      <c r="H189" s="13" t="s">
        <v>157</v>
      </c>
      <c r="I189" s="13" t="s">
        <v>116</v>
      </c>
      <c r="J189" s="13" t="s">
        <v>269</v>
      </c>
      <c r="K189" s="13" t="s">
        <v>270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315"/>
    </row>
    <row r="190" spans="1:42" s="27" customFormat="1" hidden="1" x14ac:dyDescent="0.3">
      <c r="A190" s="328">
        <v>2</v>
      </c>
      <c r="B190" s="328" t="s">
        <v>437</v>
      </c>
      <c r="C190" s="13">
        <v>1</v>
      </c>
      <c r="D190" s="13" t="s">
        <v>134</v>
      </c>
      <c r="E190" s="13">
        <v>1</v>
      </c>
      <c r="F190" s="13" t="s">
        <v>268</v>
      </c>
      <c r="G190" s="13">
        <v>2</v>
      </c>
      <c r="H190" s="13" t="s">
        <v>157</v>
      </c>
      <c r="I190" s="13" t="s">
        <v>117</v>
      </c>
      <c r="J190" s="13" t="s">
        <v>269</v>
      </c>
      <c r="K190" s="13" t="s">
        <v>270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315"/>
    </row>
    <row r="191" spans="1:42" s="27" customFormat="1" hidden="1" x14ac:dyDescent="0.3">
      <c r="A191" s="328">
        <v>2</v>
      </c>
      <c r="B191" s="328" t="s">
        <v>437</v>
      </c>
      <c r="C191" s="13">
        <v>1</v>
      </c>
      <c r="D191" s="13" t="s">
        <v>134</v>
      </c>
      <c r="E191" s="13">
        <v>1</v>
      </c>
      <c r="F191" s="13" t="s">
        <v>268</v>
      </c>
      <c r="G191" s="13">
        <v>2</v>
      </c>
      <c r="H191" s="13" t="s">
        <v>157</v>
      </c>
      <c r="I191" s="13" t="s">
        <v>118</v>
      </c>
      <c r="J191" s="13" t="s">
        <v>269</v>
      </c>
      <c r="K191" s="13" t="s">
        <v>270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315"/>
    </row>
    <row r="192" spans="1:42" s="27" customFormat="1" hidden="1" x14ac:dyDescent="0.3">
      <c r="A192" s="328">
        <v>2</v>
      </c>
      <c r="B192" s="328" t="s">
        <v>437</v>
      </c>
      <c r="C192" s="13">
        <v>1</v>
      </c>
      <c r="D192" s="13" t="s">
        <v>134</v>
      </c>
      <c r="E192" s="13">
        <v>1</v>
      </c>
      <c r="F192" s="13" t="s">
        <v>268</v>
      </c>
      <c r="G192" s="13">
        <v>2</v>
      </c>
      <c r="H192" s="13" t="s">
        <v>157</v>
      </c>
      <c r="I192" s="13" t="s">
        <v>119</v>
      </c>
      <c r="J192" s="13" t="s">
        <v>269</v>
      </c>
      <c r="K192" s="13" t="s">
        <v>270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315"/>
    </row>
    <row r="193" spans="1:42" s="27" customFormat="1" hidden="1" x14ac:dyDescent="0.3">
      <c r="A193" s="328">
        <v>2</v>
      </c>
      <c r="B193" s="328" t="s">
        <v>437</v>
      </c>
      <c r="C193" s="13">
        <v>1</v>
      </c>
      <c r="D193" s="13" t="s">
        <v>134</v>
      </c>
      <c r="E193" s="13">
        <v>1</v>
      </c>
      <c r="F193" s="13" t="s">
        <v>268</v>
      </c>
      <c r="G193" s="13">
        <v>2</v>
      </c>
      <c r="H193" s="13" t="s">
        <v>157</v>
      </c>
      <c r="I193" s="13" t="s">
        <v>120</v>
      </c>
      <c r="J193" s="13" t="s">
        <v>269</v>
      </c>
      <c r="K193" s="13" t="s">
        <v>270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315"/>
    </row>
    <row r="194" spans="1:42" s="27" customFormat="1" hidden="1" x14ac:dyDescent="0.3">
      <c r="A194" s="328">
        <v>2</v>
      </c>
      <c r="B194" s="328" t="s">
        <v>437</v>
      </c>
      <c r="C194" s="13">
        <v>1</v>
      </c>
      <c r="D194" s="13" t="s">
        <v>134</v>
      </c>
      <c r="E194" s="13">
        <v>1</v>
      </c>
      <c r="F194" s="13" t="s">
        <v>268</v>
      </c>
      <c r="G194" s="13">
        <v>2</v>
      </c>
      <c r="H194" s="13" t="s">
        <v>157</v>
      </c>
      <c r="I194" s="13" t="s">
        <v>121</v>
      </c>
      <c r="J194" s="13" t="s">
        <v>269</v>
      </c>
      <c r="K194" s="13" t="s">
        <v>270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315"/>
    </row>
    <row r="195" spans="1:42" s="27" customFormat="1" hidden="1" x14ac:dyDescent="0.3">
      <c r="A195" s="328">
        <v>2</v>
      </c>
      <c r="B195" s="328" t="s">
        <v>437</v>
      </c>
      <c r="C195" s="13">
        <v>1</v>
      </c>
      <c r="D195" s="13" t="s">
        <v>134</v>
      </c>
      <c r="E195" s="13">
        <v>1</v>
      </c>
      <c r="F195" s="13" t="s">
        <v>268</v>
      </c>
      <c r="G195" s="13">
        <v>2</v>
      </c>
      <c r="H195" s="13" t="s">
        <v>157</v>
      </c>
      <c r="I195" s="13" t="s">
        <v>122</v>
      </c>
      <c r="J195" s="13" t="s">
        <v>269</v>
      </c>
      <c r="K195" s="13" t="s">
        <v>270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315"/>
    </row>
    <row r="196" spans="1:42" s="27" customFormat="1" hidden="1" x14ac:dyDescent="0.3">
      <c r="A196" s="328">
        <v>2</v>
      </c>
      <c r="B196" s="328" t="s">
        <v>437</v>
      </c>
      <c r="C196" s="13">
        <v>1</v>
      </c>
      <c r="D196" s="13" t="s">
        <v>134</v>
      </c>
      <c r="E196" s="13">
        <v>1</v>
      </c>
      <c r="F196" s="13" t="s">
        <v>268</v>
      </c>
      <c r="G196" s="13">
        <v>2</v>
      </c>
      <c r="H196" s="13" t="s">
        <v>157</v>
      </c>
      <c r="I196" s="13" t="s">
        <v>124</v>
      </c>
      <c r="J196" s="13" t="s">
        <v>269</v>
      </c>
      <c r="K196" s="13" t="s">
        <v>270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315"/>
    </row>
    <row r="197" spans="1:42" s="27" customFormat="1" hidden="1" x14ac:dyDescent="0.3">
      <c r="A197" s="328">
        <v>2</v>
      </c>
      <c r="B197" s="328" t="s">
        <v>437</v>
      </c>
      <c r="C197" s="13">
        <v>1</v>
      </c>
      <c r="D197" s="13" t="s">
        <v>134</v>
      </c>
      <c r="E197" s="13">
        <v>1</v>
      </c>
      <c r="F197" s="13" t="s">
        <v>268</v>
      </c>
      <c r="G197" s="13">
        <v>2</v>
      </c>
      <c r="H197" s="13" t="s">
        <v>157</v>
      </c>
      <c r="I197" s="13" t="s">
        <v>126</v>
      </c>
      <c r="J197" s="13" t="s">
        <v>269</v>
      </c>
      <c r="K197" s="13" t="s">
        <v>270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315"/>
    </row>
    <row r="198" spans="1:42" s="27" customFormat="1" hidden="1" x14ac:dyDescent="0.3">
      <c r="A198" s="328">
        <v>2</v>
      </c>
      <c r="B198" s="328" t="s">
        <v>437</v>
      </c>
      <c r="C198" s="328">
        <v>1</v>
      </c>
      <c r="D198" s="328" t="s">
        <v>134</v>
      </c>
      <c r="E198" s="328">
        <v>1</v>
      </c>
      <c r="F198" s="13" t="s">
        <v>268</v>
      </c>
      <c r="G198" s="13">
        <v>4</v>
      </c>
      <c r="H198" s="13" t="s">
        <v>155</v>
      </c>
      <c r="I198" s="13" t="s">
        <v>89</v>
      </c>
      <c r="J198" s="13" t="s">
        <v>269</v>
      </c>
      <c r="K198" s="13" t="s">
        <v>241</v>
      </c>
      <c r="L198" s="13" t="s">
        <v>247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323">
        <v>0</v>
      </c>
    </row>
    <row r="199" spans="1:42" s="27" customFormat="1" hidden="1" x14ac:dyDescent="0.3">
      <c r="A199" s="328">
        <v>2</v>
      </c>
      <c r="B199" s="328" t="s">
        <v>437</v>
      </c>
      <c r="C199" s="328">
        <v>1</v>
      </c>
      <c r="D199" s="328" t="s">
        <v>134</v>
      </c>
      <c r="E199" s="328">
        <v>1</v>
      </c>
      <c r="F199" s="13" t="s">
        <v>268</v>
      </c>
      <c r="G199" s="13">
        <v>4</v>
      </c>
      <c r="H199" s="13" t="s">
        <v>155</v>
      </c>
      <c r="I199" s="13" t="s">
        <v>91</v>
      </c>
      <c r="J199" s="13" t="s">
        <v>269</v>
      </c>
      <c r="K199" s="13" t="s">
        <v>241</v>
      </c>
      <c r="L199" s="13" t="s">
        <v>247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24">
        <v>0</v>
      </c>
    </row>
    <row r="200" spans="1:42" s="27" customFormat="1" hidden="1" x14ac:dyDescent="0.3">
      <c r="A200" s="328">
        <v>2</v>
      </c>
      <c r="B200" s="328" t="s">
        <v>437</v>
      </c>
      <c r="C200" s="328">
        <v>1</v>
      </c>
      <c r="D200" s="328" t="s">
        <v>134</v>
      </c>
      <c r="E200" s="328">
        <v>1</v>
      </c>
      <c r="F200" s="13" t="s">
        <v>268</v>
      </c>
      <c r="G200" s="13">
        <v>4</v>
      </c>
      <c r="H200" s="13" t="s">
        <v>155</v>
      </c>
      <c r="I200" s="13" t="s">
        <v>92</v>
      </c>
      <c r="J200" s="13" t="s">
        <v>269</v>
      </c>
      <c r="K200" s="13" t="s">
        <v>241</v>
      </c>
      <c r="L200" s="13" t="s">
        <v>247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24">
        <v>0</v>
      </c>
    </row>
    <row r="201" spans="1:42" s="27" customFormat="1" hidden="1" x14ac:dyDescent="0.3">
      <c r="A201" s="328">
        <v>2</v>
      </c>
      <c r="B201" s="328" t="s">
        <v>437</v>
      </c>
      <c r="C201" s="328">
        <v>1</v>
      </c>
      <c r="D201" s="328" t="s">
        <v>134</v>
      </c>
      <c r="E201" s="328">
        <v>1</v>
      </c>
      <c r="F201" s="13" t="s">
        <v>268</v>
      </c>
      <c r="G201" s="13">
        <v>4</v>
      </c>
      <c r="H201" s="13" t="s">
        <v>155</v>
      </c>
      <c r="I201" s="13" t="s">
        <v>93</v>
      </c>
      <c r="J201" s="13" t="s">
        <v>269</v>
      </c>
      <c r="K201" s="13" t="s">
        <v>241</v>
      </c>
      <c r="L201" s="13" t="s">
        <v>247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24" t="s">
        <v>249</v>
      </c>
    </row>
    <row r="202" spans="1:42" s="27" customFormat="1" hidden="1" x14ac:dyDescent="0.3">
      <c r="A202" s="328">
        <v>2</v>
      </c>
      <c r="B202" s="328" t="s">
        <v>437</v>
      </c>
      <c r="C202" s="328">
        <v>1</v>
      </c>
      <c r="D202" s="328" t="s">
        <v>134</v>
      </c>
      <c r="E202" s="328">
        <v>1</v>
      </c>
      <c r="F202" s="13" t="s">
        <v>268</v>
      </c>
      <c r="G202" s="13">
        <v>4</v>
      </c>
      <c r="H202" s="13" t="s">
        <v>155</v>
      </c>
      <c r="I202" s="13" t="s">
        <v>95</v>
      </c>
      <c r="J202" s="13" t="s">
        <v>269</v>
      </c>
      <c r="K202" s="13" t="s">
        <v>241</v>
      </c>
      <c r="L202" s="13" t="s">
        <v>247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24">
        <v>0</v>
      </c>
    </row>
    <row r="203" spans="1:42" s="27" customFormat="1" hidden="1" x14ac:dyDescent="0.3">
      <c r="A203" s="328">
        <v>2</v>
      </c>
      <c r="B203" s="328" t="s">
        <v>437</v>
      </c>
      <c r="C203" s="328">
        <v>1</v>
      </c>
      <c r="D203" s="328" t="s">
        <v>134</v>
      </c>
      <c r="E203" s="328">
        <v>1</v>
      </c>
      <c r="F203" s="13" t="s">
        <v>268</v>
      </c>
      <c r="G203" s="13">
        <v>4</v>
      </c>
      <c r="H203" s="13" t="s">
        <v>155</v>
      </c>
      <c r="I203" s="13" t="s">
        <v>96</v>
      </c>
      <c r="J203" s="13" t="s">
        <v>269</v>
      </c>
      <c r="K203" s="13" t="s">
        <v>241</v>
      </c>
      <c r="L203" s="13" t="s">
        <v>247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24">
        <v>0</v>
      </c>
    </row>
    <row r="204" spans="1:42" s="27" customFormat="1" hidden="1" x14ac:dyDescent="0.3">
      <c r="A204" s="328">
        <v>2</v>
      </c>
      <c r="B204" s="328" t="s">
        <v>437</v>
      </c>
      <c r="C204" s="328">
        <v>1</v>
      </c>
      <c r="D204" s="328" t="s">
        <v>134</v>
      </c>
      <c r="E204" s="328">
        <v>1</v>
      </c>
      <c r="F204" s="13" t="s">
        <v>268</v>
      </c>
      <c r="G204" s="13">
        <v>4</v>
      </c>
      <c r="H204" s="13" t="s">
        <v>155</v>
      </c>
      <c r="I204" s="13" t="s">
        <v>97</v>
      </c>
      <c r="J204" s="13" t="s">
        <v>269</v>
      </c>
      <c r="K204" s="13" t="s">
        <v>241</v>
      </c>
      <c r="L204" s="13" t="s">
        <v>247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24">
        <v>0</v>
      </c>
    </row>
    <row r="205" spans="1:42" s="27" customFormat="1" hidden="1" x14ac:dyDescent="0.3">
      <c r="A205" s="328">
        <v>2</v>
      </c>
      <c r="B205" s="328" t="s">
        <v>437</v>
      </c>
      <c r="C205" s="328">
        <v>1</v>
      </c>
      <c r="D205" s="328" t="s">
        <v>134</v>
      </c>
      <c r="E205" s="328">
        <v>1</v>
      </c>
      <c r="F205" s="13" t="s">
        <v>268</v>
      </c>
      <c r="G205" s="13">
        <v>4</v>
      </c>
      <c r="H205" s="13" t="s">
        <v>155</v>
      </c>
      <c r="I205" s="13" t="s">
        <v>99</v>
      </c>
      <c r="J205" s="13" t="s">
        <v>269</v>
      </c>
      <c r="K205" s="13" t="s">
        <v>241</v>
      </c>
      <c r="L205" s="13" t="s">
        <v>247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24">
        <v>0</v>
      </c>
    </row>
    <row r="206" spans="1:42" s="27" customFormat="1" ht="15" hidden="1" thickBot="1" x14ac:dyDescent="0.35">
      <c r="A206" s="328">
        <v>2</v>
      </c>
      <c r="B206" s="328" t="s">
        <v>437</v>
      </c>
      <c r="C206" s="13">
        <v>1</v>
      </c>
      <c r="D206" s="13" t="s">
        <v>134</v>
      </c>
      <c r="E206" s="13">
        <v>1</v>
      </c>
      <c r="F206" s="13" t="s">
        <v>268</v>
      </c>
      <c r="G206" s="13">
        <v>4</v>
      </c>
      <c r="H206" s="13" t="s">
        <v>155</v>
      </c>
      <c r="I206" s="13" t="s">
        <v>102</v>
      </c>
      <c r="J206" s="13" t="s">
        <v>269</v>
      </c>
      <c r="K206" s="13" t="s">
        <v>241</v>
      </c>
      <c r="L206" s="13" t="s">
        <v>247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338">
        <v>0</v>
      </c>
    </row>
    <row r="207" spans="1:42" s="27" customFormat="1" hidden="1" x14ac:dyDescent="0.3">
      <c r="A207" s="328">
        <v>2</v>
      </c>
      <c r="B207" s="328" t="s">
        <v>437</v>
      </c>
      <c r="C207" s="13">
        <v>1</v>
      </c>
      <c r="D207" s="13" t="s">
        <v>134</v>
      </c>
      <c r="E207" s="13">
        <v>1</v>
      </c>
      <c r="F207" s="13" t="s">
        <v>268</v>
      </c>
      <c r="G207" s="13">
        <v>4</v>
      </c>
      <c r="H207" s="13" t="s">
        <v>155</v>
      </c>
      <c r="I207" s="13" t="s">
        <v>104</v>
      </c>
      <c r="J207" s="13" t="s">
        <v>269</v>
      </c>
      <c r="K207" s="13" t="s">
        <v>241</v>
      </c>
      <c r="L207" s="13" t="s">
        <v>247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339">
        <v>63</v>
      </c>
    </row>
    <row r="208" spans="1:42" s="27" customFormat="1" hidden="1" x14ac:dyDescent="0.3">
      <c r="A208" s="328">
        <v>2</v>
      </c>
      <c r="B208" s="328" t="s">
        <v>437</v>
      </c>
      <c r="C208" s="328">
        <v>1</v>
      </c>
      <c r="D208" s="328" t="s">
        <v>134</v>
      </c>
      <c r="E208" s="328">
        <v>1</v>
      </c>
      <c r="F208" s="13" t="s">
        <v>268</v>
      </c>
      <c r="G208" s="13">
        <v>4</v>
      </c>
      <c r="H208" s="13" t="s">
        <v>155</v>
      </c>
      <c r="I208" s="13" t="s">
        <v>105</v>
      </c>
      <c r="J208" s="13" t="s">
        <v>269</v>
      </c>
      <c r="K208" s="13" t="s">
        <v>241</v>
      </c>
      <c r="L208" s="13" t="s">
        <v>247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24">
        <v>0</v>
      </c>
    </row>
    <row r="209" spans="1:42" s="27" customFormat="1" hidden="1" x14ac:dyDescent="0.3">
      <c r="A209" s="328">
        <v>2</v>
      </c>
      <c r="B209" s="328" t="s">
        <v>437</v>
      </c>
      <c r="C209" s="328">
        <v>1</v>
      </c>
      <c r="D209" s="328" t="s">
        <v>134</v>
      </c>
      <c r="E209" s="328">
        <v>1</v>
      </c>
      <c r="F209" s="13" t="s">
        <v>268</v>
      </c>
      <c r="G209" s="13">
        <v>4</v>
      </c>
      <c r="H209" s="13" t="s">
        <v>155</v>
      </c>
      <c r="I209" s="13" t="s">
        <v>107</v>
      </c>
      <c r="J209" s="13" t="s">
        <v>269</v>
      </c>
      <c r="K209" s="13" t="s">
        <v>241</v>
      </c>
      <c r="L209" s="13" t="s">
        <v>247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24">
        <v>0</v>
      </c>
    </row>
    <row r="210" spans="1:42" s="27" customFormat="1" hidden="1" x14ac:dyDescent="0.3">
      <c r="A210" s="328">
        <v>2</v>
      </c>
      <c r="B210" s="328" t="s">
        <v>437</v>
      </c>
      <c r="C210" s="328">
        <v>1</v>
      </c>
      <c r="D210" s="328" t="s">
        <v>134</v>
      </c>
      <c r="E210" s="328">
        <v>1</v>
      </c>
      <c r="F210" s="13" t="s">
        <v>268</v>
      </c>
      <c r="G210" s="13">
        <v>4</v>
      </c>
      <c r="H210" s="13" t="s">
        <v>155</v>
      </c>
      <c r="I210" s="13" t="s">
        <v>108</v>
      </c>
      <c r="J210" s="13" t="s">
        <v>269</v>
      </c>
      <c r="K210" s="13" t="s">
        <v>241</v>
      </c>
      <c r="L210" s="13" t="s">
        <v>247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24">
        <v>0</v>
      </c>
    </row>
    <row r="211" spans="1:42" s="27" customFormat="1" hidden="1" x14ac:dyDescent="0.3">
      <c r="A211" s="328">
        <v>2</v>
      </c>
      <c r="B211" s="328" t="s">
        <v>437</v>
      </c>
      <c r="C211" s="328">
        <v>1</v>
      </c>
      <c r="D211" s="328" t="s">
        <v>134</v>
      </c>
      <c r="E211" s="328">
        <v>1</v>
      </c>
      <c r="F211" s="13" t="s">
        <v>268</v>
      </c>
      <c r="G211" s="13">
        <v>4</v>
      </c>
      <c r="H211" s="13" t="s">
        <v>155</v>
      </c>
      <c r="I211" s="13" t="s">
        <v>109</v>
      </c>
      <c r="J211" s="13" t="s">
        <v>269</v>
      </c>
      <c r="K211" s="13" t="s">
        <v>241</v>
      </c>
      <c r="L211" s="13" t="s">
        <v>247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24">
        <v>9</v>
      </c>
    </row>
    <row r="212" spans="1:42" s="27" customFormat="1" hidden="1" x14ac:dyDescent="0.3">
      <c r="A212" s="328">
        <v>2</v>
      </c>
      <c r="B212" s="328" t="s">
        <v>437</v>
      </c>
      <c r="C212" s="328">
        <v>1</v>
      </c>
      <c r="D212" s="328" t="s">
        <v>134</v>
      </c>
      <c r="E212" s="328">
        <v>1</v>
      </c>
      <c r="F212" s="13" t="s">
        <v>268</v>
      </c>
      <c r="G212" s="13">
        <v>4</v>
      </c>
      <c r="H212" s="13" t="s">
        <v>155</v>
      </c>
      <c r="I212" s="13" t="s">
        <v>110</v>
      </c>
      <c r="J212" s="13" t="s">
        <v>269</v>
      </c>
      <c r="K212" s="13" t="s">
        <v>241</v>
      </c>
      <c r="L212" s="13" t="s">
        <v>247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24">
        <v>0</v>
      </c>
    </row>
    <row r="213" spans="1:42" s="27" customFormat="1" hidden="1" x14ac:dyDescent="0.3">
      <c r="A213" s="328">
        <v>2</v>
      </c>
      <c r="B213" s="328" t="s">
        <v>437</v>
      </c>
      <c r="C213" s="328">
        <v>1</v>
      </c>
      <c r="D213" s="328" t="s">
        <v>134</v>
      </c>
      <c r="E213" s="328">
        <v>1</v>
      </c>
      <c r="F213" s="13" t="s">
        <v>268</v>
      </c>
      <c r="G213" s="13">
        <v>4</v>
      </c>
      <c r="H213" s="13" t="s">
        <v>155</v>
      </c>
      <c r="I213" s="13" t="s">
        <v>111</v>
      </c>
      <c r="J213" s="13" t="s">
        <v>269</v>
      </c>
      <c r="K213" s="13" t="s">
        <v>241</v>
      </c>
      <c r="L213" s="13" t="s">
        <v>247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24">
        <v>0</v>
      </c>
    </row>
    <row r="214" spans="1:42" s="27" customFormat="1" hidden="1" x14ac:dyDescent="0.3">
      <c r="A214" s="328">
        <v>2</v>
      </c>
      <c r="B214" s="328" t="s">
        <v>437</v>
      </c>
      <c r="C214" s="328">
        <v>1</v>
      </c>
      <c r="D214" s="328" t="s">
        <v>134</v>
      </c>
      <c r="E214" s="328">
        <v>1</v>
      </c>
      <c r="F214" s="13" t="s">
        <v>268</v>
      </c>
      <c r="G214" s="13">
        <v>4</v>
      </c>
      <c r="H214" s="13" t="s">
        <v>155</v>
      </c>
      <c r="I214" s="13" t="s">
        <v>112</v>
      </c>
      <c r="J214" s="13" t="s">
        <v>269</v>
      </c>
      <c r="K214" s="13" t="s">
        <v>241</v>
      </c>
      <c r="L214" s="13" t="s">
        <v>247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24">
        <v>0</v>
      </c>
    </row>
    <row r="215" spans="1:42" s="27" customFormat="1" hidden="1" x14ac:dyDescent="0.3">
      <c r="A215" s="328">
        <v>2</v>
      </c>
      <c r="B215" s="328" t="s">
        <v>437</v>
      </c>
      <c r="C215" s="328">
        <v>1</v>
      </c>
      <c r="D215" s="328" t="s">
        <v>134</v>
      </c>
      <c r="E215" s="328">
        <v>1</v>
      </c>
      <c r="F215" s="13" t="s">
        <v>268</v>
      </c>
      <c r="G215" s="13">
        <v>4</v>
      </c>
      <c r="H215" s="13" t="s">
        <v>155</v>
      </c>
      <c r="I215" s="13" t="s">
        <v>113</v>
      </c>
      <c r="J215" s="13" t="s">
        <v>269</v>
      </c>
      <c r="K215" s="13" t="s">
        <v>241</v>
      </c>
      <c r="L215" s="13" t="s">
        <v>247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24">
        <v>0</v>
      </c>
    </row>
    <row r="216" spans="1:42" s="27" customFormat="1" ht="15" hidden="1" thickBot="1" x14ac:dyDescent="0.35">
      <c r="A216" s="328">
        <v>2</v>
      </c>
      <c r="B216" s="328" t="s">
        <v>437</v>
      </c>
      <c r="C216" s="328">
        <v>1</v>
      </c>
      <c r="D216" s="328" t="s">
        <v>134</v>
      </c>
      <c r="E216" s="328">
        <v>1</v>
      </c>
      <c r="F216" s="13" t="s">
        <v>268</v>
      </c>
      <c r="G216" s="13">
        <v>4</v>
      </c>
      <c r="H216" s="13" t="s">
        <v>155</v>
      </c>
      <c r="I216" s="13" t="s">
        <v>115</v>
      </c>
      <c r="J216" s="13" t="s">
        <v>269</v>
      </c>
      <c r="K216" s="13" t="s">
        <v>241</v>
      </c>
      <c r="L216" s="13" t="s">
        <v>247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322">
        <v>4</v>
      </c>
    </row>
    <row r="217" spans="1:42" s="27" customFormat="1" hidden="1" x14ac:dyDescent="0.3">
      <c r="A217" s="328">
        <v>2</v>
      </c>
      <c r="B217" s="328" t="s">
        <v>437</v>
      </c>
      <c r="C217" s="328">
        <v>1</v>
      </c>
      <c r="D217" s="328" t="s">
        <v>134</v>
      </c>
      <c r="E217" s="328">
        <v>1</v>
      </c>
      <c r="F217" s="13" t="s">
        <v>268</v>
      </c>
      <c r="G217" s="13">
        <v>4</v>
      </c>
      <c r="H217" s="13" t="s">
        <v>155</v>
      </c>
      <c r="I217" s="13" t="s">
        <v>116</v>
      </c>
      <c r="J217" s="13" t="s">
        <v>269</v>
      </c>
      <c r="K217" s="13" t="s">
        <v>241</v>
      </c>
      <c r="L217" s="13" t="s">
        <v>247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340"/>
    </row>
    <row r="218" spans="1:42" s="27" customFormat="1" hidden="1" x14ac:dyDescent="0.3">
      <c r="A218" s="328">
        <v>2</v>
      </c>
      <c r="B218" s="328" t="s">
        <v>437</v>
      </c>
      <c r="C218" s="328">
        <v>1</v>
      </c>
      <c r="D218" s="328" t="s">
        <v>134</v>
      </c>
      <c r="E218" s="328">
        <v>1</v>
      </c>
      <c r="F218" s="13" t="s">
        <v>268</v>
      </c>
      <c r="G218" s="13">
        <v>4</v>
      </c>
      <c r="H218" s="13" t="s">
        <v>155</v>
      </c>
      <c r="I218" s="13" t="s">
        <v>117</v>
      </c>
      <c r="J218" s="13" t="s">
        <v>269</v>
      </c>
      <c r="K218" s="13" t="s">
        <v>241</v>
      </c>
      <c r="L218" s="13" t="s">
        <v>247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340"/>
    </row>
    <row r="219" spans="1:42" s="27" customFormat="1" hidden="1" x14ac:dyDescent="0.3">
      <c r="A219" s="328">
        <v>2</v>
      </c>
      <c r="B219" s="328" t="s">
        <v>437</v>
      </c>
      <c r="C219" s="328">
        <v>1</v>
      </c>
      <c r="D219" s="328" t="s">
        <v>134</v>
      </c>
      <c r="E219" s="328">
        <v>1</v>
      </c>
      <c r="F219" s="13" t="s">
        <v>268</v>
      </c>
      <c r="G219" s="13">
        <v>4</v>
      </c>
      <c r="H219" s="13" t="s">
        <v>155</v>
      </c>
      <c r="I219" s="13" t="s">
        <v>118</v>
      </c>
      <c r="J219" s="13" t="s">
        <v>269</v>
      </c>
      <c r="K219" s="13" t="s">
        <v>241</v>
      </c>
      <c r="L219" s="13" t="s">
        <v>247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340"/>
    </row>
    <row r="220" spans="1:42" s="27" customFormat="1" hidden="1" x14ac:dyDescent="0.3">
      <c r="A220" s="328">
        <v>2</v>
      </c>
      <c r="B220" s="328" t="s">
        <v>437</v>
      </c>
      <c r="C220" s="328">
        <v>1</v>
      </c>
      <c r="D220" s="328" t="s">
        <v>134</v>
      </c>
      <c r="E220" s="328">
        <v>1</v>
      </c>
      <c r="F220" s="13" t="s">
        <v>268</v>
      </c>
      <c r="G220" s="13">
        <v>4</v>
      </c>
      <c r="H220" s="13" t="s">
        <v>155</v>
      </c>
      <c r="I220" s="13" t="s">
        <v>119</v>
      </c>
      <c r="J220" s="13" t="s">
        <v>269</v>
      </c>
      <c r="K220" s="13" t="s">
        <v>241</v>
      </c>
      <c r="L220" s="13" t="s">
        <v>247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340"/>
    </row>
    <row r="221" spans="1:42" s="27" customFormat="1" hidden="1" x14ac:dyDescent="0.3">
      <c r="A221" s="328">
        <v>2</v>
      </c>
      <c r="B221" s="328" t="s">
        <v>437</v>
      </c>
      <c r="C221" s="328">
        <v>1</v>
      </c>
      <c r="D221" s="328" t="s">
        <v>134</v>
      </c>
      <c r="E221" s="328">
        <v>1</v>
      </c>
      <c r="F221" s="13" t="s">
        <v>268</v>
      </c>
      <c r="G221" s="13">
        <v>4</v>
      </c>
      <c r="H221" s="13" t="s">
        <v>155</v>
      </c>
      <c r="I221" s="13" t="s">
        <v>120</v>
      </c>
      <c r="J221" s="13" t="s">
        <v>269</v>
      </c>
      <c r="K221" s="13" t="s">
        <v>241</v>
      </c>
      <c r="L221" s="13" t="s">
        <v>247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340"/>
    </row>
    <row r="222" spans="1:42" s="27" customFormat="1" hidden="1" x14ac:dyDescent="0.3">
      <c r="A222" s="328">
        <v>2</v>
      </c>
      <c r="B222" s="328" t="s">
        <v>437</v>
      </c>
      <c r="C222" s="328">
        <v>1</v>
      </c>
      <c r="D222" s="328" t="s">
        <v>134</v>
      </c>
      <c r="E222" s="328">
        <v>1</v>
      </c>
      <c r="F222" s="13" t="s">
        <v>268</v>
      </c>
      <c r="G222" s="13">
        <v>4</v>
      </c>
      <c r="H222" s="13" t="s">
        <v>155</v>
      </c>
      <c r="I222" s="13" t="s">
        <v>121</v>
      </c>
      <c r="J222" s="13" t="s">
        <v>269</v>
      </c>
      <c r="K222" s="13" t="s">
        <v>241</v>
      </c>
      <c r="L222" s="13" t="s">
        <v>247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340"/>
    </row>
    <row r="223" spans="1:42" s="27" customFormat="1" hidden="1" x14ac:dyDescent="0.3">
      <c r="A223" s="328">
        <v>2</v>
      </c>
      <c r="B223" s="328" t="s">
        <v>437</v>
      </c>
      <c r="C223" s="328">
        <v>1</v>
      </c>
      <c r="D223" s="328" t="s">
        <v>134</v>
      </c>
      <c r="E223" s="328">
        <v>1</v>
      </c>
      <c r="F223" s="13" t="s">
        <v>268</v>
      </c>
      <c r="G223" s="13">
        <v>4</v>
      </c>
      <c r="H223" s="13" t="s">
        <v>155</v>
      </c>
      <c r="I223" s="13" t="s">
        <v>122</v>
      </c>
      <c r="J223" s="13" t="s">
        <v>269</v>
      </c>
      <c r="K223" s="13" t="s">
        <v>241</v>
      </c>
      <c r="L223" s="13" t="s">
        <v>247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340"/>
    </row>
    <row r="224" spans="1:42" s="27" customFormat="1" hidden="1" x14ac:dyDescent="0.3">
      <c r="A224" s="328">
        <v>2</v>
      </c>
      <c r="B224" s="328" t="s">
        <v>437</v>
      </c>
      <c r="C224" s="328">
        <v>1</v>
      </c>
      <c r="D224" s="328" t="s">
        <v>134</v>
      </c>
      <c r="E224" s="328">
        <v>1</v>
      </c>
      <c r="F224" s="13" t="s">
        <v>268</v>
      </c>
      <c r="G224" s="13">
        <v>4</v>
      </c>
      <c r="H224" s="13" t="s">
        <v>155</v>
      </c>
      <c r="I224" s="13" t="s">
        <v>124</v>
      </c>
      <c r="J224" s="13" t="s">
        <v>269</v>
      </c>
      <c r="K224" s="13" t="s">
        <v>241</v>
      </c>
      <c r="L224" s="13" t="s">
        <v>247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340"/>
    </row>
    <row r="225" spans="1:42" s="27" customFormat="1" hidden="1" x14ac:dyDescent="0.3">
      <c r="A225" s="328">
        <v>2</v>
      </c>
      <c r="B225" s="328" t="s">
        <v>437</v>
      </c>
      <c r="C225" s="328">
        <v>1</v>
      </c>
      <c r="D225" s="328" t="s">
        <v>134</v>
      </c>
      <c r="E225" s="328">
        <v>1</v>
      </c>
      <c r="F225" s="13" t="s">
        <v>268</v>
      </c>
      <c r="G225" s="13">
        <v>4</v>
      </c>
      <c r="H225" s="13" t="s">
        <v>155</v>
      </c>
      <c r="I225" s="13" t="s">
        <v>126</v>
      </c>
      <c r="J225" s="13" t="s">
        <v>269</v>
      </c>
      <c r="K225" s="13" t="s">
        <v>241</v>
      </c>
      <c r="L225" s="13" t="s">
        <v>247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340"/>
    </row>
    <row r="226" spans="1:42" s="27" customFormat="1" hidden="1" x14ac:dyDescent="0.3">
      <c r="A226" s="328">
        <v>2</v>
      </c>
      <c r="B226" s="328" t="s">
        <v>437</v>
      </c>
      <c r="C226" s="13">
        <v>1</v>
      </c>
      <c r="D226" s="13" t="s">
        <v>134</v>
      </c>
      <c r="E226" s="13">
        <v>1</v>
      </c>
      <c r="F226" s="13" t="s">
        <v>268</v>
      </c>
      <c r="G226" s="13">
        <v>5</v>
      </c>
      <c r="H226" s="13" t="s">
        <v>156</v>
      </c>
      <c r="I226" s="13" t="s">
        <v>89</v>
      </c>
      <c r="J226" s="13" t="s">
        <v>269</v>
      </c>
      <c r="K226" s="13" t="s">
        <v>241</v>
      </c>
      <c r="L226" s="13" t="s">
        <v>247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323">
        <v>0</v>
      </c>
    </row>
    <row r="227" spans="1:42" s="27" customFormat="1" hidden="1" x14ac:dyDescent="0.3">
      <c r="A227" s="328">
        <v>2</v>
      </c>
      <c r="B227" s="328" t="s">
        <v>437</v>
      </c>
      <c r="C227" s="13">
        <v>1</v>
      </c>
      <c r="D227" s="13" t="s">
        <v>134</v>
      </c>
      <c r="E227" s="13">
        <v>1</v>
      </c>
      <c r="F227" s="13" t="s">
        <v>268</v>
      </c>
      <c r="G227" s="13">
        <v>5</v>
      </c>
      <c r="H227" s="13" t="s">
        <v>156</v>
      </c>
      <c r="I227" s="13" t="s">
        <v>91</v>
      </c>
      <c r="J227" s="13" t="s">
        <v>269</v>
      </c>
      <c r="K227" s="13" t="s">
        <v>241</v>
      </c>
      <c r="L227" s="13" t="s">
        <v>247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24">
        <v>0</v>
      </c>
    </row>
    <row r="228" spans="1:42" s="27" customFormat="1" hidden="1" x14ac:dyDescent="0.3">
      <c r="A228" s="328">
        <v>2</v>
      </c>
      <c r="B228" s="328" t="s">
        <v>437</v>
      </c>
      <c r="C228" s="13">
        <v>1</v>
      </c>
      <c r="D228" s="13" t="s">
        <v>134</v>
      </c>
      <c r="E228" s="13">
        <v>1</v>
      </c>
      <c r="F228" s="13" t="s">
        <v>268</v>
      </c>
      <c r="G228" s="13">
        <v>5</v>
      </c>
      <c r="H228" s="13" t="s">
        <v>156</v>
      </c>
      <c r="I228" s="13" t="s">
        <v>92</v>
      </c>
      <c r="J228" s="13" t="s">
        <v>269</v>
      </c>
      <c r="K228" s="13" t="s">
        <v>241</v>
      </c>
      <c r="L228" s="13" t="s">
        <v>247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24">
        <v>0</v>
      </c>
    </row>
    <row r="229" spans="1:42" s="27" customFormat="1" hidden="1" x14ac:dyDescent="0.3">
      <c r="A229" s="328">
        <v>2</v>
      </c>
      <c r="B229" s="328" t="s">
        <v>437</v>
      </c>
      <c r="C229" s="13">
        <v>1</v>
      </c>
      <c r="D229" s="13" t="s">
        <v>134</v>
      </c>
      <c r="E229" s="13">
        <v>1</v>
      </c>
      <c r="F229" s="13" t="s">
        <v>268</v>
      </c>
      <c r="G229" s="13">
        <v>5</v>
      </c>
      <c r="H229" s="13" t="s">
        <v>156</v>
      </c>
      <c r="I229" s="13" t="s">
        <v>93</v>
      </c>
      <c r="J229" s="13" t="s">
        <v>269</v>
      </c>
      <c r="K229" s="13" t="s">
        <v>241</v>
      </c>
      <c r="L229" s="13" t="s">
        <v>247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24" t="s">
        <v>249</v>
      </c>
    </row>
    <row r="230" spans="1:42" s="27" customFormat="1" hidden="1" x14ac:dyDescent="0.3">
      <c r="A230" s="328">
        <v>2</v>
      </c>
      <c r="B230" s="328" t="s">
        <v>437</v>
      </c>
      <c r="C230" s="13">
        <v>1</v>
      </c>
      <c r="D230" s="13" t="s">
        <v>134</v>
      </c>
      <c r="E230" s="13">
        <v>1</v>
      </c>
      <c r="F230" s="13" t="s">
        <v>268</v>
      </c>
      <c r="G230" s="13">
        <v>5</v>
      </c>
      <c r="H230" s="13" t="s">
        <v>156</v>
      </c>
      <c r="I230" s="13" t="s">
        <v>95</v>
      </c>
      <c r="J230" s="13" t="s">
        <v>269</v>
      </c>
      <c r="K230" s="13" t="s">
        <v>241</v>
      </c>
      <c r="L230" s="13" t="s">
        <v>247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24">
        <v>0</v>
      </c>
    </row>
    <row r="231" spans="1:42" s="27" customFormat="1" hidden="1" x14ac:dyDescent="0.3">
      <c r="A231" s="328">
        <v>2</v>
      </c>
      <c r="B231" s="328" t="s">
        <v>437</v>
      </c>
      <c r="C231" s="13">
        <v>1</v>
      </c>
      <c r="D231" s="13" t="s">
        <v>134</v>
      </c>
      <c r="E231" s="13">
        <v>1</v>
      </c>
      <c r="F231" s="13" t="s">
        <v>268</v>
      </c>
      <c r="G231" s="13">
        <v>5</v>
      </c>
      <c r="H231" s="13" t="s">
        <v>156</v>
      </c>
      <c r="I231" s="13" t="s">
        <v>96</v>
      </c>
      <c r="J231" s="13" t="s">
        <v>269</v>
      </c>
      <c r="K231" s="13" t="s">
        <v>241</v>
      </c>
      <c r="L231" s="13" t="s">
        <v>247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24">
        <v>0</v>
      </c>
    </row>
    <row r="232" spans="1:42" s="27" customFormat="1" hidden="1" x14ac:dyDescent="0.3">
      <c r="A232" s="328">
        <v>2</v>
      </c>
      <c r="B232" s="328" t="s">
        <v>437</v>
      </c>
      <c r="C232" s="13">
        <v>1</v>
      </c>
      <c r="D232" s="13" t="s">
        <v>134</v>
      </c>
      <c r="E232" s="13">
        <v>1</v>
      </c>
      <c r="F232" s="13" t="s">
        <v>268</v>
      </c>
      <c r="G232" s="13">
        <v>5</v>
      </c>
      <c r="H232" s="13" t="s">
        <v>156</v>
      </c>
      <c r="I232" s="13" t="s">
        <v>97</v>
      </c>
      <c r="J232" s="13" t="s">
        <v>269</v>
      </c>
      <c r="K232" s="13" t="s">
        <v>241</v>
      </c>
      <c r="L232" s="13" t="s">
        <v>247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24">
        <v>0</v>
      </c>
    </row>
    <row r="233" spans="1:42" s="27" customFormat="1" hidden="1" x14ac:dyDescent="0.3">
      <c r="A233" s="328">
        <v>2</v>
      </c>
      <c r="B233" s="328" t="s">
        <v>437</v>
      </c>
      <c r="C233" s="13">
        <v>1</v>
      </c>
      <c r="D233" s="13" t="s">
        <v>134</v>
      </c>
      <c r="E233" s="13">
        <v>1</v>
      </c>
      <c r="F233" s="13" t="s">
        <v>268</v>
      </c>
      <c r="G233" s="13">
        <v>5</v>
      </c>
      <c r="H233" s="13" t="s">
        <v>156</v>
      </c>
      <c r="I233" s="13" t="s">
        <v>99</v>
      </c>
      <c r="J233" s="13" t="s">
        <v>269</v>
      </c>
      <c r="K233" s="13" t="s">
        <v>241</v>
      </c>
      <c r="L233" s="13" t="s">
        <v>247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24">
        <v>0</v>
      </c>
    </row>
    <row r="234" spans="1:42" s="27" customFormat="1" ht="15" hidden="1" thickBot="1" x14ac:dyDescent="0.35">
      <c r="A234" s="328">
        <v>2</v>
      </c>
      <c r="B234" s="328" t="s">
        <v>437</v>
      </c>
      <c r="C234" s="13">
        <v>1</v>
      </c>
      <c r="D234" s="13" t="s">
        <v>134</v>
      </c>
      <c r="E234" s="13">
        <v>1</v>
      </c>
      <c r="F234" s="13" t="s">
        <v>268</v>
      </c>
      <c r="G234" s="13">
        <v>5</v>
      </c>
      <c r="H234" s="13" t="s">
        <v>156</v>
      </c>
      <c r="I234" s="13" t="s">
        <v>102</v>
      </c>
      <c r="J234" s="13" t="s">
        <v>269</v>
      </c>
      <c r="K234" s="13" t="s">
        <v>241</v>
      </c>
      <c r="L234" s="13" t="s">
        <v>247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322">
        <v>13</v>
      </c>
    </row>
    <row r="235" spans="1:42" s="27" customFormat="1" hidden="1" x14ac:dyDescent="0.3">
      <c r="A235" s="328">
        <v>2</v>
      </c>
      <c r="B235" s="328" t="s">
        <v>437</v>
      </c>
      <c r="C235" s="13">
        <v>1</v>
      </c>
      <c r="D235" s="13" t="s">
        <v>134</v>
      </c>
      <c r="E235" s="13">
        <v>1</v>
      </c>
      <c r="F235" s="13" t="s">
        <v>268</v>
      </c>
      <c r="G235" s="13">
        <v>5</v>
      </c>
      <c r="H235" s="13" t="s">
        <v>156</v>
      </c>
      <c r="I235" s="13" t="s">
        <v>104</v>
      </c>
      <c r="J235" s="13" t="s">
        <v>269</v>
      </c>
      <c r="K235" s="13" t="s">
        <v>241</v>
      </c>
      <c r="L235" s="13" t="s">
        <v>247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339">
        <v>0</v>
      </c>
    </row>
    <row r="236" spans="1:42" s="27" customFormat="1" hidden="1" x14ac:dyDescent="0.3">
      <c r="A236" s="328">
        <v>2</v>
      </c>
      <c r="B236" s="328" t="s">
        <v>437</v>
      </c>
      <c r="C236" s="13">
        <v>1</v>
      </c>
      <c r="D236" s="13" t="s">
        <v>134</v>
      </c>
      <c r="E236" s="13">
        <v>1</v>
      </c>
      <c r="F236" s="13" t="s">
        <v>268</v>
      </c>
      <c r="G236" s="13">
        <v>5</v>
      </c>
      <c r="H236" s="13" t="s">
        <v>156</v>
      </c>
      <c r="I236" s="13" t="s">
        <v>105</v>
      </c>
      <c r="J236" s="13" t="s">
        <v>269</v>
      </c>
      <c r="K236" s="13" t="s">
        <v>241</v>
      </c>
      <c r="L236" s="13" t="s">
        <v>247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24">
        <v>0</v>
      </c>
    </row>
    <row r="237" spans="1:42" s="27" customFormat="1" hidden="1" x14ac:dyDescent="0.3">
      <c r="A237" s="328">
        <v>2</v>
      </c>
      <c r="B237" s="328" t="s">
        <v>437</v>
      </c>
      <c r="C237" s="13">
        <v>1</v>
      </c>
      <c r="D237" s="13" t="s">
        <v>134</v>
      </c>
      <c r="E237" s="13">
        <v>1</v>
      </c>
      <c r="F237" s="13" t="s">
        <v>268</v>
      </c>
      <c r="G237" s="13">
        <v>5</v>
      </c>
      <c r="H237" s="13" t="s">
        <v>156</v>
      </c>
      <c r="I237" s="13" t="s">
        <v>107</v>
      </c>
      <c r="J237" s="13" t="s">
        <v>269</v>
      </c>
      <c r="K237" s="13" t="s">
        <v>241</v>
      </c>
      <c r="L237" s="13" t="s">
        <v>247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24">
        <v>0</v>
      </c>
    </row>
    <row r="238" spans="1:42" s="27" customFormat="1" hidden="1" x14ac:dyDescent="0.3">
      <c r="A238" s="328">
        <v>2</v>
      </c>
      <c r="B238" s="328" t="s">
        <v>437</v>
      </c>
      <c r="C238" s="13">
        <v>1</v>
      </c>
      <c r="D238" s="13" t="s">
        <v>134</v>
      </c>
      <c r="E238" s="13">
        <v>1</v>
      </c>
      <c r="F238" s="13" t="s">
        <v>268</v>
      </c>
      <c r="G238" s="13">
        <v>5</v>
      </c>
      <c r="H238" s="13" t="s">
        <v>156</v>
      </c>
      <c r="I238" s="13" t="s">
        <v>108</v>
      </c>
      <c r="J238" s="13" t="s">
        <v>269</v>
      </c>
      <c r="K238" s="13" t="s">
        <v>241</v>
      </c>
      <c r="L238" s="13" t="s">
        <v>247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24">
        <v>3</v>
      </c>
    </row>
    <row r="239" spans="1:42" s="27" customFormat="1" hidden="1" x14ac:dyDescent="0.3">
      <c r="A239" s="328">
        <v>2</v>
      </c>
      <c r="B239" s="328" t="s">
        <v>437</v>
      </c>
      <c r="C239" s="13">
        <v>1</v>
      </c>
      <c r="D239" s="13" t="s">
        <v>134</v>
      </c>
      <c r="E239" s="13">
        <v>1</v>
      </c>
      <c r="F239" s="13" t="s">
        <v>268</v>
      </c>
      <c r="G239" s="13">
        <v>5</v>
      </c>
      <c r="H239" s="13" t="s">
        <v>156</v>
      </c>
      <c r="I239" s="13" t="s">
        <v>109</v>
      </c>
      <c r="J239" s="13" t="s">
        <v>269</v>
      </c>
      <c r="K239" s="13" t="s">
        <v>241</v>
      </c>
      <c r="L239" s="13" t="s">
        <v>247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24">
        <v>10</v>
      </c>
    </row>
    <row r="240" spans="1:42" s="27" customFormat="1" hidden="1" x14ac:dyDescent="0.3">
      <c r="A240" s="328">
        <v>2</v>
      </c>
      <c r="B240" s="328" t="s">
        <v>437</v>
      </c>
      <c r="C240" s="13">
        <v>1</v>
      </c>
      <c r="D240" s="13" t="s">
        <v>134</v>
      </c>
      <c r="E240" s="13">
        <v>1</v>
      </c>
      <c r="F240" s="13" t="s">
        <v>268</v>
      </c>
      <c r="G240" s="13">
        <v>5</v>
      </c>
      <c r="H240" s="13" t="s">
        <v>156</v>
      </c>
      <c r="I240" s="13" t="s">
        <v>110</v>
      </c>
      <c r="J240" s="13" t="s">
        <v>269</v>
      </c>
      <c r="K240" s="13" t="s">
        <v>241</v>
      </c>
      <c r="L240" s="13" t="s">
        <v>247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24">
        <v>0</v>
      </c>
    </row>
    <row r="241" spans="1:42" s="27" customFormat="1" hidden="1" x14ac:dyDescent="0.3">
      <c r="A241" s="328">
        <v>2</v>
      </c>
      <c r="B241" s="328" t="s">
        <v>437</v>
      </c>
      <c r="C241" s="13">
        <v>1</v>
      </c>
      <c r="D241" s="13" t="s">
        <v>134</v>
      </c>
      <c r="E241" s="13">
        <v>1</v>
      </c>
      <c r="F241" s="13" t="s">
        <v>268</v>
      </c>
      <c r="G241" s="13">
        <v>5</v>
      </c>
      <c r="H241" s="13" t="s">
        <v>156</v>
      </c>
      <c r="I241" s="13" t="s">
        <v>111</v>
      </c>
      <c r="J241" s="13" t="s">
        <v>269</v>
      </c>
      <c r="K241" s="13" t="s">
        <v>241</v>
      </c>
      <c r="L241" s="13" t="s">
        <v>247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24">
        <v>0</v>
      </c>
    </row>
    <row r="242" spans="1:42" s="27" customFormat="1" hidden="1" x14ac:dyDescent="0.3">
      <c r="A242" s="328">
        <v>2</v>
      </c>
      <c r="B242" s="328" t="s">
        <v>437</v>
      </c>
      <c r="C242" s="13">
        <v>1</v>
      </c>
      <c r="D242" s="13" t="s">
        <v>134</v>
      </c>
      <c r="E242" s="13">
        <v>1</v>
      </c>
      <c r="F242" s="13" t="s">
        <v>268</v>
      </c>
      <c r="G242" s="13">
        <v>5</v>
      </c>
      <c r="H242" s="13" t="s">
        <v>156</v>
      </c>
      <c r="I242" s="13" t="s">
        <v>112</v>
      </c>
      <c r="J242" s="13" t="s">
        <v>269</v>
      </c>
      <c r="K242" s="13" t="s">
        <v>241</v>
      </c>
      <c r="L242" s="13" t="s">
        <v>247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24">
        <v>0</v>
      </c>
    </row>
    <row r="243" spans="1:42" s="27" customFormat="1" hidden="1" x14ac:dyDescent="0.3">
      <c r="A243" s="328">
        <v>2</v>
      </c>
      <c r="B243" s="328" t="s">
        <v>437</v>
      </c>
      <c r="C243" s="13">
        <v>1</v>
      </c>
      <c r="D243" s="13" t="s">
        <v>134</v>
      </c>
      <c r="E243" s="13">
        <v>1</v>
      </c>
      <c r="F243" s="13" t="s">
        <v>268</v>
      </c>
      <c r="G243" s="13">
        <v>5</v>
      </c>
      <c r="H243" s="13" t="s">
        <v>156</v>
      </c>
      <c r="I243" s="13" t="s">
        <v>113</v>
      </c>
      <c r="J243" s="13" t="s">
        <v>269</v>
      </c>
      <c r="K243" s="13" t="s">
        <v>241</v>
      </c>
      <c r="L243" s="13" t="s">
        <v>247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24">
        <v>0</v>
      </c>
    </row>
    <row r="244" spans="1:42" s="27" customFormat="1" ht="15" hidden="1" thickBot="1" x14ac:dyDescent="0.35">
      <c r="A244" s="328">
        <v>2</v>
      </c>
      <c r="B244" s="328" t="s">
        <v>437</v>
      </c>
      <c r="C244" s="13">
        <v>1</v>
      </c>
      <c r="D244" s="13" t="s">
        <v>134</v>
      </c>
      <c r="E244" s="13">
        <v>1</v>
      </c>
      <c r="F244" s="13" t="s">
        <v>268</v>
      </c>
      <c r="G244" s="13">
        <v>5</v>
      </c>
      <c r="H244" s="13" t="s">
        <v>156</v>
      </c>
      <c r="I244" s="13" t="s">
        <v>115</v>
      </c>
      <c r="J244" s="13" t="s">
        <v>269</v>
      </c>
      <c r="K244" s="13" t="s">
        <v>241</v>
      </c>
      <c r="L244" s="13" t="s">
        <v>247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322">
        <v>0</v>
      </c>
    </row>
    <row r="245" spans="1:42" s="27" customFormat="1" hidden="1" x14ac:dyDescent="0.3">
      <c r="A245" s="328">
        <v>2</v>
      </c>
      <c r="B245" s="328" t="s">
        <v>437</v>
      </c>
      <c r="C245" s="13">
        <v>1</v>
      </c>
      <c r="D245" s="13" t="s">
        <v>134</v>
      </c>
      <c r="E245" s="13">
        <v>1</v>
      </c>
      <c r="F245" s="13" t="s">
        <v>268</v>
      </c>
      <c r="G245" s="13">
        <v>5</v>
      </c>
      <c r="H245" s="13" t="s">
        <v>156</v>
      </c>
      <c r="I245" s="13" t="s">
        <v>116</v>
      </c>
      <c r="J245" s="13" t="s">
        <v>269</v>
      </c>
      <c r="K245" s="13" t="s">
        <v>241</v>
      </c>
      <c r="L245" s="13" t="s">
        <v>247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341"/>
    </row>
    <row r="246" spans="1:42" s="27" customFormat="1" hidden="1" x14ac:dyDescent="0.3">
      <c r="A246" s="328">
        <v>2</v>
      </c>
      <c r="B246" s="328" t="s">
        <v>437</v>
      </c>
      <c r="C246" s="13">
        <v>1</v>
      </c>
      <c r="D246" s="13" t="s">
        <v>134</v>
      </c>
      <c r="E246" s="13">
        <v>1</v>
      </c>
      <c r="F246" s="13" t="s">
        <v>268</v>
      </c>
      <c r="G246" s="13">
        <v>5</v>
      </c>
      <c r="H246" s="13" t="s">
        <v>156</v>
      </c>
      <c r="I246" s="13" t="s">
        <v>117</v>
      </c>
      <c r="J246" s="13" t="s">
        <v>269</v>
      </c>
      <c r="K246" s="13" t="s">
        <v>241</v>
      </c>
      <c r="L246" s="13" t="s">
        <v>247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341"/>
    </row>
    <row r="247" spans="1:42" s="27" customFormat="1" hidden="1" x14ac:dyDescent="0.3">
      <c r="A247" s="328">
        <v>2</v>
      </c>
      <c r="B247" s="328" t="s">
        <v>437</v>
      </c>
      <c r="C247" s="13">
        <v>1</v>
      </c>
      <c r="D247" s="13" t="s">
        <v>134</v>
      </c>
      <c r="E247" s="13">
        <v>1</v>
      </c>
      <c r="F247" s="13" t="s">
        <v>268</v>
      </c>
      <c r="G247" s="13">
        <v>5</v>
      </c>
      <c r="H247" s="13" t="s">
        <v>156</v>
      </c>
      <c r="I247" s="13" t="s">
        <v>118</v>
      </c>
      <c r="J247" s="13" t="s">
        <v>269</v>
      </c>
      <c r="K247" s="13" t="s">
        <v>241</v>
      </c>
      <c r="L247" s="13" t="s">
        <v>247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341"/>
    </row>
    <row r="248" spans="1:42" s="27" customFormat="1" hidden="1" x14ac:dyDescent="0.3">
      <c r="A248" s="328">
        <v>2</v>
      </c>
      <c r="B248" s="328" t="s">
        <v>437</v>
      </c>
      <c r="C248" s="13">
        <v>1</v>
      </c>
      <c r="D248" s="13" t="s">
        <v>134</v>
      </c>
      <c r="E248" s="13">
        <v>1</v>
      </c>
      <c r="F248" s="13" t="s">
        <v>268</v>
      </c>
      <c r="G248" s="13">
        <v>5</v>
      </c>
      <c r="H248" s="13" t="s">
        <v>156</v>
      </c>
      <c r="I248" s="13" t="s">
        <v>119</v>
      </c>
      <c r="J248" s="13" t="s">
        <v>269</v>
      </c>
      <c r="K248" s="13" t="s">
        <v>241</v>
      </c>
      <c r="L248" s="13" t="s">
        <v>247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341"/>
    </row>
    <row r="249" spans="1:42" s="27" customFormat="1" hidden="1" x14ac:dyDescent="0.3">
      <c r="A249" s="328">
        <v>2</v>
      </c>
      <c r="B249" s="328" t="s">
        <v>437</v>
      </c>
      <c r="C249" s="13">
        <v>1</v>
      </c>
      <c r="D249" s="13" t="s">
        <v>134</v>
      </c>
      <c r="E249" s="13">
        <v>1</v>
      </c>
      <c r="F249" s="13" t="s">
        <v>268</v>
      </c>
      <c r="G249" s="13">
        <v>5</v>
      </c>
      <c r="H249" s="13" t="s">
        <v>156</v>
      </c>
      <c r="I249" s="13" t="s">
        <v>120</v>
      </c>
      <c r="J249" s="13" t="s">
        <v>269</v>
      </c>
      <c r="K249" s="13" t="s">
        <v>241</v>
      </c>
      <c r="L249" s="13" t="s">
        <v>247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341"/>
    </row>
    <row r="250" spans="1:42" s="27" customFormat="1" hidden="1" x14ac:dyDescent="0.3">
      <c r="A250" s="328">
        <v>2</v>
      </c>
      <c r="B250" s="328" t="s">
        <v>437</v>
      </c>
      <c r="C250" s="13">
        <v>1</v>
      </c>
      <c r="D250" s="13" t="s">
        <v>134</v>
      </c>
      <c r="E250" s="13">
        <v>1</v>
      </c>
      <c r="F250" s="13" t="s">
        <v>268</v>
      </c>
      <c r="G250" s="13">
        <v>5</v>
      </c>
      <c r="H250" s="13" t="s">
        <v>156</v>
      </c>
      <c r="I250" s="13" t="s">
        <v>121</v>
      </c>
      <c r="J250" s="13" t="s">
        <v>269</v>
      </c>
      <c r="K250" s="13" t="s">
        <v>241</v>
      </c>
      <c r="L250" s="13" t="s">
        <v>247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341"/>
    </row>
    <row r="251" spans="1:42" s="27" customFormat="1" hidden="1" x14ac:dyDescent="0.3">
      <c r="A251" s="328">
        <v>2</v>
      </c>
      <c r="B251" s="328" t="s">
        <v>437</v>
      </c>
      <c r="C251" s="13">
        <v>1</v>
      </c>
      <c r="D251" s="13" t="s">
        <v>134</v>
      </c>
      <c r="E251" s="13">
        <v>1</v>
      </c>
      <c r="F251" s="13" t="s">
        <v>268</v>
      </c>
      <c r="G251" s="13">
        <v>5</v>
      </c>
      <c r="H251" s="13" t="s">
        <v>156</v>
      </c>
      <c r="I251" s="13" t="s">
        <v>122</v>
      </c>
      <c r="J251" s="13" t="s">
        <v>269</v>
      </c>
      <c r="K251" s="13" t="s">
        <v>241</v>
      </c>
      <c r="L251" s="13" t="s">
        <v>247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341"/>
    </row>
    <row r="252" spans="1:42" s="27" customFormat="1" hidden="1" x14ac:dyDescent="0.3">
      <c r="A252" s="328">
        <v>2</v>
      </c>
      <c r="B252" s="328" t="s">
        <v>437</v>
      </c>
      <c r="C252" s="13">
        <v>1</v>
      </c>
      <c r="D252" s="13" t="s">
        <v>134</v>
      </c>
      <c r="E252" s="13">
        <v>1</v>
      </c>
      <c r="F252" s="13" t="s">
        <v>268</v>
      </c>
      <c r="G252" s="13">
        <v>5</v>
      </c>
      <c r="H252" s="13" t="s">
        <v>156</v>
      </c>
      <c r="I252" s="13" t="s">
        <v>124</v>
      </c>
      <c r="J252" s="13" t="s">
        <v>269</v>
      </c>
      <c r="K252" s="13" t="s">
        <v>241</v>
      </c>
      <c r="L252" s="13" t="s">
        <v>247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341"/>
    </row>
    <row r="253" spans="1:42" s="27" customFormat="1" hidden="1" x14ac:dyDescent="0.3">
      <c r="A253" s="328">
        <v>2</v>
      </c>
      <c r="B253" s="328" t="s">
        <v>437</v>
      </c>
      <c r="C253" s="13">
        <v>1</v>
      </c>
      <c r="D253" s="13" t="s">
        <v>134</v>
      </c>
      <c r="E253" s="13">
        <v>1</v>
      </c>
      <c r="F253" s="13" t="s">
        <v>268</v>
      </c>
      <c r="G253" s="13">
        <v>5</v>
      </c>
      <c r="H253" s="13" t="s">
        <v>156</v>
      </c>
      <c r="I253" s="13" t="s">
        <v>126</v>
      </c>
      <c r="J253" s="13" t="s">
        <v>269</v>
      </c>
      <c r="K253" s="13" t="s">
        <v>241</v>
      </c>
      <c r="L253" s="13" t="s">
        <v>247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341"/>
    </row>
    <row r="254" spans="1:42" s="27" customFormat="1" hidden="1" x14ac:dyDescent="0.3">
      <c r="A254" s="328">
        <v>2</v>
      </c>
      <c r="B254" s="328" t="s">
        <v>437</v>
      </c>
      <c r="C254" s="328">
        <v>1</v>
      </c>
      <c r="D254" s="328" t="s">
        <v>134</v>
      </c>
      <c r="E254" s="328">
        <v>1</v>
      </c>
      <c r="F254" s="13" t="s">
        <v>268</v>
      </c>
      <c r="G254" s="13">
        <v>6</v>
      </c>
      <c r="H254" s="13" t="s">
        <v>154</v>
      </c>
      <c r="I254" s="13" t="s">
        <v>89</v>
      </c>
      <c r="J254" s="13" t="s">
        <v>269</v>
      </c>
      <c r="K254" s="13" t="s">
        <v>241</v>
      </c>
      <c r="L254" s="13" t="s">
        <v>247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>
        <v>0</v>
      </c>
    </row>
    <row r="255" spans="1:42" s="27" customFormat="1" hidden="1" x14ac:dyDescent="0.3">
      <c r="A255" s="328">
        <v>2</v>
      </c>
      <c r="B255" s="328" t="s">
        <v>437</v>
      </c>
      <c r="C255" s="328">
        <v>1</v>
      </c>
      <c r="D255" s="328" t="s">
        <v>134</v>
      </c>
      <c r="E255" s="328">
        <v>1</v>
      </c>
      <c r="F255" s="13" t="s">
        <v>268</v>
      </c>
      <c r="G255" s="13">
        <v>6</v>
      </c>
      <c r="H255" s="13" t="s">
        <v>154</v>
      </c>
      <c r="I255" s="13" t="s">
        <v>91</v>
      </c>
      <c r="J255" s="13" t="s">
        <v>269</v>
      </c>
      <c r="K255" s="13" t="s">
        <v>241</v>
      </c>
      <c r="L255" s="13" t="s">
        <v>247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>
        <v>0</v>
      </c>
    </row>
    <row r="256" spans="1:42" s="27" customFormat="1" hidden="1" x14ac:dyDescent="0.3">
      <c r="A256" s="328">
        <v>2</v>
      </c>
      <c r="B256" s="328" t="s">
        <v>437</v>
      </c>
      <c r="C256" s="328">
        <v>1</v>
      </c>
      <c r="D256" s="328" t="s">
        <v>134</v>
      </c>
      <c r="E256" s="328">
        <v>1</v>
      </c>
      <c r="F256" s="13" t="s">
        <v>268</v>
      </c>
      <c r="G256" s="13">
        <v>6</v>
      </c>
      <c r="H256" s="13" t="s">
        <v>154</v>
      </c>
      <c r="I256" s="13" t="s">
        <v>92</v>
      </c>
      <c r="J256" s="13" t="s">
        <v>269</v>
      </c>
      <c r="K256" s="13" t="s">
        <v>241</v>
      </c>
      <c r="L256" s="13" t="s">
        <v>247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>
        <v>10</v>
      </c>
    </row>
    <row r="257" spans="1:42" s="27" customFormat="1" x14ac:dyDescent="0.3">
      <c r="A257" s="328">
        <v>2</v>
      </c>
      <c r="B257" s="328" t="s">
        <v>437</v>
      </c>
      <c r="C257" s="328">
        <v>1</v>
      </c>
      <c r="D257" s="328" t="s">
        <v>134</v>
      </c>
      <c r="E257" s="328">
        <v>1</v>
      </c>
      <c r="F257" s="13" t="s">
        <v>268</v>
      </c>
      <c r="G257" s="13">
        <v>6</v>
      </c>
      <c r="H257" s="13" t="s">
        <v>154</v>
      </c>
      <c r="I257" s="13" t="s">
        <v>93</v>
      </c>
      <c r="J257" s="13" t="s">
        <v>269</v>
      </c>
      <c r="K257" s="13" t="s">
        <v>241</v>
      </c>
      <c r="L257" s="13" t="s">
        <v>247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 t="s">
        <v>249</v>
      </c>
    </row>
    <row r="258" spans="1:42" s="27" customFormat="1" x14ac:dyDescent="0.3">
      <c r="A258" s="328">
        <v>2</v>
      </c>
      <c r="B258" s="328" t="s">
        <v>437</v>
      </c>
      <c r="C258" s="328">
        <v>1</v>
      </c>
      <c r="D258" s="328" t="s">
        <v>134</v>
      </c>
      <c r="E258" s="328">
        <v>1</v>
      </c>
      <c r="F258" s="13" t="s">
        <v>268</v>
      </c>
      <c r="G258" s="13">
        <v>6</v>
      </c>
      <c r="H258" s="13" t="s">
        <v>154</v>
      </c>
      <c r="I258" s="13" t="s">
        <v>95</v>
      </c>
      <c r="J258" s="13" t="s">
        <v>269</v>
      </c>
      <c r="K258" s="13" t="s">
        <v>241</v>
      </c>
      <c r="L258" s="13" t="s">
        <v>247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>
        <v>0</v>
      </c>
    </row>
    <row r="259" spans="1:42" s="27" customFormat="1" hidden="1" x14ac:dyDescent="0.3">
      <c r="A259" s="328">
        <v>2</v>
      </c>
      <c r="B259" s="328" t="s">
        <v>437</v>
      </c>
      <c r="C259" s="328">
        <v>1</v>
      </c>
      <c r="D259" s="328" t="s">
        <v>134</v>
      </c>
      <c r="E259" s="328">
        <v>1</v>
      </c>
      <c r="F259" s="13" t="s">
        <v>268</v>
      </c>
      <c r="G259" s="13">
        <v>6</v>
      </c>
      <c r="H259" s="13" t="s">
        <v>154</v>
      </c>
      <c r="I259" s="13" t="s">
        <v>96</v>
      </c>
      <c r="J259" s="13" t="s">
        <v>269</v>
      </c>
      <c r="K259" s="13" t="s">
        <v>241</v>
      </c>
      <c r="L259" s="13" t="s">
        <v>247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>
        <v>0</v>
      </c>
    </row>
    <row r="260" spans="1:42" s="27" customFormat="1" hidden="1" x14ac:dyDescent="0.3">
      <c r="A260" s="328">
        <v>2</v>
      </c>
      <c r="B260" s="328" t="s">
        <v>437</v>
      </c>
      <c r="C260" s="328">
        <v>1</v>
      </c>
      <c r="D260" s="328" t="s">
        <v>134</v>
      </c>
      <c r="E260" s="328">
        <v>1</v>
      </c>
      <c r="F260" s="13" t="s">
        <v>268</v>
      </c>
      <c r="G260" s="13">
        <v>6</v>
      </c>
      <c r="H260" s="13" t="s">
        <v>154</v>
      </c>
      <c r="I260" s="13" t="s">
        <v>97</v>
      </c>
      <c r="J260" s="13" t="s">
        <v>269</v>
      </c>
      <c r="K260" s="13" t="s">
        <v>241</v>
      </c>
      <c r="L260" s="13" t="s">
        <v>247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>
        <v>10</v>
      </c>
    </row>
    <row r="261" spans="1:42" s="27" customFormat="1" hidden="1" x14ac:dyDescent="0.3">
      <c r="A261" s="328">
        <v>2</v>
      </c>
      <c r="B261" s="328" t="s">
        <v>437</v>
      </c>
      <c r="C261" s="328">
        <v>1</v>
      </c>
      <c r="D261" s="328" t="s">
        <v>134</v>
      </c>
      <c r="E261" s="328">
        <v>1</v>
      </c>
      <c r="F261" s="13" t="s">
        <v>268</v>
      </c>
      <c r="G261" s="13">
        <v>6</v>
      </c>
      <c r="H261" s="13" t="s">
        <v>154</v>
      </c>
      <c r="I261" s="13" t="s">
        <v>99</v>
      </c>
      <c r="J261" s="13" t="s">
        <v>269</v>
      </c>
      <c r="K261" s="13" t="s">
        <v>241</v>
      </c>
      <c r="L261" s="13" t="s">
        <v>247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>
        <v>0</v>
      </c>
    </row>
    <row r="262" spans="1:42" s="27" customFormat="1" hidden="1" x14ac:dyDescent="0.3">
      <c r="A262" s="328">
        <v>2</v>
      </c>
      <c r="B262" s="328" t="s">
        <v>437</v>
      </c>
      <c r="C262" s="13">
        <v>1</v>
      </c>
      <c r="D262" s="13" t="s">
        <v>134</v>
      </c>
      <c r="E262" s="13">
        <v>1</v>
      </c>
      <c r="F262" s="13" t="s">
        <v>268</v>
      </c>
      <c r="G262" s="13">
        <v>6</v>
      </c>
      <c r="H262" s="13" t="s">
        <v>154</v>
      </c>
      <c r="I262" s="13" t="s">
        <v>102</v>
      </c>
      <c r="J262" s="13" t="s">
        <v>269</v>
      </c>
      <c r="K262" s="13" t="s">
        <v>241</v>
      </c>
      <c r="L262" s="13" t="s">
        <v>247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>
        <v>0</v>
      </c>
    </row>
    <row r="263" spans="1:42" s="27" customFormat="1" hidden="1" x14ac:dyDescent="0.3">
      <c r="A263" s="328">
        <v>2</v>
      </c>
      <c r="B263" s="328" t="s">
        <v>437</v>
      </c>
      <c r="C263" s="13">
        <v>1</v>
      </c>
      <c r="D263" s="13" t="s">
        <v>134</v>
      </c>
      <c r="E263" s="13">
        <v>1</v>
      </c>
      <c r="F263" s="13" t="s">
        <v>268</v>
      </c>
      <c r="G263" s="13">
        <v>6</v>
      </c>
      <c r="H263" s="13" t="s">
        <v>154</v>
      </c>
      <c r="I263" s="13" t="s">
        <v>104</v>
      </c>
      <c r="J263" s="13" t="s">
        <v>269</v>
      </c>
      <c r="K263" s="13" t="s">
        <v>241</v>
      </c>
      <c r="L263" s="13" t="s">
        <v>247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>
        <v>0</v>
      </c>
    </row>
    <row r="264" spans="1:42" s="27" customFormat="1" hidden="1" x14ac:dyDescent="0.3">
      <c r="A264" s="328">
        <v>2</v>
      </c>
      <c r="B264" s="328" t="s">
        <v>437</v>
      </c>
      <c r="C264" s="328">
        <v>1</v>
      </c>
      <c r="D264" s="328" t="s">
        <v>134</v>
      </c>
      <c r="E264" s="328">
        <v>1</v>
      </c>
      <c r="F264" s="13" t="s">
        <v>268</v>
      </c>
      <c r="G264" s="13">
        <v>6</v>
      </c>
      <c r="H264" s="13" t="s">
        <v>154</v>
      </c>
      <c r="I264" s="13" t="s">
        <v>105</v>
      </c>
      <c r="J264" s="13" t="s">
        <v>269</v>
      </c>
      <c r="K264" s="13" t="s">
        <v>241</v>
      </c>
      <c r="L264" s="13" t="s">
        <v>247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>
        <v>0</v>
      </c>
    </row>
    <row r="265" spans="1:42" s="27" customFormat="1" hidden="1" x14ac:dyDescent="0.3">
      <c r="A265" s="328">
        <v>2</v>
      </c>
      <c r="B265" s="328" t="s">
        <v>437</v>
      </c>
      <c r="C265" s="328">
        <v>1</v>
      </c>
      <c r="D265" s="328" t="s">
        <v>134</v>
      </c>
      <c r="E265" s="328">
        <v>1</v>
      </c>
      <c r="F265" s="13" t="s">
        <v>268</v>
      </c>
      <c r="G265" s="13">
        <v>6</v>
      </c>
      <c r="H265" s="13" t="s">
        <v>154</v>
      </c>
      <c r="I265" s="13" t="s">
        <v>107</v>
      </c>
      <c r="J265" s="13" t="s">
        <v>269</v>
      </c>
      <c r="K265" s="13" t="s">
        <v>241</v>
      </c>
      <c r="L265" s="13" t="s">
        <v>247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>
        <v>0</v>
      </c>
    </row>
    <row r="266" spans="1:42" s="27" customFormat="1" hidden="1" x14ac:dyDescent="0.3">
      <c r="A266" s="328">
        <v>2</v>
      </c>
      <c r="B266" s="328" t="s">
        <v>437</v>
      </c>
      <c r="C266" s="328">
        <v>1</v>
      </c>
      <c r="D266" s="328" t="s">
        <v>134</v>
      </c>
      <c r="E266" s="328">
        <v>1</v>
      </c>
      <c r="F266" s="13" t="s">
        <v>268</v>
      </c>
      <c r="G266" s="13">
        <v>6</v>
      </c>
      <c r="H266" s="13" t="s">
        <v>154</v>
      </c>
      <c r="I266" s="13" t="s">
        <v>108</v>
      </c>
      <c r="J266" s="13" t="s">
        <v>269</v>
      </c>
      <c r="K266" s="13" t="s">
        <v>241</v>
      </c>
      <c r="L266" s="13" t="s">
        <v>247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>
        <v>0</v>
      </c>
    </row>
    <row r="267" spans="1:42" s="27" customFormat="1" hidden="1" x14ac:dyDescent="0.3">
      <c r="A267" s="328">
        <v>2</v>
      </c>
      <c r="B267" s="328" t="s">
        <v>437</v>
      </c>
      <c r="C267" s="328">
        <v>1</v>
      </c>
      <c r="D267" s="328" t="s">
        <v>134</v>
      </c>
      <c r="E267" s="328">
        <v>1</v>
      </c>
      <c r="F267" s="13" t="s">
        <v>268</v>
      </c>
      <c r="G267" s="13">
        <v>6</v>
      </c>
      <c r="H267" s="13" t="s">
        <v>154</v>
      </c>
      <c r="I267" s="13" t="s">
        <v>109</v>
      </c>
      <c r="J267" s="13" t="s">
        <v>269</v>
      </c>
      <c r="K267" s="13" t="s">
        <v>241</v>
      </c>
      <c r="L267" s="13" t="s">
        <v>247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>
        <v>0</v>
      </c>
    </row>
    <row r="268" spans="1:42" s="27" customFormat="1" hidden="1" x14ac:dyDescent="0.3">
      <c r="A268" s="328">
        <v>2</v>
      </c>
      <c r="B268" s="328" t="s">
        <v>437</v>
      </c>
      <c r="C268" s="328">
        <v>1</v>
      </c>
      <c r="D268" s="328" t="s">
        <v>134</v>
      </c>
      <c r="E268" s="328">
        <v>1</v>
      </c>
      <c r="F268" s="13" t="s">
        <v>268</v>
      </c>
      <c r="G268" s="13">
        <v>6</v>
      </c>
      <c r="H268" s="13" t="s">
        <v>154</v>
      </c>
      <c r="I268" s="13" t="s">
        <v>110</v>
      </c>
      <c r="J268" s="13" t="s">
        <v>269</v>
      </c>
      <c r="K268" s="13" t="s">
        <v>241</v>
      </c>
      <c r="L268" s="13" t="s">
        <v>247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>
        <v>0</v>
      </c>
    </row>
    <row r="269" spans="1:42" s="27" customFormat="1" hidden="1" x14ac:dyDescent="0.3">
      <c r="A269" s="328">
        <v>2</v>
      </c>
      <c r="B269" s="328" t="s">
        <v>437</v>
      </c>
      <c r="C269" s="328">
        <v>1</v>
      </c>
      <c r="D269" s="328" t="s">
        <v>134</v>
      </c>
      <c r="E269" s="328">
        <v>1</v>
      </c>
      <c r="F269" s="13" t="s">
        <v>268</v>
      </c>
      <c r="G269" s="13">
        <v>6</v>
      </c>
      <c r="H269" s="13" t="s">
        <v>154</v>
      </c>
      <c r="I269" s="13" t="s">
        <v>111</v>
      </c>
      <c r="J269" s="13" t="s">
        <v>269</v>
      </c>
      <c r="K269" s="13" t="s">
        <v>241</v>
      </c>
      <c r="L269" s="13" t="s">
        <v>247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>
        <v>0</v>
      </c>
    </row>
    <row r="270" spans="1:42" s="27" customFormat="1" hidden="1" x14ac:dyDescent="0.3">
      <c r="A270" s="328">
        <v>2</v>
      </c>
      <c r="B270" s="328" t="s">
        <v>437</v>
      </c>
      <c r="C270" s="328">
        <v>1</v>
      </c>
      <c r="D270" s="328" t="s">
        <v>134</v>
      </c>
      <c r="E270" s="328">
        <v>1</v>
      </c>
      <c r="F270" s="13" t="s">
        <v>268</v>
      </c>
      <c r="G270" s="13">
        <v>6</v>
      </c>
      <c r="H270" s="13" t="s">
        <v>154</v>
      </c>
      <c r="I270" s="13" t="s">
        <v>112</v>
      </c>
      <c r="J270" s="13" t="s">
        <v>269</v>
      </c>
      <c r="K270" s="13" t="s">
        <v>241</v>
      </c>
      <c r="L270" s="13" t="s">
        <v>247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>
        <v>0</v>
      </c>
    </row>
    <row r="271" spans="1:42" s="27" customFormat="1" hidden="1" x14ac:dyDescent="0.3">
      <c r="A271" s="328">
        <v>2</v>
      </c>
      <c r="B271" s="328" t="s">
        <v>437</v>
      </c>
      <c r="C271" s="328">
        <v>1</v>
      </c>
      <c r="D271" s="328" t="s">
        <v>134</v>
      </c>
      <c r="E271" s="328">
        <v>1</v>
      </c>
      <c r="F271" s="13" t="s">
        <v>268</v>
      </c>
      <c r="G271" s="13">
        <v>6</v>
      </c>
      <c r="H271" s="13" t="s">
        <v>154</v>
      </c>
      <c r="I271" s="13" t="s">
        <v>113</v>
      </c>
      <c r="J271" s="13" t="s">
        <v>269</v>
      </c>
      <c r="K271" s="13" t="s">
        <v>241</v>
      </c>
      <c r="L271" s="13" t="s">
        <v>247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>
        <v>0</v>
      </c>
    </row>
    <row r="272" spans="1:42" s="27" customFormat="1" hidden="1" x14ac:dyDescent="0.3">
      <c r="A272" s="328">
        <v>2</v>
      </c>
      <c r="B272" s="328" t="s">
        <v>437</v>
      </c>
      <c r="C272" s="328">
        <v>1</v>
      </c>
      <c r="D272" s="328" t="s">
        <v>134</v>
      </c>
      <c r="E272" s="328">
        <v>1</v>
      </c>
      <c r="F272" s="13" t="s">
        <v>268</v>
      </c>
      <c r="G272" s="13">
        <v>6</v>
      </c>
      <c r="H272" s="13" t="s">
        <v>154</v>
      </c>
      <c r="I272" s="13" t="s">
        <v>115</v>
      </c>
      <c r="J272" s="13" t="s">
        <v>269</v>
      </c>
      <c r="K272" s="13" t="s">
        <v>241</v>
      </c>
      <c r="L272" s="13" t="s">
        <v>247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>
        <v>0</v>
      </c>
    </row>
    <row r="273" spans="1:42" s="27" customFormat="1" hidden="1" x14ac:dyDescent="0.3">
      <c r="A273" s="328">
        <v>2</v>
      </c>
      <c r="B273" s="328" t="s">
        <v>437</v>
      </c>
      <c r="C273" s="328">
        <v>1</v>
      </c>
      <c r="D273" s="328" t="s">
        <v>134</v>
      </c>
      <c r="E273" s="328">
        <v>1</v>
      </c>
      <c r="F273" s="13" t="s">
        <v>268</v>
      </c>
      <c r="G273" s="13">
        <v>6</v>
      </c>
      <c r="H273" s="13" t="s">
        <v>154</v>
      </c>
      <c r="I273" s="13" t="s">
        <v>116</v>
      </c>
      <c r="J273" s="13" t="s">
        <v>269</v>
      </c>
      <c r="K273" s="13" t="s">
        <v>241</v>
      </c>
      <c r="L273" s="13" t="s">
        <v>247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s="27" customFormat="1" hidden="1" x14ac:dyDescent="0.3">
      <c r="A274" s="328">
        <v>2</v>
      </c>
      <c r="B274" s="328" t="s">
        <v>437</v>
      </c>
      <c r="C274" s="328">
        <v>1</v>
      </c>
      <c r="D274" s="328" t="s">
        <v>134</v>
      </c>
      <c r="E274" s="328">
        <v>1</v>
      </c>
      <c r="F274" s="13" t="s">
        <v>268</v>
      </c>
      <c r="G274" s="13">
        <v>6</v>
      </c>
      <c r="H274" s="13" t="s">
        <v>154</v>
      </c>
      <c r="I274" s="13" t="s">
        <v>117</v>
      </c>
      <c r="J274" s="13" t="s">
        <v>269</v>
      </c>
      <c r="K274" s="13" t="s">
        <v>241</v>
      </c>
      <c r="L274" s="13" t="s">
        <v>247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s="27" customFormat="1" hidden="1" x14ac:dyDescent="0.3">
      <c r="A275" s="328">
        <v>2</v>
      </c>
      <c r="B275" s="328" t="s">
        <v>437</v>
      </c>
      <c r="C275" s="328">
        <v>1</v>
      </c>
      <c r="D275" s="328" t="s">
        <v>134</v>
      </c>
      <c r="E275" s="328">
        <v>1</v>
      </c>
      <c r="F275" s="13" t="s">
        <v>268</v>
      </c>
      <c r="G275" s="13">
        <v>6</v>
      </c>
      <c r="H275" s="13" t="s">
        <v>154</v>
      </c>
      <c r="I275" s="13" t="s">
        <v>118</v>
      </c>
      <c r="J275" s="13" t="s">
        <v>269</v>
      </c>
      <c r="K275" s="13" t="s">
        <v>241</v>
      </c>
      <c r="L275" s="13" t="s">
        <v>247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s="27" customFormat="1" hidden="1" x14ac:dyDescent="0.3">
      <c r="A276" s="328">
        <v>2</v>
      </c>
      <c r="B276" s="328" t="s">
        <v>437</v>
      </c>
      <c r="C276" s="328">
        <v>1</v>
      </c>
      <c r="D276" s="328" t="s">
        <v>134</v>
      </c>
      <c r="E276" s="328">
        <v>1</v>
      </c>
      <c r="F276" s="13" t="s">
        <v>268</v>
      </c>
      <c r="G276" s="13">
        <v>6</v>
      </c>
      <c r="H276" s="13" t="s">
        <v>154</v>
      </c>
      <c r="I276" s="13" t="s">
        <v>119</v>
      </c>
      <c r="J276" s="13" t="s">
        <v>269</v>
      </c>
      <c r="K276" s="13" t="s">
        <v>241</v>
      </c>
      <c r="L276" s="13" t="s">
        <v>247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s="27" customFormat="1" hidden="1" x14ac:dyDescent="0.3">
      <c r="A277" s="328">
        <v>2</v>
      </c>
      <c r="B277" s="328" t="s">
        <v>437</v>
      </c>
      <c r="C277" s="328">
        <v>1</v>
      </c>
      <c r="D277" s="328" t="s">
        <v>134</v>
      </c>
      <c r="E277" s="328">
        <v>1</v>
      </c>
      <c r="F277" s="13" t="s">
        <v>268</v>
      </c>
      <c r="G277" s="13">
        <v>6</v>
      </c>
      <c r="H277" s="13" t="s">
        <v>154</v>
      </c>
      <c r="I277" s="13" t="s">
        <v>120</v>
      </c>
      <c r="J277" s="13" t="s">
        <v>269</v>
      </c>
      <c r="K277" s="13" t="s">
        <v>241</v>
      </c>
      <c r="L277" s="13" t="s">
        <v>247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s="27" customFormat="1" hidden="1" x14ac:dyDescent="0.3">
      <c r="A278" s="328">
        <v>2</v>
      </c>
      <c r="B278" s="328" t="s">
        <v>437</v>
      </c>
      <c r="C278" s="328">
        <v>1</v>
      </c>
      <c r="D278" s="328" t="s">
        <v>134</v>
      </c>
      <c r="E278" s="328">
        <v>1</v>
      </c>
      <c r="F278" s="13" t="s">
        <v>268</v>
      </c>
      <c r="G278" s="13">
        <v>6</v>
      </c>
      <c r="H278" s="13" t="s">
        <v>154</v>
      </c>
      <c r="I278" s="13" t="s">
        <v>121</v>
      </c>
      <c r="J278" s="13" t="s">
        <v>269</v>
      </c>
      <c r="K278" s="13" t="s">
        <v>241</v>
      </c>
      <c r="L278" s="13" t="s">
        <v>247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</row>
    <row r="279" spans="1:42" s="27" customFormat="1" hidden="1" x14ac:dyDescent="0.3">
      <c r="A279" s="328">
        <v>2</v>
      </c>
      <c r="B279" s="328" t="s">
        <v>437</v>
      </c>
      <c r="C279" s="328">
        <v>1</v>
      </c>
      <c r="D279" s="328" t="s">
        <v>134</v>
      </c>
      <c r="E279" s="328">
        <v>1</v>
      </c>
      <c r="F279" s="13" t="s">
        <v>268</v>
      </c>
      <c r="G279" s="13">
        <v>6</v>
      </c>
      <c r="H279" s="13" t="s">
        <v>154</v>
      </c>
      <c r="I279" s="13" t="s">
        <v>122</v>
      </c>
      <c r="J279" s="13" t="s">
        <v>269</v>
      </c>
      <c r="K279" s="13" t="s">
        <v>241</v>
      </c>
      <c r="L279" s="13" t="s">
        <v>247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s="27" customFormat="1" hidden="1" x14ac:dyDescent="0.3">
      <c r="A280" s="328">
        <v>2</v>
      </c>
      <c r="B280" s="328" t="s">
        <v>437</v>
      </c>
      <c r="C280" s="328">
        <v>1</v>
      </c>
      <c r="D280" s="328" t="s">
        <v>134</v>
      </c>
      <c r="E280" s="328">
        <v>1</v>
      </c>
      <c r="F280" s="13" t="s">
        <v>268</v>
      </c>
      <c r="G280" s="13">
        <v>6</v>
      </c>
      <c r="H280" s="13" t="s">
        <v>154</v>
      </c>
      <c r="I280" s="13" t="s">
        <v>124</v>
      </c>
      <c r="J280" s="13" t="s">
        <v>269</v>
      </c>
      <c r="K280" s="13" t="s">
        <v>241</v>
      </c>
      <c r="L280" s="13" t="s">
        <v>247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s="27" customFormat="1" hidden="1" x14ac:dyDescent="0.3">
      <c r="A281" s="328">
        <v>2</v>
      </c>
      <c r="B281" s="328" t="s">
        <v>437</v>
      </c>
      <c r="C281" s="328">
        <v>1</v>
      </c>
      <c r="D281" s="328" t="s">
        <v>134</v>
      </c>
      <c r="E281" s="328">
        <v>1</v>
      </c>
      <c r="F281" s="13" t="s">
        <v>268</v>
      </c>
      <c r="G281" s="13">
        <v>6</v>
      </c>
      <c r="H281" s="13" t="s">
        <v>154</v>
      </c>
      <c r="I281" s="13" t="s">
        <v>126</v>
      </c>
      <c r="J281" s="13" t="s">
        <v>269</v>
      </c>
      <c r="K281" s="13" t="s">
        <v>241</v>
      </c>
      <c r="L281" s="13" t="s">
        <v>247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hidden="1" x14ac:dyDescent="0.3">
      <c r="A282" s="71">
        <v>3</v>
      </c>
      <c r="B282" s="71" t="s">
        <v>435</v>
      </c>
      <c r="C282" s="71">
        <v>1</v>
      </c>
      <c r="D282" s="71" t="s">
        <v>134</v>
      </c>
      <c r="E282" s="71">
        <v>1</v>
      </c>
      <c r="F282" s="2" t="s">
        <v>268</v>
      </c>
      <c r="G282" s="2">
        <v>1</v>
      </c>
      <c r="H282" s="2" t="s">
        <v>158</v>
      </c>
      <c r="I282" s="2" t="s">
        <v>89</v>
      </c>
      <c r="J282" s="2" t="s">
        <v>269</v>
      </c>
      <c r="K282" s="2" t="s">
        <v>270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idden="1" x14ac:dyDescent="0.3">
      <c r="A283" s="71">
        <v>3</v>
      </c>
      <c r="B283" s="71" t="s">
        <v>435</v>
      </c>
      <c r="C283" s="71">
        <v>1</v>
      </c>
      <c r="D283" s="71" t="s">
        <v>134</v>
      </c>
      <c r="E283" s="71">
        <v>1</v>
      </c>
      <c r="F283" s="2" t="s">
        <v>268</v>
      </c>
      <c r="G283" s="2">
        <v>1</v>
      </c>
      <c r="H283" s="2" t="s">
        <v>158</v>
      </c>
      <c r="I283" s="2" t="s">
        <v>91</v>
      </c>
      <c r="J283" s="2" t="s">
        <v>269</v>
      </c>
      <c r="K283" s="2" t="s">
        <v>270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idden="1" x14ac:dyDescent="0.3">
      <c r="A284" s="71">
        <v>3</v>
      </c>
      <c r="B284" s="71" t="s">
        <v>435</v>
      </c>
      <c r="C284" s="71">
        <v>1</v>
      </c>
      <c r="D284" s="71" t="s">
        <v>134</v>
      </c>
      <c r="E284" s="71">
        <v>1</v>
      </c>
      <c r="F284" s="2" t="s">
        <v>268</v>
      </c>
      <c r="G284" s="2">
        <v>1</v>
      </c>
      <c r="H284" s="2" t="s">
        <v>158</v>
      </c>
      <c r="I284" s="2" t="s">
        <v>92</v>
      </c>
      <c r="J284" s="2" t="s">
        <v>269</v>
      </c>
      <c r="K284" s="2" t="s">
        <v>270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idden="1" x14ac:dyDescent="0.3">
      <c r="A285" s="71">
        <v>3</v>
      </c>
      <c r="B285" s="71" t="s">
        <v>435</v>
      </c>
      <c r="C285" s="71">
        <v>1</v>
      </c>
      <c r="D285" s="71" t="s">
        <v>134</v>
      </c>
      <c r="E285" s="71">
        <v>1</v>
      </c>
      <c r="F285" s="2" t="s">
        <v>268</v>
      </c>
      <c r="G285" s="2">
        <v>1</v>
      </c>
      <c r="H285" s="2" t="s">
        <v>158</v>
      </c>
      <c r="I285" s="2" t="s">
        <v>93</v>
      </c>
      <c r="J285" s="2" t="s">
        <v>269</v>
      </c>
      <c r="K285" s="2" t="s">
        <v>270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idden="1" x14ac:dyDescent="0.3">
      <c r="A286" s="71">
        <v>3</v>
      </c>
      <c r="B286" s="71" t="s">
        <v>435</v>
      </c>
      <c r="C286" s="71">
        <v>1</v>
      </c>
      <c r="D286" s="71" t="s">
        <v>134</v>
      </c>
      <c r="E286" s="71">
        <v>1</v>
      </c>
      <c r="F286" s="2" t="s">
        <v>268</v>
      </c>
      <c r="G286" s="2">
        <v>1</v>
      </c>
      <c r="H286" s="2" t="s">
        <v>158</v>
      </c>
      <c r="I286" s="2" t="s">
        <v>95</v>
      </c>
      <c r="J286" s="2" t="s">
        <v>269</v>
      </c>
      <c r="K286" s="2" t="s">
        <v>270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idden="1" x14ac:dyDescent="0.3">
      <c r="A287" s="71">
        <v>3</v>
      </c>
      <c r="B287" s="71" t="s">
        <v>435</v>
      </c>
      <c r="C287" s="71">
        <v>1</v>
      </c>
      <c r="D287" s="71" t="s">
        <v>134</v>
      </c>
      <c r="E287" s="71">
        <v>1</v>
      </c>
      <c r="F287" s="2" t="s">
        <v>268</v>
      </c>
      <c r="G287" s="2">
        <v>1</v>
      </c>
      <c r="H287" s="2" t="s">
        <v>158</v>
      </c>
      <c r="I287" s="2" t="s">
        <v>96</v>
      </c>
      <c r="J287" s="2" t="s">
        <v>269</v>
      </c>
      <c r="K287" s="2" t="s">
        <v>270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idden="1" x14ac:dyDescent="0.3">
      <c r="A288" s="71">
        <v>3</v>
      </c>
      <c r="B288" s="71" t="s">
        <v>435</v>
      </c>
      <c r="C288" s="71">
        <v>1</v>
      </c>
      <c r="D288" s="71" t="s">
        <v>134</v>
      </c>
      <c r="E288" s="71">
        <v>1</v>
      </c>
      <c r="F288" s="2" t="s">
        <v>268</v>
      </c>
      <c r="G288" s="2">
        <v>1</v>
      </c>
      <c r="H288" s="2" t="s">
        <v>158</v>
      </c>
      <c r="I288" s="2" t="s">
        <v>97</v>
      </c>
      <c r="J288" s="2" t="s">
        <v>269</v>
      </c>
      <c r="K288" s="2" t="s">
        <v>270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idden="1" x14ac:dyDescent="0.3">
      <c r="A289" s="71">
        <v>3</v>
      </c>
      <c r="B289" s="71" t="s">
        <v>435</v>
      </c>
      <c r="C289" s="71">
        <v>1</v>
      </c>
      <c r="D289" s="71" t="s">
        <v>134</v>
      </c>
      <c r="E289" s="71">
        <v>1</v>
      </c>
      <c r="F289" s="2" t="s">
        <v>268</v>
      </c>
      <c r="G289" s="2">
        <v>1</v>
      </c>
      <c r="H289" s="2" t="s">
        <v>158</v>
      </c>
      <c r="I289" s="2" t="s">
        <v>99</v>
      </c>
      <c r="J289" s="2" t="s">
        <v>269</v>
      </c>
      <c r="K289" s="2" t="s">
        <v>270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idden="1" x14ac:dyDescent="0.3">
      <c r="A290" s="71">
        <v>3</v>
      </c>
      <c r="B290" s="71" t="s">
        <v>435</v>
      </c>
      <c r="C290" s="71">
        <v>1</v>
      </c>
      <c r="D290" s="71" t="s">
        <v>134</v>
      </c>
      <c r="E290" s="71">
        <v>1</v>
      </c>
      <c r="F290" s="2" t="s">
        <v>268</v>
      </c>
      <c r="G290" s="2">
        <v>1</v>
      </c>
      <c r="H290" s="2" t="s">
        <v>158</v>
      </c>
      <c r="I290" s="2" t="s">
        <v>102</v>
      </c>
      <c r="J290" s="2" t="s">
        <v>269</v>
      </c>
      <c r="K290" s="2" t="s">
        <v>270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idden="1" x14ac:dyDescent="0.3">
      <c r="A291" s="71">
        <v>3</v>
      </c>
      <c r="B291" s="71" t="s">
        <v>435</v>
      </c>
      <c r="C291" s="71">
        <v>1</v>
      </c>
      <c r="D291" s="71" t="s">
        <v>134</v>
      </c>
      <c r="E291" s="71">
        <v>1</v>
      </c>
      <c r="F291" s="2" t="s">
        <v>268</v>
      </c>
      <c r="G291" s="2">
        <v>1</v>
      </c>
      <c r="H291" s="2" t="s">
        <v>158</v>
      </c>
      <c r="I291" s="2" t="s">
        <v>104</v>
      </c>
      <c r="J291" s="2" t="s">
        <v>269</v>
      </c>
      <c r="K291" s="2" t="s">
        <v>270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idden="1" x14ac:dyDescent="0.3">
      <c r="A292" s="71">
        <v>3</v>
      </c>
      <c r="B292" s="71" t="s">
        <v>435</v>
      </c>
      <c r="C292" s="71">
        <v>1</v>
      </c>
      <c r="D292" s="71" t="s">
        <v>134</v>
      </c>
      <c r="E292" s="71">
        <v>1</v>
      </c>
      <c r="F292" s="2" t="s">
        <v>268</v>
      </c>
      <c r="G292" s="2">
        <v>1</v>
      </c>
      <c r="H292" s="2" t="s">
        <v>158</v>
      </c>
      <c r="I292" s="2" t="s">
        <v>105</v>
      </c>
      <c r="J292" s="2" t="s">
        <v>269</v>
      </c>
      <c r="K292" s="2" t="s">
        <v>270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idden="1" x14ac:dyDescent="0.3">
      <c r="A293" s="71">
        <v>3</v>
      </c>
      <c r="B293" s="71" t="s">
        <v>435</v>
      </c>
      <c r="C293" s="71">
        <v>1</v>
      </c>
      <c r="D293" s="71" t="s">
        <v>134</v>
      </c>
      <c r="E293" s="71">
        <v>1</v>
      </c>
      <c r="F293" s="2" t="s">
        <v>268</v>
      </c>
      <c r="G293" s="2">
        <v>1</v>
      </c>
      <c r="H293" s="2" t="s">
        <v>158</v>
      </c>
      <c r="I293" s="2" t="s">
        <v>107</v>
      </c>
      <c r="J293" s="2" t="s">
        <v>269</v>
      </c>
      <c r="K293" s="2" t="s">
        <v>270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idden="1" x14ac:dyDescent="0.3">
      <c r="A294" s="71">
        <v>3</v>
      </c>
      <c r="B294" s="71" t="s">
        <v>435</v>
      </c>
      <c r="C294" s="71">
        <v>1</v>
      </c>
      <c r="D294" s="71" t="s">
        <v>134</v>
      </c>
      <c r="E294" s="71">
        <v>1</v>
      </c>
      <c r="F294" s="2" t="s">
        <v>268</v>
      </c>
      <c r="G294" s="2">
        <v>1</v>
      </c>
      <c r="H294" s="2" t="s">
        <v>158</v>
      </c>
      <c r="I294" s="2" t="s">
        <v>108</v>
      </c>
      <c r="J294" s="2" t="s">
        <v>269</v>
      </c>
      <c r="K294" s="2" t="s">
        <v>270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idden="1" x14ac:dyDescent="0.3">
      <c r="A295" s="71">
        <v>3</v>
      </c>
      <c r="B295" s="71" t="s">
        <v>435</v>
      </c>
      <c r="C295" s="71">
        <v>1</v>
      </c>
      <c r="D295" s="71" t="s">
        <v>134</v>
      </c>
      <c r="E295" s="71">
        <v>1</v>
      </c>
      <c r="F295" s="2" t="s">
        <v>268</v>
      </c>
      <c r="G295" s="2">
        <v>1</v>
      </c>
      <c r="H295" s="2" t="s">
        <v>158</v>
      </c>
      <c r="I295" s="2" t="s">
        <v>109</v>
      </c>
      <c r="J295" s="2" t="s">
        <v>269</v>
      </c>
      <c r="K295" s="2" t="s">
        <v>270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idden="1" x14ac:dyDescent="0.3">
      <c r="A296" s="71">
        <v>3</v>
      </c>
      <c r="B296" s="71" t="s">
        <v>435</v>
      </c>
      <c r="C296" s="71">
        <v>1</v>
      </c>
      <c r="D296" s="71" t="s">
        <v>134</v>
      </c>
      <c r="E296" s="71">
        <v>1</v>
      </c>
      <c r="F296" s="2" t="s">
        <v>268</v>
      </c>
      <c r="G296" s="2">
        <v>1</v>
      </c>
      <c r="H296" s="2" t="s">
        <v>158</v>
      </c>
      <c r="I296" s="2" t="s">
        <v>110</v>
      </c>
      <c r="J296" s="2" t="s">
        <v>269</v>
      </c>
      <c r="K296" s="2" t="s">
        <v>270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idden="1" x14ac:dyDescent="0.3">
      <c r="A297" s="71">
        <v>3</v>
      </c>
      <c r="B297" s="71" t="s">
        <v>435</v>
      </c>
      <c r="C297" s="71">
        <v>1</v>
      </c>
      <c r="D297" s="71" t="s">
        <v>134</v>
      </c>
      <c r="E297" s="71">
        <v>1</v>
      </c>
      <c r="F297" s="2" t="s">
        <v>268</v>
      </c>
      <c r="G297" s="2">
        <v>1</v>
      </c>
      <c r="H297" s="2" t="s">
        <v>158</v>
      </c>
      <c r="I297" s="2" t="s">
        <v>111</v>
      </c>
      <c r="J297" s="2" t="s">
        <v>269</v>
      </c>
      <c r="K297" s="2" t="s">
        <v>270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idden="1" x14ac:dyDescent="0.3">
      <c r="A298" s="71">
        <v>3</v>
      </c>
      <c r="B298" s="71" t="s">
        <v>435</v>
      </c>
      <c r="C298" s="71">
        <v>1</v>
      </c>
      <c r="D298" s="71" t="s">
        <v>134</v>
      </c>
      <c r="E298" s="71">
        <v>1</v>
      </c>
      <c r="F298" s="2" t="s">
        <v>268</v>
      </c>
      <c r="G298" s="2">
        <v>1</v>
      </c>
      <c r="H298" s="2" t="s">
        <v>158</v>
      </c>
      <c r="I298" s="2" t="s">
        <v>112</v>
      </c>
      <c r="J298" s="2" t="s">
        <v>269</v>
      </c>
      <c r="K298" s="2" t="s">
        <v>270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idden="1" x14ac:dyDescent="0.3">
      <c r="A299" s="71">
        <v>3</v>
      </c>
      <c r="B299" s="71" t="s">
        <v>435</v>
      </c>
      <c r="C299" s="71">
        <v>1</v>
      </c>
      <c r="D299" s="71" t="s">
        <v>134</v>
      </c>
      <c r="E299" s="71">
        <v>1</v>
      </c>
      <c r="F299" s="2" t="s">
        <v>268</v>
      </c>
      <c r="G299" s="2">
        <v>1</v>
      </c>
      <c r="H299" s="2" t="s">
        <v>158</v>
      </c>
      <c r="I299" s="2" t="s">
        <v>113</v>
      </c>
      <c r="J299" s="2" t="s">
        <v>269</v>
      </c>
      <c r="K299" s="2" t="s">
        <v>270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idden="1" x14ac:dyDescent="0.3">
      <c r="A300" s="71">
        <v>3</v>
      </c>
      <c r="B300" s="71" t="s">
        <v>435</v>
      </c>
      <c r="C300" s="71">
        <v>1</v>
      </c>
      <c r="D300" s="71" t="s">
        <v>134</v>
      </c>
      <c r="E300" s="71">
        <v>1</v>
      </c>
      <c r="F300" s="2" t="s">
        <v>268</v>
      </c>
      <c r="G300" s="2">
        <v>1</v>
      </c>
      <c r="H300" s="2" t="s">
        <v>158</v>
      </c>
      <c r="I300" s="2" t="s">
        <v>115</v>
      </c>
      <c r="J300" s="2" t="s">
        <v>269</v>
      </c>
      <c r="K300" s="2" t="s">
        <v>270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idden="1" x14ac:dyDescent="0.3">
      <c r="A301" s="71">
        <v>3</v>
      </c>
      <c r="B301" s="71" t="s">
        <v>435</v>
      </c>
      <c r="C301" s="71">
        <v>1</v>
      </c>
      <c r="D301" s="71" t="s">
        <v>134</v>
      </c>
      <c r="E301" s="71">
        <v>1</v>
      </c>
      <c r="F301" s="2" t="s">
        <v>268</v>
      </c>
      <c r="G301" s="2">
        <v>1</v>
      </c>
      <c r="H301" s="2" t="s">
        <v>158</v>
      </c>
      <c r="I301" s="2" t="s">
        <v>116</v>
      </c>
      <c r="J301" s="2" t="s">
        <v>269</v>
      </c>
      <c r="K301" s="2" t="s">
        <v>270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idden="1" x14ac:dyDescent="0.3">
      <c r="A302" s="71">
        <v>3</v>
      </c>
      <c r="B302" s="71" t="s">
        <v>435</v>
      </c>
      <c r="C302" s="71">
        <v>1</v>
      </c>
      <c r="D302" s="71" t="s">
        <v>134</v>
      </c>
      <c r="E302" s="71">
        <v>1</v>
      </c>
      <c r="F302" s="2" t="s">
        <v>268</v>
      </c>
      <c r="G302" s="2">
        <v>1</v>
      </c>
      <c r="H302" s="2" t="s">
        <v>158</v>
      </c>
      <c r="I302" s="2" t="s">
        <v>117</v>
      </c>
      <c r="J302" s="2" t="s">
        <v>269</v>
      </c>
      <c r="K302" s="2" t="s">
        <v>270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idden="1" x14ac:dyDescent="0.3">
      <c r="A303" s="71">
        <v>3</v>
      </c>
      <c r="B303" s="71" t="s">
        <v>435</v>
      </c>
      <c r="C303" s="71">
        <v>1</v>
      </c>
      <c r="D303" s="71" t="s">
        <v>134</v>
      </c>
      <c r="E303" s="71">
        <v>1</v>
      </c>
      <c r="F303" s="2" t="s">
        <v>268</v>
      </c>
      <c r="G303" s="2">
        <v>1</v>
      </c>
      <c r="H303" s="2" t="s">
        <v>158</v>
      </c>
      <c r="I303" s="2" t="s">
        <v>118</v>
      </c>
      <c r="J303" s="2" t="s">
        <v>269</v>
      </c>
      <c r="K303" s="2" t="s">
        <v>270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idden="1" x14ac:dyDescent="0.3">
      <c r="A304" s="71">
        <v>3</v>
      </c>
      <c r="B304" s="71" t="s">
        <v>435</v>
      </c>
      <c r="C304" s="71">
        <v>1</v>
      </c>
      <c r="D304" s="71" t="s">
        <v>134</v>
      </c>
      <c r="E304" s="71">
        <v>1</v>
      </c>
      <c r="F304" s="2" t="s">
        <v>268</v>
      </c>
      <c r="G304" s="2">
        <v>1</v>
      </c>
      <c r="H304" s="2" t="s">
        <v>158</v>
      </c>
      <c r="I304" s="2" t="s">
        <v>119</v>
      </c>
      <c r="J304" s="2" t="s">
        <v>269</v>
      </c>
      <c r="K304" s="2" t="s">
        <v>270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idden="1" x14ac:dyDescent="0.3">
      <c r="A305" s="71">
        <v>3</v>
      </c>
      <c r="B305" s="71" t="s">
        <v>435</v>
      </c>
      <c r="C305" s="71">
        <v>1</v>
      </c>
      <c r="D305" s="71" t="s">
        <v>134</v>
      </c>
      <c r="E305" s="71">
        <v>1</v>
      </c>
      <c r="F305" s="2" t="s">
        <v>268</v>
      </c>
      <c r="G305" s="2">
        <v>1</v>
      </c>
      <c r="H305" s="2" t="s">
        <v>158</v>
      </c>
      <c r="I305" s="2" t="s">
        <v>120</v>
      </c>
      <c r="J305" s="2" t="s">
        <v>269</v>
      </c>
      <c r="K305" s="2" t="s">
        <v>270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idden="1" x14ac:dyDescent="0.3">
      <c r="A306" s="71">
        <v>3</v>
      </c>
      <c r="B306" s="71" t="s">
        <v>435</v>
      </c>
      <c r="C306" s="71">
        <v>1</v>
      </c>
      <c r="D306" s="71" t="s">
        <v>134</v>
      </c>
      <c r="E306" s="71">
        <v>1</v>
      </c>
      <c r="F306" s="2" t="s">
        <v>268</v>
      </c>
      <c r="G306" s="2">
        <v>1</v>
      </c>
      <c r="H306" s="2" t="s">
        <v>158</v>
      </c>
      <c r="I306" s="2" t="s">
        <v>121</v>
      </c>
      <c r="J306" s="2" t="s">
        <v>269</v>
      </c>
      <c r="K306" s="2" t="s">
        <v>270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idden="1" x14ac:dyDescent="0.3">
      <c r="A307" s="71">
        <v>3</v>
      </c>
      <c r="B307" s="71" t="s">
        <v>435</v>
      </c>
      <c r="C307" s="71">
        <v>1</v>
      </c>
      <c r="D307" s="71" t="s">
        <v>134</v>
      </c>
      <c r="E307" s="71">
        <v>1</v>
      </c>
      <c r="F307" s="2" t="s">
        <v>268</v>
      </c>
      <c r="G307" s="2">
        <v>1</v>
      </c>
      <c r="H307" s="2" t="s">
        <v>158</v>
      </c>
      <c r="I307" s="2" t="s">
        <v>122</v>
      </c>
      <c r="J307" s="2" t="s">
        <v>269</v>
      </c>
      <c r="K307" s="2" t="s">
        <v>270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idden="1" x14ac:dyDescent="0.3">
      <c r="A308" s="71">
        <v>3</v>
      </c>
      <c r="B308" s="71" t="s">
        <v>435</v>
      </c>
      <c r="C308" s="71">
        <v>1</v>
      </c>
      <c r="D308" s="71" t="s">
        <v>134</v>
      </c>
      <c r="E308" s="71">
        <v>1</v>
      </c>
      <c r="F308" s="2" t="s">
        <v>268</v>
      </c>
      <c r="G308" s="2">
        <v>1</v>
      </c>
      <c r="H308" s="2" t="s">
        <v>158</v>
      </c>
      <c r="I308" s="2" t="s">
        <v>124</v>
      </c>
      <c r="J308" s="2" t="s">
        <v>269</v>
      </c>
      <c r="K308" s="2" t="s">
        <v>270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idden="1" x14ac:dyDescent="0.3">
      <c r="A309" s="71">
        <v>3</v>
      </c>
      <c r="B309" s="71" t="s">
        <v>435</v>
      </c>
      <c r="C309" s="71">
        <v>1</v>
      </c>
      <c r="D309" s="71" t="s">
        <v>134</v>
      </c>
      <c r="E309" s="71">
        <v>1</v>
      </c>
      <c r="F309" s="2" t="s">
        <v>268</v>
      </c>
      <c r="G309" s="2">
        <v>1</v>
      </c>
      <c r="H309" s="2" t="s">
        <v>158</v>
      </c>
      <c r="I309" s="2" t="s">
        <v>126</v>
      </c>
      <c r="J309" s="2" t="s">
        <v>269</v>
      </c>
      <c r="K309" s="2" t="s">
        <v>270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idden="1" x14ac:dyDescent="0.3">
      <c r="A310" s="71">
        <v>3</v>
      </c>
      <c r="B310" s="71" t="s">
        <v>435</v>
      </c>
      <c r="C310" s="2">
        <v>1</v>
      </c>
      <c r="D310" s="2" t="s">
        <v>134</v>
      </c>
      <c r="E310" s="2">
        <v>1</v>
      </c>
      <c r="F310" s="2" t="s">
        <v>268</v>
      </c>
      <c r="G310" s="2">
        <v>2</v>
      </c>
      <c r="H310" s="2" t="s">
        <v>157</v>
      </c>
      <c r="I310" s="2" t="s">
        <v>89</v>
      </c>
      <c r="J310" s="2" t="s">
        <v>269</v>
      </c>
      <c r="K310" s="2" t="s">
        <v>270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idden="1" x14ac:dyDescent="0.3">
      <c r="A311" s="71">
        <v>3</v>
      </c>
      <c r="B311" s="71" t="s">
        <v>435</v>
      </c>
      <c r="C311" s="2">
        <v>1</v>
      </c>
      <c r="D311" s="2" t="s">
        <v>134</v>
      </c>
      <c r="E311" s="2">
        <v>1</v>
      </c>
      <c r="F311" s="2" t="s">
        <v>268</v>
      </c>
      <c r="G311" s="2">
        <v>2</v>
      </c>
      <c r="H311" s="2" t="s">
        <v>157</v>
      </c>
      <c r="I311" s="2" t="s">
        <v>91</v>
      </c>
      <c r="J311" s="2" t="s">
        <v>269</v>
      </c>
      <c r="K311" s="2" t="s">
        <v>270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idden="1" x14ac:dyDescent="0.3">
      <c r="A312" s="71">
        <v>3</v>
      </c>
      <c r="B312" s="71" t="s">
        <v>435</v>
      </c>
      <c r="C312" s="2">
        <v>1</v>
      </c>
      <c r="D312" s="2" t="s">
        <v>134</v>
      </c>
      <c r="E312" s="2">
        <v>1</v>
      </c>
      <c r="F312" s="2" t="s">
        <v>268</v>
      </c>
      <c r="G312" s="2">
        <v>2</v>
      </c>
      <c r="H312" s="2" t="s">
        <v>157</v>
      </c>
      <c r="I312" s="2" t="s">
        <v>92</v>
      </c>
      <c r="J312" s="2" t="s">
        <v>269</v>
      </c>
      <c r="K312" s="2" t="s">
        <v>270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idden="1" x14ac:dyDescent="0.3">
      <c r="A313" s="71">
        <v>3</v>
      </c>
      <c r="B313" s="71" t="s">
        <v>435</v>
      </c>
      <c r="C313" s="2">
        <v>1</v>
      </c>
      <c r="D313" s="2" t="s">
        <v>134</v>
      </c>
      <c r="E313" s="2">
        <v>1</v>
      </c>
      <c r="F313" s="2" t="s">
        <v>268</v>
      </c>
      <c r="G313" s="2">
        <v>2</v>
      </c>
      <c r="H313" s="2" t="s">
        <v>157</v>
      </c>
      <c r="I313" s="2" t="s">
        <v>93</v>
      </c>
      <c r="J313" s="2" t="s">
        <v>269</v>
      </c>
      <c r="K313" s="2" t="s">
        <v>270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idden="1" x14ac:dyDescent="0.3">
      <c r="A314" s="71">
        <v>3</v>
      </c>
      <c r="B314" s="71" t="s">
        <v>435</v>
      </c>
      <c r="C314" s="2">
        <v>1</v>
      </c>
      <c r="D314" s="2" t="s">
        <v>134</v>
      </c>
      <c r="E314" s="2">
        <v>1</v>
      </c>
      <c r="F314" s="2" t="s">
        <v>268</v>
      </c>
      <c r="G314" s="2">
        <v>2</v>
      </c>
      <c r="H314" s="2" t="s">
        <v>157</v>
      </c>
      <c r="I314" s="2" t="s">
        <v>95</v>
      </c>
      <c r="J314" s="2" t="s">
        <v>269</v>
      </c>
      <c r="K314" s="2" t="s">
        <v>270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idden="1" x14ac:dyDescent="0.3">
      <c r="A315" s="71">
        <v>3</v>
      </c>
      <c r="B315" s="71" t="s">
        <v>435</v>
      </c>
      <c r="C315" s="2">
        <v>1</v>
      </c>
      <c r="D315" s="2" t="s">
        <v>134</v>
      </c>
      <c r="E315" s="2">
        <v>1</v>
      </c>
      <c r="F315" s="2" t="s">
        <v>268</v>
      </c>
      <c r="G315" s="2">
        <v>2</v>
      </c>
      <c r="H315" s="2" t="s">
        <v>157</v>
      </c>
      <c r="I315" s="2" t="s">
        <v>96</v>
      </c>
      <c r="J315" s="2" t="s">
        <v>269</v>
      </c>
      <c r="K315" s="2" t="s">
        <v>270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idden="1" x14ac:dyDescent="0.3">
      <c r="A316" s="71">
        <v>3</v>
      </c>
      <c r="B316" s="71" t="s">
        <v>435</v>
      </c>
      <c r="C316" s="2">
        <v>1</v>
      </c>
      <c r="D316" s="2" t="s">
        <v>134</v>
      </c>
      <c r="E316" s="2">
        <v>1</v>
      </c>
      <c r="F316" s="2" t="s">
        <v>268</v>
      </c>
      <c r="G316" s="2">
        <v>2</v>
      </c>
      <c r="H316" s="2" t="s">
        <v>157</v>
      </c>
      <c r="I316" s="2" t="s">
        <v>97</v>
      </c>
      <c r="J316" s="2" t="s">
        <v>269</v>
      </c>
      <c r="K316" s="2" t="s">
        <v>270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idden="1" x14ac:dyDescent="0.3">
      <c r="A317" s="71">
        <v>3</v>
      </c>
      <c r="B317" s="71" t="s">
        <v>435</v>
      </c>
      <c r="C317" s="2">
        <v>1</v>
      </c>
      <c r="D317" s="2" t="s">
        <v>134</v>
      </c>
      <c r="E317" s="2">
        <v>1</v>
      </c>
      <c r="F317" s="2" t="s">
        <v>268</v>
      </c>
      <c r="G317" s="2">
        <v>2</v>
      </c>
      <c r="H317" s="2" t="s">
        <v>157</v>
      </c>
      <c r="I317" s="2" t="s">
        <v>99</v>
      </c>
      <c r="J317" s="2" t="s">
        <v>269</v>
      </c>
      <c r="K317" s="2" t="s">
        <v>270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idden="1" x14ac:dyDescent="0.3">
      <c r="A318" s="71">
        <v>3</v>
      </c>
      <c r="B318" s="71" t="s">
        <v>435</v>
      </c>
      <c r="C318" s="2">
        <v>1</v>
      </c>
      <c r="D318" s="2" t="s">
        <v>134</v>
      </c>
      <c r="E318" s="2">
        <v>1</v>
      </c>
      <c r="F318" s="2" t="s">
        <v>268</v>
      </c>
      <c r="G318" s="2">
        <v>2</v>
      </c>
      <c r="H318" s="2" t="s">
        <v>157</v>
      </c>
      <c r="I318" s="2" t="s">
        <v>102</v>
      </c>
      <c r="J318" s="2" t="s">
        <v>269</v>
      </c>
      <c r="K318" s="2" t="s">
        <v>270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idden="1" x14ac:dyDescent="0.3">
      <c r="A319" s="71">
        <v>3</v>
      </c>
      <c r="B319" s="71" t="s">
        <v>435</v>
      </c>
      <c r="C319" s="2">
        <v>1</v>
      </c>
      <c r="D319" s="2" t="s">
        <v>134</v>
      </c>
      <c r="E319" s="2">
        <v>1</v>
      </c>
      <c r="F319" s="2" t="s">
        <v>268</v>
      </c>
      <c r="G319" s="2">
        <v>2</v>
      </c>
      <c r="H319" s="2" t="s">
        <v>157</v>
      </c>
      <c r="I319" s="2" t="s">
        <v>104</v>
      </c>
      <c r="J319" s="2" t="s">
        <v>269</v>
      </c>
      <c r="K319" s="2" t="s">
        <v>270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idden="1" x14ac:dyDescent="0.3">
      <c r="A320" s="71">
        <v>3</v>
      </c>
      <c r="B320" s="71" t="s">
        <v>435</v>
      </c>
      <c r="C320" s="2">
        <v>1</v>
      </c>
      <c r="D320" s="2" t="s">
        <v>134</v>
      </c>
      <c r="E320" s="2">
        <v>1</v>
      </c>
      <c r="F320" s="2" t="s">
        <v>268</v>
      </c>
      <c r="G320" s="2">
        <v>2</v>
      </c>
      <c r="H320" s="2" t="s">
        <v>157</v>
      </c>
      <c r="I320" s="2" t="s">
        <v>105</v>
      </c>
      <c r="J320" s="2" t="s">
        <v>269</v>
      </c>
      <c r="K320" s="2" t="s">
        <v>270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idden="1" x14ac:dyDescent="0.3">
      <c r="A321" s="71">
        <v>3</v>
      </c>
      <c r="B321" s="71" t="s">
        <v>435</v>
      </c>
      <c r="C321" s="2">
        <v>1</v>
      </c>
      <c r="D321" s="2" t="s">
        <v>134</v>
      </c>
      <c r="E321" s="2">
        <v>1</v>
      </c>
      <c r="F321" s="2" t="s">
        <v>268</v>
      </c>
      <c r="G321" s="2">
        <v>2</v>
      </c>
      <c r="H321" s="2" t="s">
        <v>157</v>
      </c>
      <c r="I321" s="2" t="s">
        <v>107</v>
      </c>
      <c r="J321" s="2" t="s">
        <v>269</v>
      </c>
      <c r="K321" s="2" t="s">
        <v>270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idden="1" x14ac:dyDescent="0.3">
      <c r="A322" s="71">
        <v>3</v>
      </c>
      <c r="B322" s="71" t="s">
        <v>435</v>
      </c>
      <c r="C322" s="2">
        <v>1</v>
      </c>
      <c r="D322" s="2" t="s">
        <v>134</v>
      </c>
      <c r="E322" s="2">
        <v>1</v>
      </c>
      <c r="F322" s="2" t="s">
        <v>268</v>
      </c>
      <c r="G322" s="2">
        <v>2</v>
      </c>
      <c r="H322" s="2" t="s">
        <v>157</v>
      </c>
      <c r="I322" s="2" t="s">
        <v>108</v>
      </c>
      <c r="J322" s="2" t="s">
        <v>269</v>
      </c>
      <c r="K322" s="2" t="s">
        <v>270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idden="1" x14ac:dyDescent="0.3">
      <c r="A323" s="71">
        <v>3</v>
      </c>
      <c r="B323" s="71" t="s">
        <v>435</v>
      </c>
      <c r="C323" s="2">
        <v>1</v>
      </c>
      <c r="D323" s="2" t="s">
        <v>134</v>
      </c>
      <c r="E323" s="2">
        <v>1</v>
      </c>
      <c r="F323" s="2" t="s">
        <v>268</v>
      </c>
      <c r="G323" s="2">
        <v>2</v>
      </c>
      <c r="H323" s="2" t="s">
        <v>157</v>
      </c>
      <c r="I323" s="2" t="s">
        <v>109</v>
      </c>
      <c r="J323" s="2" t="s">
        <v>269</v>
      </c>
      <c r="K323" s="2" t="s">
        <v>270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idden="1" x14ac:dyDescent="0.3">
      <c r="A324" s="71">
        <v>3</v>
      </c>
      <c r="B324" s="71" t="s">
        <v>435</v>
      </c>
      <c r="C324" s="2">
        <v>1</v>
      </c>
      <c r="D324" s="2" t="s">
        <v>134</v>
      </c>
      <c r="E324" s="2">
        <v>1</v>
      </c>
      <c r="F324" s="2" t="s">
        <v>268</v>
      </c>
      <c r="G324" s="2">
        <v>2</v>
      </c>
      <c r="H324" s="2" t="s">
        <v>157</v>
      </c>
      <c r="I324" s="2" t="s">
        <v>110</v>
      </c>
      <c r="J324" s="2" t="s">
        <v>269</v>
      </c>
      <c r="K324" s="2" t="s">
        <v>270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idden="1" x14ac:dyDescent="0.3">
      <c r="A325" s="71">
        <v>3</v>
      </c>
      <c r="B325" s="71" t="s">
        <v>435</v>
      </c>
      <c r="C325" s="2">
        <v>1</v>
      </c>
      <c r="D325" s="2" t="s">
        <v>134</v>
      </c>
      <c r="E325" s="2">
        <v>1</v>
      </c>
      <c r="F325" s="2" t="s">
        <v>268</v>
      </c>
      <c r="G325" s="2">
        <v>2</v>
      </c>
      <c r="H325" s="2" t="s">
        <v>157</v>
      </c>
      <c r="I325" s="2" t="s">
        <v>111</v>
      </c>
      <c r="J325" s="2" t="s">
        <v>269</v>
      </c>
      <c r="K325" s="2" t="s">
        <v>270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idden="1" x14ac:dyDescent="0.3">
      <c r="A326" s="71">
        <v>3</v>
      </c>
      <c r="B326" s="71" t="s">
        <v>435</v>
      </c>
      <c r="C326" s="2">
        <v>1</v>
      </c>
      <c r="D326" s="2" t="s">
        <v>134</v>
      </c>
      <c r="E326" s="2">
        <v>1</v>
      </c>
      <c r="F326" s="2" t="s">
        <v>268</v>
      </c>
      <c r="G326" s="2">
        <v>2</v>
      </c>
      <c r="H326" s="2" t="s">
        <v>157</v>
      </c>
      <c r="I326" s="2" t="s">
        <v>112</v>
      </c>
      <c r="J326" s="2" t="s">
        <v>269</v>
      </c>
      <c r="K326" s="2" t="s">
        <v>270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idden="1" x14ac:dyDescent="0.3">
      <c r="A327" s="71">
        <v>3</v>
      </c>
      <c r="B327" s="71" t="s">
        <v>435</v>
      </c>
      <c r="C327" s="2">
        <v>1</v>
      </c>
      <c r="D327" s="2" t="s">
        <v>134</v>
      </c>
      <c r="E327" s="2">
        <v>1</v>
      </c>
      <c r="F327" s="2" t="s">
        <v>268</v>
      </c>
      <c r="G327" s="2">
        <v>2</v>
      </c>
      <c r="H327" s="2" t="s">
        <v>157</v>
      </c>
      <c r="I327" s="2" t="s">
        <v>113</v>
      </c>
      <c r="J327" s="2" t="s">
        <v>269</v>
      </c>
      <c r="K327" s="2" t="s">
        <v>270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idden="1" x14ac:dyDescent="0.3">
      <c r="A328" s="71">
        <v>3</v>
      </c>
      <c r="B328" s="71" t="s">
        <v>435</v>
      </c>
      <c r="C328" s="2">
        <v>1</v>
      </c>
      <c r="D328" s="2" t="s">
        <v>134</v>
      </c>
      <c r="E328" s="2">
        <v>1</v>
      </c>
      <c r="F328" s="2" t="s">
        <v>268</v>
      </c>
      <c r="G328" s="2">
        <v>2</v>
      </c>
      <c r="H328" s="2" t="s">
        <v>157</v>
      </c>
      <c r="I328" s="2" t="s">
        <v>115</v>
      </c>
      <c r="J328" s="2" t="s">
        <v>269</v>
      </c>
      <c r="K328" s="2" t="s">
        <v>270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idden="1" x14ac:dyDescent="0.3">
      <c r="A329" s="71">
        <v>3</v>
      </c>
      <c r="B329" s="71" t="s">
        <v>435</v>
      </c>
      <c r="C329" s="2">
        <v>1</v>
      </c>
      <c r="D329" s="2" t="s">
        <v>134</v>
      </c>
      <c r="E329" s="2">
        <v>1</v>
      </c>
      <c r="F329" s="2" t="s">
        <v>268</v>
      </c>
      <c r="G329" s="2">
        <v>2</v>
      </c>
      <c r="H329" s="2" t="s">
        <v>157</v>
      </c>
      <c r="I329" s="2" t="s">
        <v>116</v>
      </c>
      <c r="J329" s="2" t="s">
        <v>269</v>
      </c>
      <c r="K329" s="2" t="s">
        <v>270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6"/>
    </row>
    <row r="330" spans="1:42" hidden="1" x14ac:dyDescent="0.3">
      <c r="A330" s="71">
        <v>3</v>
      </c>
      <c r="B330" s="71" t="s">
        <v>435</v>
      </c>
      <c r="C330" s="2">
        <v>1</v>
      </c>
      <c r="D330" s="2" t="s">
        <v>134</v>
      </c>
      <c r="E330" s="2">
        <v>1</v>
      </c>
      <c r="F330" s="2" t="s">
        <v>268</v>
      </c>
      <c r="G330" s="2">
        <v>2</v>
      </c>
      <c r="H330" s="2" t="s">
        <v>157</v>
      </c>
      <c r="I330" s="2" t="s">
        <v>117</v>
      </c>
      <c r="J330" s="2" t="s">
        <v>269</v>
      </c>
      <c r="K330" s="2" t="s">
        <v>270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6"/>
    </row>
    <row r="331" spans="1:42" hidden="1" x14ac:dyDescent="0.3">
      <c r="A331" s="71">
        <v>3</v>
      </c>
      <c r="B331" s="71" t="s">
        <v>435</v>
      </c>
      <c r="C331" s="2">
        <v>1</v>
      </c>
      <c r="D331" s="2" t="s">
        <v>134</v>
      </c>
      <c r="E331" s="2">
        <v>1</v>
      </c>
      <c r="F331" s="2" t="s">
        <v>268</v>
      </c>
      <c r="G331" s="2">
        <v>2</v>
      </c>
      <c r="H331" s="2" t="s">
        <v>157</v>
      </c>
      <c r="I331" s="2" t="s">
        <v>118</v>
      </c>
      <c r="J331" s="2" t="s">
        <v>269</v>
      </c>
      <c r="K331" s="2" t="s">
        <v>270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6"/>
    </row>
    <row r="332" spans="1:42" hidden="1" x14ac:dyDescent="0.3">
      <c r="A332" s="71">
        <v>3</v>
      </c>
      <c r="B332" s="71" t="s">
        <v>435</v>
      </c>
      <c r="C332" s="2">
        <v>1</v>
      </c>
      <c r="D332" s="2" t="s">
        <v>134</v>
      </c>
      <c r="E332" s="2">
        <v>1</v>
      </c>
      <c r="F332" s="2" t="s">
        <v>268</v>
      </c>
      <c r="G332" s="2">
        <v>2</v>
      </c>
      <c r="H332" s="2" t="s">
        <v>157</v>
      </c>
      <c r="I332" s="2" t="s">
        <v>119</v>
      </c>
      <c r="J332" s="2" t="s">
        <v>269</v>
      </c>
      <c r="K332" s="2" t="s">
        <v>270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6"/>
    </row>
    <row r="333" spans="1:42" hidden="1" x14ac:dyDescent="0.3">
      <c r="A333" s="71">
        <v>3</v>
      </c>
      <c r="B333" s="71" t="s">
        <v>435</v>
      </c>
      <c r="C333" s="2">
        <v>1</v>
      </c>
      <c r="D333" s="2" t="s">
        <v>134</v>
      </c>
      <c r="E333" s="2">
        <v>1</v>
      </c>
      <c r="F333" s="2" t="s">
        <v>268</v>
      </c>
      <c r="G333" s="2">
        <v>2</v>
      </c>
      <c r="H333" s="2" t="s">
        <v>157</v>
      </c>
      <c r="I333" s="2" t="s">
        <v>120</v>
      </c>
      <c r="J333" s="2" t="s">
        <v>269</v>
      </c>
      <c r="K333" s="2" t="s">
        <v>270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6"/>
    </row>
    <row r="334" spans="1:42" hidden="1" x14ac:dyDescent="0.3">
      <c r="A334" s="71">
        <v>3</v>
      </c>
      <c r="B334" s="71" t="s">
        <v>435</v>
      </c>
      <c r="C334" s="2">
        <v>1</v>
      </c>
      <c r="D334" s="2" t="s">
        <v>134</v>
      </c>
      <c r="E334" s="2">
        <v>1</v>
      </c>
      <c r="F334" s="2" t="s">
        <v>268</v>
      </c>
      <c r="G334" s="2">
        <v>2</v>
      </c>
      <c r="H334" s="2" t="s">
        <v>157</v>
      </c>
      <c r="I334" s="2" t="s">
        <v>121</v>
      </c>
      <c r="J334" s="2" t="s">
        <v>269</v>
      </c>
      <c r="K334" s="2" t="s">
        <v>270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6"/>
    </row>
    <row r="335" spans="1:42" hidden="1" x14ac:dyDescent="0.3">
      <c r="A335" s="71">
        <v>3</v>
      </c>
      <c r="B335" s="71" t="s">
        <v>435</v>
      </c>
      <c r="C335" s="2">
        <v>1</v>
      </c>
      <c r="D335" s="2" t="s">
        <v>134</v>
      </c>
      <c r="E335" s="2">
        <v>1</v>
      </c>
      <c r="F335" s="2" t="s">
        <v>268</v>
      </c>
      <c r="G335" s="2">
        <v>2</v>
      </c>
      <c r="H335" s="2" t="s">
        <v>157</v>
      </c>
      <c r="I335" s="2" t="s">
        <v>122</v>
      </c>
      <c r="J335" s="2" t="s">
        <v>269</v>
      </c>
      <c r="K335" s="2" t="s">
        <v>270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6"/>
    </row>
    <row r="336" spans="1:42" hidden="1" x14ac:dyDescent="0.3">
      <c r="A336" s="71">
        <v>3</v>
      </c>
      <c r="B336" s="71" t="s">
        <v>435</v>
      </c>
      <c r="C336" s="2">
        <v>1</v>
      </c>
      <c r="D336" s="2" t="s">
        <v>134</v>
      </c>
      <c r="E336" s="2">
        <v>1</v>
      </c>
      <c r="F336" s="2" t="s">
        <v>268</v>
      </c>
      <c r="G336" s="2">
        <v>2</v>
      </c>
      <c r="H336" s="2" t="s">
        <v>157</v>
      </c>
      <c r="I336" s="2" t="s">
        <v>124</v>
      </c>
      <c r="J336" s="2" t="s">
        <v>269</v>
      </c>
      <c r="K336" s="2" t="s">
        <v>270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6"/>
    </row>
    <row r="337" spans="1:42" hidden="1" x14ac:dyDescent="0.3">
      <c r="A337" s="71">
        <v>3</v>
      </c>
      <c r="B337" s="71" t="s">
        <v>435</v>
      </c>
      <c r="C337" s="2">
        <v>1</v>
      </c>
      <c r="D337" s="2" t="s">
        <v>134</v>
      </c>
      <c r="E337" s="2">
        <v>1</v>
      </c>
      <c r="F337" s="2" t="s">
        <v>268</v>
      </c>
      <c r="G337" s="2">
        <v>2</v>
      </c>
      <c r="H337" s="2" t="s">
        <v>157</v>
      </c>
      <c r="I337" s="2" t="s">
        <v>126</v>
      </c>
      <c r="J337" s="2" t="s">
        <v>269</v>
      </c>
      <c r="K337" s="2" t="s">
        <v>270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6"/>
    </row>
    <row r="338" spans="1:42" hidden="1" x14ac:dyDescent="0.3">
      <c r="A338" s="71">
        <v>3</v>
      </c>
      <c r="B338" s="71" t="s">
        <v>435</v>
      </c>
      <c r="C338" s="71">
        <v>1</v>
      </c>
      <c r="D338" s="71" t="s">
        <v>134</v>
      </c>
      <c r="E338" s="71">
        <v>1</v>
      </c>
      <c r="F338" s="2" t="s">
        <v>268</v>
      </c>
      <c r="G338" s="2">
        <v>4</v>
      </c>
      <c r="H338" s="2" t="s">
        <v>155</v>
      </c>
      <c r="I338" s="2" t="s">
        <v>89</v>
      </c>
      <c r="J338" s="2" t="s">
        <v>269</v>
      </c>
      <c r="K338" s="2" t="s">
        <v>241</v>
      </c>
      <c r="L338" s="2" t="s">
        <v>247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198">
        <v>0</v>
      </c>
    </row>
    <row r="339" spans="1:42" hidden="1" x14ac:dyDescent="0.3">
      <c r="A339" s="71">
        <v>3</v>
      </c>
      <c r="B339" s="71" t="s">
        <v>435</v>
      </c>
      <c r="C339" s="71">
        <v>1</v>
      </c>
      <c r="D339" s="71" t="s">
        <v>134</v>
      </c>
      <c r="E339" s="71">
        <v>1</v>
      </c>
      <c r="F339" s="2" t="s">
        <v>268</v>
      </c>
      <c r="G339" s="2">
        <v>4</v>
      </c>
      <c r="H339" s="2" t="s">
        <v>155</v>
      </c>
      <c r="I339" s="2" t="s">
        <v>91</v>
      </c>
      <c r="J339" s="2" t="s">
        <v>269</v>
      </c>
      <c r="K339" s="2" t="s">
        <v>241</v>
      </c>
      <c r="L339" s="2" t="s">
        <v>247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199">
        <v>0</v>
      </c>
    </row>
    <row r="340" spans="1:42" hidden="1" x14ac:dyDescent="0.3">
      <c r="A340" s="71">
        <v>3</v>
      </c>
      <c r="B340" s="71" t="s">
        <v>435</v>
      </c>
      <c r="C340" s="71">
        <v>1</v>
      </c>
      <c r="D340" s="71" t="s">
        <v>134</v>
      </c>
      <c r="E340" s="71">
        <v>1</v>
      </c>
      <c r="F340" s="2" t="s">
        <v>268</v>
      </c>
      <c r="G340" s="2">
        <v>4</v>
      </c>
      <c r="H340" s="2" t="s">
        <v>155</v>
      </c>
      <c r="I340" s="2" t="s">
        <v>92</v>
      </c>
      <c r="J340" s="2" t="s">
        <v>269</v>
      </c>
      <c r="K340" s="2" t="s">
        <v>241</v>
      </c>
      <c r="L340" s="2" t="s">
        <v>247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199">
        <v>0</v>
      </c>
    </row>
    <row r="341" spans="1:42" hidden="1" x14ac:dyDescent="0.3">
      <c r="A341" s="71">
        <v>3</v>
      </c>
      <c r="B341" s="71" t="s">
        <v>435</v>
      </c>
      <c r="C341" s="71">
        <v>1</v>
      </c>
      <c r="D341" s="71" t="s">
        <v>134</v>
      </c>
      <c r="E341" s="71">
        <v>1</v>
      </c>
      <c r="F341" s="2" t="s">
        <v>268</v>
      </c>
      <c r="G341" s="2">
        <v>4</v>
      </c>
      <c r="H341" s="2" t="s">
        <v>155</v>
      </c>
      <c r="I341" s="2" t="s">
        <v>93</v>
      </c>
      <c r="J341" s="2" t="s">
        <v>269</v>
      </c>
      <c r="K341" s="2" t="s">
        <v>241</v>
      </c>
      <c r="L341" s="2" t="s">
        <v>247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199" t="s">
        <v>249</v>
      </c>
    </row>
    <row r="342" spans="1:42" hidden="1" x14ac:dyDescent="0.3">
      <c r="A342" s="71">
        <v>3</v>
      </c>
      <c r="B342" s="71" t="s">
        <v>435</v>
      </c>
      <c r="C342" s="71">
        <v>1</v>
      </c>
      <c r="D342" s="71" t="s">
        <v>134</v>
      </c>
      <c r="E342" s="71">
        <v>1</v>
      </c>
      <c r="F342" s="2" t="s">
        <v>268</v>
      </c>
      <c r="G342" s="2">
        <v>4</v>
      </c>
      <c r="H342" s="2" t="s">
        <v>155</v>
      </c>
      <c r="I342" s="2" t="s">
        <v>95</v>
      </c>
      <c r="J342" s="2" t="s">
        <v>269</v>
      </c>
      <c r="K342" s="2" t="s">
        <v>241</v>
      </c>
      <c r="L342" s="2" t="s">
        <v>247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199">
        <v>0</v>
      </c>
    </row>
    <row r="343" spans="1:42" hidden="1" x14ac:dyDescent="0.3">
      <c r="A343" s="71">
        <v>3</v>
      </c>
      <c r="B343" s="71" t="s">
        <v>435</v>
      </c>
      <c r="C343" s="71">
        <v>1</v>
      </c>
      <c r="D343" s="71" t="s">
        <v>134</v>
      </c>
      <c r="E343" s="71">
        <v>1</v>
      </c>
      <c r="F343" s="2" t="s">
        <v>268</v>
      </c>
      <c r="G343" s="2">
        <v>4</v>
      </c>
      <c r="H343" s="2" t="s">
        <v>155</v>
      </c>
      <c r="I343" s="2" t="s">
        <v>96</v>
      </c>
      <c r="J343" s="2" t="s">
        <v>269</v>
      </c>
      <c r="K343" s="2" t="s">
        <v>241</v>
      </c>
      <c r="L343" s="2" t="s">
        <v>247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199">
        <v>0</v>
      </c>
    </row>
    <row r="344" spans="1:42" hidden="1" x14ac:dyDescent="0.3">
      <c r="A344" s="71">
        <v>3</v>
      </c>
      <c r="B344" s="71" t="s">
        <v>435</v>
      </c>
      <c r="C344" s="71">
        <v>1</v>
      </c>
      <c r="D344" s="71" t="s">
        <v>134</v>
      </c>
      <c r="E344" s="71">
        <v>1</v>
      </c>
      <c r="F344" s="2" t="s">
        <v>268</v>
      </c>
      <c r="G344" s="2">
        <v>4</v>
      </c>
      <c r="H344" s="2" t="s">
        <v>155</v>
      </c>
      <c r="I344" s="2" t="s">
        <v>97</v>
      </c>
      <c r="J344" s="2" t="s">
        <v>269</v>
      </c>
      <c r="K344" s="2" t="s">
        <v>241</v>
      </c>
      <c r="L344" s="2" t="s">
        <v>247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199">
        <v>0</v>
      </c>
    </row>
    <row r="345" spans="1:42" hidden="1" x14ac:dyDescent="0.3">
      <c r="A345" s="71">
        <v>3</v>
      </c>
      <c r="B345" s="71" t="s">
        <v>435</v>
      </c>
      <c r="C345" s="71">
        <v>1</v>
      </c>
      <c r="D345" s="71" t="s">
        <v>134</v>
      </c>
      <c r="E345" s="71">
        <v>1</v>
      </c>
      <c r="F345" s="2" t="s">
        <v>268</v>
      </c>
      <c r="G345" s="2">
        <v>4</v>
      </c>
      <c r="H345" s="2" t="s">
        <v>155</v>
      </c>
      <c r="I345" s="2" t="s">
        <v>99</v>
      </c>
      <c r="J345" s="2" t="s">
        <v>269</v>
      </c>
      <c r="K345" s="2" t="s">
        <v>241</v>
      </c>
      <c r="L345" s="2" t="s">
        <v>247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199">
        <v>0</v>
      </c>
    </row>
    <row r="346" spans="1:42" ht="15" hidden="1" thickBot="1" x14ac:dyDescent="0.35">
      <c r="A346" s="71">
        <v>3</v>
      </c>
      <c r="B346" s="71" t="s">
        <v>435</v>
      </c>
      <c r="C346" s="2">
        <v>1</v>
      </c>
      <c r="D346" s="2" t="s">
        <v>134</v>
      </c>
      <c r="E346" s="2">
        <v>1</v>
      </c>
      <c r="F346" s="2" t="s">
        <v>268</v>
      </c>
      <c r="G346" s="2">
        <v>4</v>
      </c>
      <c r="H346" s="2" t="s">
        <v>155</v>
      </c>
      <c r="I346" s="2" t="s">
        <v>102</v>
      </c>
      <c r="J346" s="2" t="s">
        <v>269</v>
      </c>
      <c r="K346" s="2" t="s">
        <v>241</v>
      </c>
      <c r="L346" s="2" t="s">
        <v>247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342">
        <v>0</v>
      </c>
    </row>
    <row r="347" spans="1:42" hidden="1" x14ac:dyDescent="0.3">
      <c r="A347" s="71">
        <v>3</v>
      </c>
      <c r="B347" s="71" t="s">
        <v>435</v>
      </c>
      <c r="C347" s="2">
        <v>1</v>
      </c>
      <c r="D347" s="2" t="s">
        <v>134</v>
      </c>
      <c r="E347" s="2">
        <v>1</v>
      </c>
      <c r="F347" s="2" t="s">
        <v>268</v>
      </c>
      <c r="G347" s="2">
        <v>4</v>
      </c>
      <c r="H347" s="2" t="s">
        <v>155</v>
      </c>
      <c r="I347" s="2" t="s">
        <v>104</v>
      </c>
      <c r="J347" s="2" t="s">
        <v>269</v>
      </c>
      <c r="K347" s="2" t="s">
        <v>241</v>
      </c>
      <c r="L347" s="2" t="s">
        <v>247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343">
        <v>63</v>
      </c>
    </row>
    <row r="348" spans="1:42" hidden="1" x14ac:dyDescent="0.3">
      <c r="A348" s="71">
        <v>3</v>
      </c>
      <c r="B348" s="71" t="s">
        <v>435</v>
      </c>
      <c r="C348" s="71">
        <v>1</v>
      </c>
      <c r="D348" s="71" t="s">
        <v>134</v>
      </c>
      <c r="E348" s="71">
        <v>1</v>
      </c>
      <c r="F348" s="2" t="s">
        <v>268</v>
      </c>
      <c r="G348" s="2">
        <v>4</v>
      </c>
      <c r="H348" s="2" t="s">
        <v>155</v>
      </c>
      <c r="I348" s="2" t="s">
        <v>105</v>
      </c>
      <c r="J348" s="2" t="s">
        <v>269</v>
      </c>
      <c r="K348" s="2" t="s">
        <v>241</v>
      </c>
      <c r="L348" s="2" t="s">
        <v>247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199">
        <v>0</v>
      </c>
    </row>
    <row r="349" spans="1:42" hidden="1" x14ac:dyDescent="0.3">
      <c r="A349" s="71">
        <v>3</v>
      </c>
      <c r="B349" s="71" t="s">
        <v>435</v>
      </c>
      <c r="C349" s="71">
        <v>1</v>
      </c>
      <c r="D349" s="71" t="s">
        <v>134</v>
      </c>
      <c r="E349" s="71">
        <v>1</v>
      </c>
      <c r="F349" s="2" t="s">
        <v>268</v>
      </c>
      <c r="G349" s="2">
        <v>4</v>
      </c>
      <c r="H349" s="2" t="s">
        <v>155</v>
      </c>
      <c r="I349" s="2" t="s">
        <v>107</v>
      </c>
      <c r="J349" s="2" t="s">
        <v>269</v>
      </c>
      <c r="K349" s="2" t="s">
        <v>241</v>
      </c>
      <c r="L349" s="2" t="s">
        <v>247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199">
        <v>0</v>
      </c>
    </row>
    <row r="350" spans="1:42" hidden="1" x14ac:dyDescent="0.3">
      <c r="A350" s="71">
        <v>3</v>
      </c>
      <c r="B350" s="71" t="s">
        <v>435</v>
      </c>
      <c r="C350" s="71">
        <v>1</v>
      </c>
      <c r="D350" s="71" t="s">
        <v>134</v>
      </c>
      <c r="E350" s="71">
        <v>1</v>
      </c>
      <c r="F350" s="2" t="s">
        <v>268</v>
      </c>
      <c r="G350" s="2">
        <v>4</v>
      </c>
      <c r="H350" s="2" t="s">
        <v>155</v>
      </c>
      <c r="I350" s="2" t="s">
        <v>108</v>
      </c>
      <c r="J350" s="2" t="s">
        <v>269</v>
      </c>
      <c r="K350" s="2" t="s">
        <v>241</v>
      </c>
      <c r="L350" s="2" t="s">
        <v>247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199">
        <v>0</v>
      </c>
    </row>
    <row r="351" spans="1:42" hidden="1" x14ac:dyDescent="0.3">
      <c r="A351" s="71">
        <v>3</v>
      </c>
      <c r="B351" s="71" t="s">
        <v>435</v>
      </c>
      <c r="C351" s="71">
        <v>1</v>
      </c>
      <c r="D351" s="71" t="s">
        <v>134</v>
      </c>
      <c r="E351" s="71">
        <v>1</v>
      </c>
      <c r="F351" s="2" t="s">
        <v>268</v>
      </c>
      <c r="G351" s="2">
        <v>4</v>
      </c>
      <c r="H351" s="2" t="s">
        <v>155</v>
      </c>
      <c r="I351" s="2" t="s">
        <v>109</v>
      </c>
      <c r="J351" s="2" t="s">
        <v>269</v>
      </c>
      <c r="K351" s="2" t="s">
        <v>241</v>
      </c>
      <c r="L351" s="2" t="s">
        <v>247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199">
        <v>9</v>
      </c>
    </row>
    <row r="352" spans="1:42" hidden="1" x14ac:dyDescent="0.3">
      <c r="A352" s="71">
        <v>3</v>
      </c>
      <c r="B352" s="71" t="s">
        <v>435</v>
      </c>
      <c r="C352" s="71">
        <v>1</v>
      </c>
      <c r="D352" s="71" t="s">
        <v>134</v>
      </c>
      <c r="E352" s="71">
        <v>1</v>
      </c>
      <c r="F352" s="2" t="s">
        <v>268</v>
      </c>
      <c r="G352" s="2">
        <v>4</v>
      </c>
      <c r="H352" s="2" t="s">
        <v>155</v>
      </c>
      <c r="I352" s="2" t="s">
        <v>110</v>
      </c>
      <c r="J352" s="2" t="s">
        <v>269</v>
      </c>
      <c r="K352" s="2" t="s">
        <v>241</v>
      </c>
      <c r="L352" s="2" t="s">
        <v>247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199">
        <v>0</v>
      </c>
    </row>
    <row r="353" spans="1:42" hidden="1" x14ac:dyDescent="0.3">
      <c r="A353" s="71">
        <v>3</v>
      </c>
      <c r="B353" s="71" t="s">
        <v>435</v>
      </c>
      <c r="C353" s="71">
        <v>1</v>
      </c>
      <c r="D353" s="71" t="s">
        <v>134</v>
      </c>
      <c r="E353" s="71">
        <v>1</v>
      </c>
      <c r="F353" s="2" t="s">
        <v>268</v>
      </c>
      <c r="G353" s="2">
        <v>4</v>
      </c>
      <c r="H353" s="2" t="s">
        <v>155</v>
      </c>
      <c r="I353" s="2" t="s">
        <v>111</v>
      </c>
      <c r="J353" s="2" t="s">
        <v>269</v>
      </c>
      <c r="K353" s="2" t="s">
        <v>241</v>
      </c>
      <c r="L353" s="2" t="s">
        <v>247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199">
        <v>0</v>
      </c>
    </row>
    <row r="354" spans="1:42" hidden="1" x14ac:dyDescent="0.3">
      <c r="A354" s="71">
        <v>3</v>
      </c>
      <c r="B354" s="71" t="s">
        <v>435</v>
      </c>
      <c r="C354" s="71">
        <v>1</v>
      </c>
      <c r="D354" s="71" t="s">
        <v>134</v>
      </c>
      <c r="E354" s="71">
        <v>1</v>
      </c>
      <c r="F354" s="2" t="s">
        <v>268</v>
      </c>
      <c r="G354" s="2">
        <v>4</v>
      </c>
      <c r="H354" s="2" t="s">
        <v>155</v>
      </c>
      <c r="I354" s="2" t="s">
        <v>112</v>
      </c>
      <c r="J354" s="2" t="s">
        <v>269</v>
      </c>
      <c r="K354" s="2" t="s">
        <v>241</v>
      </c>
      <c r="L354" s="2" t="s">
        <v>247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199">
        <v>0</v>
      </c>
    </row>
    <row r="355" spans="1:42" hidden="1" x14ac:dyDescent="0.3">
      <c r="A355" s="71">
        <v>3</v>
      </c>
      <c r="B355" s="71" t="s">
        <v>435</v>
      </c>
      <c r="C355" s="71">
        <v>1</v>
      </c>
      <c r="D355" s="71" t="s">
        <v>134</v>
      </c>
      <c r="E355" s="71">
        <v>1</v>
      </c>
      <c r="F355" s="2" t="s">
        <v>268</v>
      </c>
      <c r="G355" s="2">
        <v>4</v>
      </c>
      <c r="H355" s="2" t="s">
        <v>155</v>
      </c>
      <c r="I355" s="2" t="s">
        <v>113</v>
      </c>
      <c r="J355" s="2" t="s">
        <v>269</v>
      </c>
      <c r="K355" s="2" t="s">
        <v>241</v>
      </c>
      <c r="L355" s="2" t="s">
        <v>247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199">
        <v>0</v>
      </c>
    </row>
    <row r="356" spans="1:42" ht="15" hidden="1" thickBot="1" x14ac:dyDescent="0.35">
      <c r="A356" s="71">
        <v>3</v>
      </c>
      <c r="B356" s="71" t="s">
        <v>435</v>
      </c>
      <c r="C356" s="71">
        <v>1</v>
      </c>
      <c r="D356" s="71" t="s">
        <v>134</v>
      </c>
      <c r="E356" s="71">
        <v>1</v>
      </c>
      <c r="F356" s="2" t="s">
        <v>268</v>
      </c>
      <c r="G356" s="2">
        <v>4</v>
      </c>
      <c r="H356" s="2" t="s">
        <v>155</v>
      </c>
      <c r="I356" s="2" t="s">
        <v>115</v>
      </c>
      <c r="J356" s="2" t="s">
        <v>269</v>
      </c>
      <c r="K356" s="2" t="s">
        <v>241</v>
      </c>
      <c r="L356" s="2" t="s">
        <v>247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327">
        <v>4</v>
      </c>
    </row>
    <row r="357" spans="1:42" hidden="1" x14ac:dyDescent="0.3">
      <c r="A357" s="71">
        <v>3</v>
      </c>
      <c r="B357" s="71" t="s">
        <v>435</v>
      </c>
      <c r="C357" s="71">
        <v>1</v>
      </c>
      <c r="D357" s="71" t="s">
        <v>134</v>
      </c>
      <c r="E357" s="71">
        <v>1</v>
      </c>
      <c r="F357" s="2" t="s">
        <v>268</v>
      </c>
      <c r="G357" s="2">
        <v>4</v>
      </c>
      <c r="H357" s="2" t="s">
        <v>155</v>
      </c>
      <c r="I357" s="2" t="s">
        <v>116</v>
      </c>
      <c r="J357" s="2" t="s">
        <v>269</v>
      </c>
      <c r="K357" s="2" t="s">
        <v>241</v>
      </c>
      <c r="L357" s="2" t="s">
        <v>247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344"/>
    </row>
    <row r="358" spans="1:42" hidden="1" x14ac:dyDescent="0.3">
      <c r="A358" s="71">
        <v>3</v>
      </c>
      <c r="B358" s="71" t="s">
        <v>435</v>
      </c>
      <c r="C358" s="71">
        <v>1</v>
      </c>
      <c r="D358" s="71" t="s">
        <v>134</v>
      </c>
      <c r="E358" s="71">
        <v>1</v>
      </c>
      <c r="F358" s="2" t="s">
        <v>268</v>
      </c>
      <c r="G358" s="2">
        <v>4</v>
      </c>
      <c r="H358" s="2" t="s">
        <v>155</v>
      </c>
      <c r="I358" s="2" t="s">
        <v>117</v>
      </c>
      <c r="J358" s="2" t="s">
        <v>269</v>
      </c>
      <c r="K358" s="2" t="s">
        <v>241</v>
      </c>
      <c r="L358" s="2" t="s">
        <v>247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344"/>
    </row>
    <row r="359" spans="1:42" hidden="1" x14ac:dyDescent="0.3">
      <c r="A359" s="71">
        <v>3</v>
      </c>
      <c r="B359" s="71" t="s">
        <v>435</v>
      </c>
      <c r="C359" s="71">
        <v>1</v>
      </c>
      <c r="D359" s="71" t="s">
        <v>134</v>
      </c>
      <c r="E359" s="71">
        <v>1</v>
      </c>
      <c r="F359" s="2" t="s">
        <v>268</v>
      </c>
      <c r="G359" s="2">
        <v>4</v>
      </c>
      <c r="H359" s="2" t="s">
        <v>155</v>
      </c>
      <c r="I359" s="2" t="s">
        <v>118</v>
      </c>
      <c r="J359" s="2" t="s">
        <v>269</v>
      </c>
      <c r="K359" s="2" t="s">
        <v>241</v>
      </c>
      <c r="L359" s="2" t="s">
        <v>247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344"/>
    </row>
    <row r="360" spans="1:42" hidden="1" x14ac:dyDescent="0.3">
      <c r="A360" s="71">
        <v>3</v>
      </c>
      <c r="B360" s="71" t="s">
        <v>435</v>
      </c>
      <c r="C360" s="71">
        <v>1</v>
      </c>
      <c r="D360" s="71" t="s">
        <v>134</v>
      </c>
      <c r="E360" s="71">
        <v>1</v>
      </c>
      <c r="F360" s="2" t="s">
        <v>268</v>
      </c>
      <c r="G360" s="2">
        <v>4</v>
      </c>
      <c r="H360" s="2" t="s">
        <v>155</v>
      </c>
      <c r="I360" s="2" t="s">
        <v>119</v>
      </c>
      <c r="J360" s="2" t="s">
        <v>269</v>
      </c>
      <c r="K360" s="2" t="s">
        <v>241</v>
      </c>
      <c r="L360" s="2" t="s">
        <v>247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344"/>
    </row>
    <row r="361" spans="1:42" hidden="1" x14ac:dyDescent="0.3">
      <c r="A361" s="71">
        <v>3</v>
      </c>
      <c r="B361" s="71" t="s">
        <v>435</v>
      </c>
      <c r="C361" s="71">
        <v>1</v>
      </c>
      <c r="D361" s="71" t="s">
        <v>134</v>
      </c>
      <c r="E361" s="71">
        <v>1</v>
      </c>
      <c r="F361" s="2" t="s">
        <v>268</v>
      </c>
      <c r="G361" s="2">
        <v>4</v>
      </c>
      <c r="H361" s="2" t="s">
        <v>155</v>
      </c>
      <c r="I361" s="2" t="s">
        <v>120</v>
      </c>
      <c r="J361" s="2" t="s">
        <v>269</v>
      </c>
      <c r="K361" s="2" t="s">
        <v>241</v>
      </c>
      <c r="L361" s="2" t="s">
        <v>247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344"/>
    </row>
    <row r="362" spans="1:42" hidden="1" x14ac:dyDescent="0.3">
      <c r="A362" s="71">
        <v>3</v>
      </c>
      <c r="B362" s="71" t="s">
        <v>435</v>
      </c>
      <c r="C362" s="71">
        <v>1</v>
      </c>
      <c r="D362" s="71" t="s">
        <v>134</v>
      </c>
      <c r="E362" s="71">
        <v>1</v>
      </c>
      <c r="F362" s="2" t="s">
        <v>268</v>
      </c>
      <c r="G362" s="2">
        <v>4</v>
      </c>
      <c r="H362" s="2" t="s">
        <v>155</v>
      </c>
      <c r="I362" s="2" t="s">
        <v>121</v>
      </c>
      <c r="J362" s="2" t="s">
        <v>269</v>
      </c>
      <c r="K362" s="2" t="s">
        <v>241</v>
      </c>
      <c r="L362" s="2" t="s">
        <v>247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344"/>
    </row>
    <row r="363" spans="1:42" hidden="1" x14ac:dyDescent="0.3">
      <c r="A363" s="71">
        <v>3</v>
      </c>
      <c r="B363" s="71" t="s">
        <v>435</v>
      </c>
      <c r="C363" s="71">
        <v>1</v>
      </c>
      <c r="D363" s="71" t="s">
        <v>134</v>
      </c>
      <c r="E363" s="71">
        <v>1</v>
      </c>
      <c r="F363" s="2" t="s">
        <v>268</v>
      </c>
      <c r="G363" s="2">
        <v>4</v>
      </c>
      <c r="H363" s="2" t="s">
        <v>155</v>
      </c>
      <c r="I363" s="2" t="s">
        <v>122</v>
      </c>
      <c r="J363" s="2" t="s">
        <v>269</v>
      </c>
      <c r="K363" s="2" t="s">
        <v>241</v>
      </c>
      <c r="L363" s="2" t="s">
        <v>247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344"/>
    </row>
    <row r="364" spans="1:42" hidden="1" x14ac:dyDescent="0.3">
      <c r="A364" s="71">
        <v>3</v>
      </c>
      <c r="B364" s="71" t="s">
        <v>435</v>
      </c>
      <c r="C364" s="71">
        <v>1</v>
      </c>
      <c r="D364" s="71" t="s">
        <v>134</v>
      </c>
      <c r="E364" s="71">
        <v>1</v>
      </c>
      <c r="F364" s="2" t="s">
        <v>268</v>
      </c>
      <c r="G364" s="2">
        <v>4</v>
      </c>
      <c r="H364" s="2" t="s">
        <v>155</v>
      </c>
      <c r="I364" s="2" t="s">
        <v>124</v>
      </c>
      <c r="J364" s="2" t="s">
        <v>269</v>
      </c>
      <c r="K364" s="2" t="s">
        <v>241</v>
      </c>
      <c r="L364" s="2" t="s">
        <v>247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344"/>
    </row>
    <row r="365" spans="1:42" hidden="1" x14ac:dyDescent="0.3">
      <c r="A365" s="71">
        <v>3</v>
      </c>
      <c r="B365" s="71" t="s">
        <v>435</v>
      </c>
      <c r="C365" s="71">
        <v>1</v>
      </c>
      <c r="D365" s="71" t="s">
        <v>134</v>
      </c>
      <c r="E365" s="71">
        <v>1</v>
      </c>
      <c r="F365" s="2" t="s">
        <v>268</v>
      </c>
      <c r="G365" s="2">
        <v>4</v>
      </c>
      <c r="H365" s="2" t="s">
        <v>155</v>
      </c>
      <c r="I365" s="2" t="s">
        <v>126</v>
      </c>
      <c r="J365" s="2" t="s">
        <v>269</v>
      </c>
      <c r="K365" s="2" t="s">
        <v>241</v>
      </c>
      <c r="L365" s="2" t="s">
        <v>247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344"/>
    </row>
    <row r="366" spans="1:42" hidden="1" x14ac:dyDescent="0.3">
      <c r="A366" s="71">
        <v>3</v>
      </c>
      <c r="B366" s="71" t="s">
        <v>435</v>
      </c>
      <c r="C366" s="2">
        <v>1</v>
      </c>
      <c r="D366" s="2" t="s">
        <v>134</v>
      </c>
      <c r="E366" s="2">
        <v>1</v>
      </c>
      <c r="F366" s="2" t="s">
        <v>268</v>
      </c>
      <c r="G366" s="2">
        <v>5</v>
      </c>
      <c r="H366" s="2" t="s">
        <v>156</v>
      </c>
      <c r="I366" s="2" t="s">
        <v>89</v>
      </c>
      <c r="J366" s="2" t="s">
        <v>269</v>
      </c>
      <c r="K366" s="2" t="s">
        <v>241</v>
      </c>
      <c r="L366" s="2" t="s">
        <v>247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198">
        <v>0</v>
      </c>
    </row>
    <row r="367" spans="1:42" hidden="1" x14ac:dyDescent="0.3">
      <c r="A367" s="71">
        <v>3</v>
      </c>
      <c r="B367" s="71" t="s">
        <v>435</v>
      </c>
      <c r="C367" s="2">
        <v>1</v>
      </c>
      <c r="D367" s="2" t="s">
        <v>134</v>
      </c>
      <c r="E367" s="2">
        <v>1</v>
      </c>
      <c r="F367" s="2" t="s">
        <v>268</v>
      </c>
      <c r="G367" s="2">
        <v>5</v>
      </c>
      <c r="H367" s="2" t="s">
        <v>156</v>
      </c>
      <c r="I367" s="2" t="s">
        <v>91</v>
      </c>
      <c r="J367" s="2" t="s">
        <v>269</v>
      </c>
      <c r="K367" s="2" t="s">
        <v>241</v>
      </c>
      <c r="L367" s="2" t="s">
        <v>247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199">
        <v>0</v>
      </c>
    </row>
    <row r="368" spans="1:42" hidden="1" x14ac:dyDescent="0.3">
      <c r="A368" s="71">
        <v>3</v>
      </c>
      <c r="B368" s="71" t="s">
        <v>435</v>
      </c>
      <c r="C368" s="2">
        <v>1</v>
      </c>
      <c r="D368" s="2" t="s">
        <v>134</v>
      </c>
      <c r="E368" s="2">
        <v>1</v>
      </c>
      <c r="F368" s="2" t="s">
        <v>268</v>
      </c>
      <c r="G368" s="2">
        <v>5</v>
      </c>
      <c r="H368" s="2" t="s">
        <v>156</v>
      </c>
      <c r="I368" s="2" t="s">
        <v>92</v>
      </c>
      <c r="J368" s="2" t="s">
        <v>269</v>
      </c>
      <c r="K368" s="2" t="s">
        <v>241</v>
      </c>
      <c r="L368" s="2" t="s">
        <v>247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199">
        <v>0</v>
      </c>
    </row>
    <row r="369" spans="1:42" hidden="1" x14ac:dyDescent="0.3">
      <c r="A369" s="71">
        <v>3</v>
      </c>
      <c r="B369" s="71" t="s">
        <v>435</v>
      </c>
      <c r="C369" s="2">
        <v>1</v>
      </c>
      <c r="D369" s="2" t="s">
        <v>134</v>
      </c>
      <c r="E369" s="2">
        <v>1</v>
      </c>
      <c r="F369" s="2" t="s">
        <v>268</v>
      </c>
      <c r="G369" s="2">
        <v>5</v>
      </c>
      <c r="H369" s="2" t="s">
        <v>156</v>
      </c>
      <c r="I369" s="2" t="s">
        <v>93</v>
      </c>
      <c r="J369" s="2" t="s">
        <v>269</v>
      </c>
      <c r="K369" s="2" t="s">
        <v>241</v>
      </c>
      <c r="L369" s="2" t="s">
        <v>247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199" t="s">
        <v>249</v>
      </c>
    </row>
    <row r="370" spans="1:42" hidden="1" x14ac:dyDescent="0.3">
      <c r="A370" s="71">
        <v>3</v>
      </c>
      <c r="B370" s="71" t="s">
        <v>435</v>
      </c>
      <c r="C370" s="2">
        <v>1</v>
      </c>
      <c r="D370" s="2" t="s">
        <v>134</v>
      </c>
      <c r="E370" s="2">
        <v>1</v>
      </c>
      <c r="F370" s="2" t="s">
        <v>268</v>
      </c>
      <c r="G370" s="2">
        <v>5</v>
      </c>
      <c r="H370" s="2" t="s">
        <v>156</v>
      </c>
      <c r="I370" s="2" t="s">
        <v>95</v>
      </c>
      <c r="J370" s="2" t="s">
        <v>269</v>
      </c>
      <c r="K370" s="2" t="s">
        <v>241</v>
      </c>
      <c r="L370" s="2" t="s">
        <v>247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199">
        <v>0</v>
      </c>
    </row>
    <row r="371" spans="1:42" hidden="1" x14ac:dyDescent="0.3">
      <c r="A371" s="71">
        <v>3</v>
      </c>
      <c r="B371" s="71" t="s">
        <v>435</v>
      </c>
      <c r="C371" s="2">
        <v>1</v>
      </c>
      <c r="D371" s="2" t="s">
        <v>134</v>
      </c>
      <c r="E371" s="2">
        <v>1</v>
      </c>
      <c r="F371" s="2" t="s">
        <v>268</v>
      </c>
      <c r="G371" s="2">
        <v>5</v>
      </c>
      <c r="H371" s="2" t="s">
        <v>156</v>
      </c>
      <c r="I371" s="2" t="s">
        <v>96</v>
      </c>
      <c r="J371" s="2" t="s">
        <v>269</v>
      </c>
      <c r="K371" s="2" t="s">
        <v>241</v>
      </c>
      <c r="L371" s="2" t="s">
        <v>247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199">
        <v>0</v>
      </c>
    </row>
    <row r="372" spans="1:42" hidden="1" x14ac:dyDescent="0.3">
      <c r="A372" s="71">
        <v>3</v>
      </c>
      <c r="B372" s="71" t="s">
        <v>435</v>
      </c>
      <c r="C372" s="2">
        <v>1</v>
      </c>
      <c r="D372" s="2" t="s">
        <v>134</v>
      </c>
      <c r="E372" s="2">
        <v>1</v>
      </c>
      <c r="F372" s="2" t="s">
        <v>268</v>
      </c>
      <c r="G372" s="2">
        <v>5</v>
      </c>
      <c r="H372" s="2" t="s">
        <v>156</v>
      </c>
      <c r="I372" s="2" t="s">
        <v>97</v>
      </c>
      <c r="J372" s="2" t="s">
        <v>269</v>
      </c>
      <c r="K372" s="2" t="s">
        <v>241</v>
      </c>
      <c r="L372" s="2" t="s">
        <v>247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199">
        <v>0</v>
      </c>
    </row>
    <row r="373" spans="1:42" hidden="1" x14ac:dyDescent="0.3">
      <c r="A373" s="71">
        <v>3</v>
      </c>
      <c r="B373" s="71" t="s">
        <v>435</v>
      </c>
      <c r="C373" s="2">
        <v>1</v>
      </c>
      <c r="D373" s="2" t="s">
        <v>134</v>
      </c>
      <c r="E373" s="2">
        <v>1</v>
      </c>
      <c r="F373" s="2" t="s">
        <v>268</v>
      </c>
      <c r="G373" s="2">
        <v>5</v>
      </c>
      <c r="H373" s="2" t="s">
        <v>156</v>
      </c>
      <c r="I373" s="2" t="s">
        <v>99</v>
      </c>
      <c r="J373" s="2" t="s">
        <v>269</v>
      </c>
      <c r="K373" s="2" t="s">
        <v>241</v>
      </c>
      <c r="L373" s="2" t="s">
        <v>247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199">
        <v>0</v>
      </c>
    </row>
    <row r="374" spans="1:42" ht="15" hidden="1" thickBot="1" x14ac:dyDescent="0.35">
      <c r="A374" s="71">
        <v>3</v>
      </c>
      <c r="B374" s="71" t="s">
        <v>435</v>
      </c>
      <c r="C374" s="2">
        <v>1</v>
      </c>
      <c r="D374" s="2" t="s">
        <v>134</v>
      </c>
      <c r="E374" s="2">
        <v>1</v>
      </c>
      <c r="F374" s="2" t="s">
        <v>268</v>
      </c>
      <c r="G374" s="2">
        <v>5</v>
      </c>
      <c r="H374" s="2" t="s">
        <v>156</v>
      </c>
      <c r="I374" s="2" t="s">
        <v>102</v>
      </c>
      <c r="J374" s="2" t="s">
        <v>269</v>
      </c>
      <c r="K374" s="2" t="s">
        <v>241</v>
      </c>
      <c r="L374" s="2" t="s">
        <v>247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327">
        <v>13</v>
      </c>
    </row>
    <row r="375" spans="1:42" hidden="1" x14ac:dyDescent="0.3">
      <c r="A375" s="71">
        <v>3</v>
      </c>
      <c r="B375" s="71" t="s">
        <v>435</v>
      </c>
      <c r="C375" s="2">
        <v>1</v>
      </c>
      <c r="D375" s="2" t="s">
        <v>134</v>
      </c>
      <c r="E375" s="2">
        <v>1</v>
      </c>
      <c r="F375" s="2" t="s">
        <v>268</v>
      </c>
      <c r="G375" s="2">
        <v>5</v>
      </c>
      <c r="H375" s="2" t="s">
        <v>156</v>
      </c>
      <c r="I375" s="2" t="s">
        <v>104</v>
      </c>
      <c r="J375" s="2" t="s">
        <v>269</v>
      </c>
      <c r="K375" s="2" t="s">
        <v>241</v>
      </c>
      <c r="L375" s="2" t="s">
        <v>247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343">
        <v>0</v>
      </c>
    </row>
    <row r="376" spans="1:42" hidden="1" x14ac:dyDescent="0.3">
      <c r="A376" s="71">
        <v>3</v>
      </c>
      <c r="B376" s="71" t="s">
        <v>435</v>
      </c>
      <c r="C376" s="2">
        <v>1</v>
      </c>
      <c r="D376" s="2" t="s">
        <v>134</v>
      </c>
      <c r="E376" s="2">
        <v>1</v>
      </c>
      <c r="F376" s="2" t="s">
        <v>268</v>
      </c>
      <c r="G376" s="2">
        <v>5</v>
      </c>
      <c r="H376" s="2" t="s">
        <v>156</v>
      </c>
      <c r="I376" s="2" t="s">
        <v>105</v>
      </c>
      <c r="J376" s="2" t="s">
        <v>269</v>
      </c>
      <c r="K376" s="2" t="s">
        <v>241</v>
      </c>
      <c r="L376" s="2" t="s">
        <v>247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199">
        <v>0</v>
      </c>
    </row>
    <row r="377" spans="1:42" hidden="1" x14ac:dyDescent="0.3">
      <c r="A377" s="71">
        <v>3</v>
      </c>
      <c r="B377" s="71" t="s">
        <v>435</v>
      </c>
      <c r="C377" s="2">
        <v>1</v>
      </c>
      <c r="D377" s="2" t="s">
        <v>134</v>
      </c>
      <c r="E377" s="2">
        <v>1</v>
      </c>
      <c r="F377" s="2" t="s">
        <v>268</v>
      </c>
      <c r="G377" s="2">
        <v>5</v>
      </c>
      <c r="H377" s="2" t="s">
        <v>156</v>
      </c>
      <c r="I377" s="2" t="s">
        <v>107</v>
      </c>
      <c r="J377" s="2" t="s">
        <v>269</v>
      </c>
      <c r="K377" s="2" t="s">
        <v>241</v>
      </c>
      <c r="L377" s="2" t="s">
        <v>247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199">
        <v>0</v>
      </c>
    </row>
    <row r="378" spans="1:42" hidden="1" x14ac:dyDescent="0.3">
      <c r="A378" s="71">
        <v>3</v>
      </c>
      <c r="B378" s="71" t="s">
        <v>435</v>
      </c>
      <c r="C378" s="2">
        <v>1</v>
      </c>
      <c r="D378" s="2" t="s">
        <v>134</v>
      </c>
      <c r="E378" s="2">
        <v>1</v>
      </c>
      <c r="F378" s="2" t="s">
        <v>268</v>
      </c>
      <c r="G378" s="2">
        <v>5</v>
      </c>
      <c r="H378" s="2" t="s">
        <v>156</v>
      </c>
      <c r="I378" s="2" t="s">
        <v>108</v>
      </c>
      <c r="J378" s="2" t="s">
        <v>269</v>
      </c>
      <c r="K378" s="2" t="s">
        <v>241</v>
      </c>
      <c r="L378" s="2" t="s">
        <v>247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199">
        <v>3</v>
      </c>
    </row>
    <row r="379" spans="1:42" hidden="1" x14ac:dyDescent="0.3">
      <c r="A379" s="71">
        <v>3</v>
      </c>
      <c r="B379" s="71" t="s">
        <v>435</v>
      </c>
      <c r="C379" s="2">
        <v>1</v>
      </c>
      <c r="D379" s="2" t="s">
        <v>134</v>
      </c>
      <c r="E379" s="2">
        <v>1</v>
      </c>
      <c r="F379" s="2" t="s">
        <v>268</v>
      </c>
      <c r="G379" s="2">
        <v>5</v>
      </c>
      <c r="H379" s="2" t="s">
        <v>156</v>
      </c>
      <c r="I379" s="2" t="s">
        <v>109</v>
      </c>
      <c r="J379" s="2" t="s">
        <v>269</v>
      </c>
      <c r="K379" s="2" t="s">
        <v>241</v>
      </c>
      <c r="L379" s="2" t="s">
        <v>247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199">
        <v>10</v>
      </c>
    </row>
    <row r="380" spans="1:42" hidden="1" x14ac:dyDescent="0.3">
      <c r="A380" s="71">
        <v>3</v>
      </c>
      <c r="B380" s="71" t="s">
        <v>435</v>
      </c>
      <c r="C380" s="2">
        <v>1</v>
      </c>
      <c r="D380" s="2" t="s">
        <v>134</v>
      </c>
      <c r="E380" s="2">
        <v>1</v>
      </c>
      <c r="F380" s="2" t="s">
        <v>268</v>
      </c>
      <c r="G380" s="2">
        <v>5</v>
      </c>
      <c r="H380" s="2" t="s">
        <v>156</v>
      </c>
      <c r="I380" s="2" t="s">
        <v>110</v>
      </c>
      <c r="J380" s="2" t="s">
        <v>269</v>
      </c>
      <c r="K380" s="2" t="s">
        <v>241</v>
      </c>
      <c r="L380" s="2" t="s">
        <v>247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199">
        <v>0</v>
      </c>
    </row>
    <row r="381" spans="1:42" hidden="1" x14ac:dyDescent="0.3">
      <c r="A381" s="71">
        <v>3</v>
      </c>
      <c r="B381" s="71" t="s">
        <v>435</v>
      </c>
      <c r="C381" s="2">
        <v>1</v>
      </c>
      <c r="D381" s="2" t="s">
        <v>134</v>
      </c>
      <c r="E381" s="2">
        <v>1</v>
      </c>
      <c r="F381" s="2" t="s">
        <v>268</v>
      </c>
      <c r="G381" s="2">
        <v>5</v>
      </c>
      <c r="H381" s="2" t="s">
        <v>156</v>
      </c>
      <c r="I381" s="2" t="s">
        <v>111</v>
      </c>
      <c r="J381" s="2" t="s">
        <v>269</v>
      </c>
      <c r="K381" s="2" t="s">
        <v>241</v>
      </c>
      <c r="L381" s="2" t="s">
        <v>247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199">
        <v>0</v>
      </c>
    </row>
    <row r="382" spans="1:42" hidden="1" x14ac:dyDescent="0.3">
      <c r="A382" s="71">
        <v>3</v>
      </c>
      <c r="B382" s="71" t="s">
        <v>435</v>
      </c>
      <c r="C382" s="2">
        <v>1</v>
      </c>
      <c r="D382" s="2" t="s">
        <v>134</v>
      </c>
      <c r="E382" s="2">
        <v>1</v>
      </c>
      <c r="F382" s="2" t="s">
        <v>268</v>
      </c>
      <c r="G382" s="2">
        <v>5</v>
      </c>
      <c r="H382" s="2" t="s">
        <v>156</v>
      </c>
      <c r="I382" s="2" t="s">
        <v>112</v>
      </c>
      <c r="J382" s="2" t="s">
        <v>269</v>
      </c>
      <c r="K382" s="2" t="s">
        <v>241</v>
      </c>
      <c r="L382" s="2" t="s">
        <v>247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199">
        <v>0</v>
      </c>
    </row>
    <row r="383" spans="1:42" hidden="1" x14ac:dyDescent="0.3">
      <c r="A383" s="71">
        <v>3</v>
      </c>
      <c r="B383" s="71" t="s">
        <v>435</v>
      </c>
      <c r="C383" s="2">
        <v>1</v>
      </c>
      <c r="D383" s="2" t="s">
        <v>134</v>
      </c>
      <c r="E383" s="2">
        <v>1</v>
      </c>
      <c r="F383" s="2" t="s">
        <v>268</v>
      </c>
      <c r="G383" s="2">
        <v>5</v>
      </c>
      <c r="H383" s="2" t="s">
        <v>156</v>
      </c>
      <c r="I383" s="2" t="s">
        <v>113</v>
      </c>
      <c r="J383" s="2" t="s">
        <v>269</v>
      </c>
      <c r="K383" s="2" t="s">
        <v>241</v>
      </c>
      <c r="L383" s="2" t="s">
        <v>247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199">
        <v>0</v>
      </c>
    </row>
    <row r="384" spans="1:42" ht="15" hidden="1" thickBot="1" x14ac:dyDescent="0.35">
      <c r="A384" s="71">
        <v>3</v>
      </c>
      <c r="B384" s="71" t="s">
        <v>435</v>
      </c>
      <c r="C384" s="2">
        <v>1</v>
      </c>
      <c r="D384" s="2" t="s">
        <v>134</v>
      </c>
      <c r="E384" s="2">
        <v>1</v>
      </c>
      <c r="F384" s="2" t="s">
        <v>268</v>
      </c>
      <c r="G384" s="2">
        <v>5</v>
      </c>
      <c r="H384" s="2" t="s">
        <v>156</v>
      </c>
      <c r="I384" s="2" t="s">
        <v>115</v>
      </c>
      <c r="J384" s="2" t="s">
        <v>269</v>
      </c>
      <c r="K384" s="2" t="s">
        <v>241</v>
      </c>
      <c r="L384" s="2" t="s">
        <v>247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327">
        <v>0</v>
      </c>
    </row>
    <row r="385" spans="1:42" hidden="1" x14ac:dyDescent="0.3">
      <c r="A385" s="71">
        <v>3</v>
      </c>
      <c r="B385" s="71" t="s">
        <v>435</v>
      </c>
      <c r="C385" s="2">
        <v>1</v>
      </c>
      <c r="D385" s="2" t="s">
        <v>134</v>
      </c>
      <c r="E385" s="2">
        <v>1</v>
      </c>
      <c r="F385" s="2" t="s">
        <v>268</v>
      </c>
      <c r="G385" s="2">
        <v>5</v>
      </c>
      <c r="H385" s="2" t="s">
        <v>156</v>
      </c>
      <c r="I385" s="2" t="s">
        <v>116</v>
      </c>
      <c r="J385" s="2" t="s">
        <v>269</v>
      </c>
      <c r="K385" s="2" t="s">
        <v>241</v>
      </c>
      <c r="L385" s="2" t="s">
        <v>247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302"/>
    </row>
    <row r="386" spans="1:42" hidden="1" x14ac:dyDescent="0.3">
      <c r="A386" s="71">
        <v>3</v>
      </c>
      <c r="B386" s="71" t="s">
        <v>435</v>
      </c>
      <c r="C386" s="2">
        <v>1</v>
      </c>
      <c r="D386" s="2" t="s">
        <v>134</v>
      </c>
      <c r="E386" s="2">
        <v>1</v>
      </c>
      <c r="F386" s="2" t="s">
        <v>268</v>
      </c>
      <c r="G386" s="2">
        <v>5</v>
      </c>
      <c r="H386" s="2" t="s">
        <v>156</v>
      </c>
      <c r="I386" s="2" t="s">
        <v>117</v>
      </c>
      <c r="J386" s="2" t="s">
        <v>269</v>
      </c>
      <c r="K386" s="2" t="s">
        <v>241</v>
      </c>
      <c r="L386" s="2" t="s">
        <v>247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302"/>
    </row>
    <row r="387" spans="1:42" hidden="1" x14ac:dyDescent="0.3">
      <c r="A387" s="71">
        <v>3</v>
      </c>
      <c r="B387" s="71" t="s">
        <v>435</v>
      </c>
      <c r="C387" s="2">
        <v>1</v>
      </c>
      <c r="D387" s="2" t="s">
        <v>134</v>
      </c>
      <c r="E387" s="2">
        <v>1</v>
      </c>
      <c r="F387" s="2" t="s">
        <v>268</v>
      </c>
      <c r="G387" s="2">
        <v>5</v>
      </c>
      <c r="H387" s="2" t="s">
        <v>156</v>
      </c>
      <c r="I387" s="2" t="s">
        <v>118</v>
      </c>
      <c r="J387" s="2" t="s">
        <v>269</v>
      </c>
      <c r="K387" s="2" t="s">
        <v>241</v>
      </c>
      <c r="L387" s="2" t="s">
        <v>247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302"/>
    </row>
    <row r="388" spans="1:42" hidden="1" x14ac:dyDescent="0.3">
      <c r="A388" s="71">
        <v>3</v>
      </c>
      <c r="B388" s="71" t="s">
        <v>435</v>
      </c>
      <c r="C388" s="2">
        <v>1</v>
      </c>
      <c r="D388" s="2" t="s">
        <v>134</v>
      </c>
      <c r="E388" s="2">
        <v>1</v>
      </c>
      <c r="F388" s="2" t="s">
        <v>268</v>
      </c>
      <c r="G388" s="2">
        <v>5</v>
      </c>
      <c r="H388" s="2" t="s">
        <v>156</v>
      </c>
      <c r="I388" s="2" t="s">
        <v>119</v>
      </c>
      <c r="J388" s="2" t="s">
        <v>269</v>
      </c>
      <c r="K388" s="2" t="s">
        <v>241</v>
      </c>
      <c r="L388" s="2" t="s">
        <v>247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302"/>
    </row>
    <row r="389" spans="1:42" hidden="1" x14ac:dyDescent="0.3">
      <c r="A389" s="71">
        <v>3</v>
      </c>
      <c r="B389" s="71" t="s">
        <v>435</v>
      </c>
      <c r="C389" s="2">
        <v>1</v>
      </c>
      <c r="D389" s="2" t="s">
        <v>134</v>
      </c>
      <c r="E389" s="2">
        <v>1</v>
      </c>
      <c r="F389" s="2" t="s">
        <v>268</v>
      </c>
      <c r="G389" s="2">
        <v>5</v>
      </c>
      <c r="H389" s="2" t="s">
        <v>156</v>
      </c>
      <c r="I389" s="2" t="s">
        <v>120</v>
      </c>
      <c r="J389" s="2" t="s">
        <v>269</v>
      </c>
      <c r="K389" s="2" t="s">
        <v>241</v>
      </c>
      <c r="L389" s="2" t="s">
        <v>247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302"/>
    </row>
    <row r="390" spans="1:42" hidden="1" x14ac:dyDescent="0.3">
      <c r="A390" s="71">
        <v>3</v>
      </c>
      <c r="B390" s="71" t="s">
        <v>435</v>
      </c>
      <c r="C390" s="2">
        <v>1</v>
      </c>
      <c r="D390" s="2" t="s">
        <v>134</v>
      </c>
      <c r="E390" s="2">
        <v>1</v>
      </c>
      <c r="F390" s="2" t="s">
        <v>268</v>
      </c>
      <c r="G390" s="2">
        <v>5</v>
      </c>
      <c r="H390" s="2" t="s">
        <v>156</v>
      </c>
      <c r="I390" s="2" t="s">
        <v>121</v>
      </c>
      <c r="J390" s="2" t="s">
        <v>269</v>
      </c>
      <c r="K390" s="2" t="s">
        <v>241</v>
      </c>
      <c r="L390" s="2" t="s">
        <v>247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302"/>
    </row>
    <row r="391" spans="1:42" hidden="1" x14ac:dyDescent="0.3">
      <c r="A391" s="71">
        <v>3</v>
      </c>
      <c r="B391" s="71" t="s">
        <v>435</v>
      </c>
      <c r="C391" s="2">
        <v>1</v>
      </c>
      <c r="D391" s="2" t="s">
        <v>134</v>
      </c>
      <c r="E391" s="2">
        <v>1</v>
      </c>
      <c r="F391" s="2" t="s">
        <v>268</v>
      </c>
      <c r="G391" s="2">
        <v>5</v>
      </c>
      <c r="H391" s="2" t="s">
        <v>156</v>
      </c>
      <c r="I391" s="2" t="s">
        <v>122</v>
      </c>
      <c r="J391" s="2" t="s">
        <v>269</v>
      </c>
      <c r="K391" s="2" t="s">
        <v>241</v>
      </c>
      <c r="L391" s="2" t="s">
        <v>247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302"/>
    </row>
    <row r="392" spans="1:42" hidden="1" x14ac:dyDescent="0.3">
      <c r="A392" s="71">
        <v>3</v>
      </c>
      <c r="B392" s="71" t="s">
        <v>435</v>
      </c>
      <c r="C392" s="2">
        <v>1</v>
      </c>
      <c r="D392" s="2" t="s">
        <v>134</v>
      </c>
      <c r="E392" s="2">
        <v>1</v>
      </c>
      <c r="F392" s="2" t="s">
        <v>268</v>
      </c>
      <c r="G392" s="2">
        <v>5</v>
      </c>
      <c r="H392" s="2" t="s">
        <v>156</v>
      </c>
      <c r="I392" s="2" t="s">
        <v>124</v>
      </c>
      <c r="J392" s="2" t="s">
        <v>269</v>
      </c>
      <c r="K392" s="2" t="s">
        <v>241</v>
      </c>
      <c r="L392" s="2" t="s">
        <v>247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302"/>
    </row>
    <row r="393" spans="1:42" hidden="1" x14ac:dyDescent="0.3">
      <c r="A393" s="71">
        <v>3</v>
      </c>
      <c r="B393" s="71" t="s">
        <v>435</v>
      </c>
      <c r="C393" s="2">
        <v>1</v>
      </c>
      <c r="D393" s="2" t="s">
        <v>134</v>
      </c>
      <c r="E393" s="2">
        <v>1</v>
      </c>
      <c r="F393" s="2" t="s">
        <v>268</v>
      </c>
      <c r="G393" s="2">
        <v>5</v>
      </c>
      <c r="H393" s="2" t="s">
        <v>156</v>
      </c>
      <c r="I393" s="2" t="s">
        <v>126</v>
      </c>
      <c r="J393" s="2" t="s">
        <v>269</v>
      </c>
      <c r="K393" s="2" t="s">
        <v>241</v>
      </c>
      <c r="L393" s="2" t="s">
        <v>247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302"/>
    </row>
    <row r="394" spans="1:42" hidden="1" x14ac:dyDescent="0.3">
      <c r="A394" s="71">
        <v>3</v>
      </c>
      <c r="B394" s="71" t="s">
        <v>435</v>
      </c>
      <c r="C394" s="71">
        <v>1</v>
      </c>
      <c r="D394" s="71" t="s">
        <v>134</v>
      </c>
      <c r="E394" s="71">
        <v>1</v>
      </c>
      <c r="F394" s="2" t="s">
        <v>268</v>
      </c>
      <c r="G394" s="2">
        <v>6</v>
      </c>
      <c r="H394" s="2" t="s">
        <v>154</v>
      </c>
      <c r="I394" s="2" t="s">
        <v>89</v>
      </c>
      <c r="J394" s="2" t="s">
        <v>269</v>
      </c>
      <c r="K394" s="2" t="s">
        <v>241</v>
      </c>
      <c r="L394" s="2" t="s">
        <v>247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>
        <v>0</v>
      </c>
    </row>
    <row r="395" spans="1:42" hidden="1" x14ac:dyDescent="0.3">
      <c r="A395" s="71">
        <v>3</v>
      </c>
      <c r="B395" s="71" t="s">
        <v>435</v>
      </c>
      <c r="C395" s="71">
        <v>1</v>
      </c>
      <c r="D395" s="71" t="s">
        <v>134</v>
      </c>
      <c r="E395" s="71">
        <v>1</v>
      </c>
      <c r="F395" s="2" t="s">
        <v>268</v>
      </c>
      <c r="G395" s="2">
        <v>6</v>
      </c>
      <c r="H395" s="2" t="s">
        <v>154</v>
      </c>
      <c r="I395" s="2" t="s">
        <v>91</v>
      </c>
      <c r="J395" s="2" t="s">
        <v>269</v>
      </c>
      <c r="K395" s="2" t="s">
        <v>241</v>
      </c>
      <c r="L395" s="2" t="s">
        <v>247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>
        <v>0</v>
      </c>
    </row>
    <row r="396" spans="1:42" hidden="1" x14ac:dyDescent="0.3">
      <c r="A396" s="71">
        <v>3</v>
      </c>
      <c r="B396" s="71" t="s">
        <v>435</v>
      </c>
      <c r="C396" s="71">
        <v>1</v>
      </c>
      <c r="D396" s="71" t="s">
        <v>134</v>
      </c>
      <c r="E396" s="71">
        <v>1</v>
      </c>
      <c r="F396" s="2" t="s">
        <v>268</v>
      </c>
      <c r="G396" s="2">
        <v>6</v>
      </c>
      <c r="H396" s="2" t="s">
        <v>154</v>
      </c>
      <c r="I396" s="2" t="s">
        <v>92</v>
      </c>
      <c r="J396" s="2" t="s">
        <v>269</v>
      </c>
      <c r="K396" s="2" t="s">
        <v>241</v>
      </c>
      <c r="L396" s="2" t="s">
        <v>247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>
        <v>10</v>
      </c>
    </row>
    <row r="397" spans="1:42" x14ac:dyDescent="0.3">
      <c r="A397" s="71">
        <v>3</v>
      </c>
      <c r="B397" s="71" t="s">
        <v>435</v>
      </c>
      <c r="C397" s="71">
        <v>1</v>
      </c>
      <c r="D397" s="71" t="s">
        <v>134</v>
      </c>
      <c r="E397" s="71">
        <v>1</v>
      </c>
      <c r="F397" s="2" t="s">
        <v>268</v>
      </c>
      <c r="G397" s="2">
        <v>6</v>
      </c>
      <c r="H397" s="2" t="s">
        <v>154</v>
      </c>
      <c r="I397" s="2" t="s">
        <v>93</v>
      </c>
      <c r="J397" s="2" t="s">
        <v>269</v>
      </c>
      <c r="K397" s="2" t="s">
        <v>241</v>
      </c>
      <c r="L397" s="2" t="s">
        <v>247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 t="s">
        <v>249</v>
      </c>
    </row>
    <row r="398" spans="1:42" x14ac:dyDescent="0.3">
      <c r="A398" s="71">
        <v>3</v>
      </c>
      <c r="B398" s="71" t="s">
        <v>435</v>
      </c>
      <c r="C398" s="71">
        <v>1</v>
      </c>
      <c r="D398" s="71" t="s">
        <v>134</v>
      </c>
      <c r="E398" s="71">
        <v>1</v>
      </c>
      <c r="F398" s="2" t="s">
        <v>268</v>
      </c>
      <c r="G398" s="2">
        <v>6</v>
      </c>
      <c r="H398" s="2" t="s">
        <v>154</v>
      </c>
      <c r="I398" s="2" t="s">
        <v>95</v>
      </c>
      <c r="J398" s="2" t="s">
        <v>269</v>
      </c>
      <c r="K398" s="2" t="s">
        <v>241</v>
      </c>
      <c r="L398" s="2" t="s">
        <v>247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>
        <v>0</v>
      </c>
    </row>
    <row r="399" spans="1:42" hidden="1" x14ac:dyDescent="0.3">
      <c r="A399" s="71">
        <v>3</v>
      </c>
      <c r="B399" s="71" t="s">
        <v>435</v>
      </c>
      <c r="C399" s="71">
        <v>1</v>
      </c>
      <c r="D399" s="71" t="s">
        <v>134</v>
      </c>
      <c r="E399" s="71">
        <v>1</v>
      </c>
      <c r="F399" s="2" t="s">
        <v>268</v>
      </c>
      <c r="G399" s="2">
        <v>6</v>
      </c>
      <c r="H399" s="2" t="s">
        <v>154</v>
      </c>
      <c r="I399" s="2" t="s">
        <v>96</v>
      </c>
      <c r="J399" s="2" t="s">
        <v>269</v>
      </c>
      <c r="K399" s="2" t="s">
        <v>241</v>
      </c>
      <c r="L399" s="2" t="s">
        <v>247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>
        <v>0</v>
      </c>
    </row>
    <row r="400" spans="1:42" hidden="1" x14ac:dyDescent="0.3">
      <c r="A400" s="71">
        <v>3</v>
      </c>
      <c r="B400" s="71" t="s">
        <v>435</v>
      </c>
      <c r="C400" s="71">
        <v>1</v>
      </c>
      <c r="D400" s="71" t="s">
        <v>134</v>
      </c>
      <c r="E400" s="71">
        <v>1</v>
      </c>
      <c r="F400" s="2" t="s">
        <v>268</v>
      </c>
      <c r="G400" s="2">
        <v>6</v>
      </c>
      <c r="H400" s="2" t="s">
        <v>154</v>
      </c>
      <c r="I400" s="2" t="s">
        <v>97</v>
      </c>
      <c r="J400" s="2" t="s">
        <v>269</v>
      </c>
      <c r="K400" s="2" t="s">
        <v>241</v>
      </c>
      <c r="L400" s="2" t="s">
        <v>247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>
        <v>10</v>
      </c>
    </row>
    <row r="401" spans="1:42" hidden="1" x14ac:dyDescent="0.3">
      <c r="A401" s="71">
        <v>3</v>
      </c>
      <c r="B401" s="71" t="s">
        <v>435</v>
      </c>
      <c r="C401" s="71">
        <v>1</v>
      </c>
      <c r="D401" s="71" t="s">
        <v>134</v>
      </c>
      <c r="E401" s="71">
        <v>1</v>
      </c>
      <c r="F401" s="2" t="s">
        <v>268</v>
      </c>
      <c r="G401" s="2">
        <v>6</v>
      </c>
      <c r="H401" s="2" t="s">
        <v>154</v>
      </c>
      <c r="I401" s="2" t="s">
        <v>99</v>
      </c>
      <c r="J401" s="2" t="s">
        <v>269</v>
      </c>
      <c r="K401" s="2" t="s">
        <v>241</v>
      </c>
      <c r="L401" s="2" t="s">
        <v>247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>
        <v>0</v>
      </c>
    </row>
    <row r="402" spans="1:42" hidden="1" x14ac:dyDescent="0.3">
      <c r="A402" s="71">
        <v>3</v>
      </c>
      <c r="B402" s="71" t="s">
        <v>435</v>
      </c>
      <c r="C402" s="2">
        <v>1</v>
      </c>
      <c r="D402" s="2" t="s">
        <v>134</v>
      </c>
      <c r="E402" s="2">
        <v>1</v>
      </c>
      <c r="F402" s="2" t="s">
        <v>268</v>
      </c>
      <c r="G402" s="2">
        <v>6</v>
      </c>
      <c r="H402" s="2" t="s">
        <v>154</v>
      </c>
      <c r="I402" s="2" t="s">
        <v>102</v>
      </c>
      <c r="J402" s="2" t="s">
        <v>269</v>
      </c>
      <c r="K402" s="2" t="s">
        <v>241</v>
      </c>
      <c r="L402" s="2" t="s">
        <v>247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>
        <v>0</v>
      </c>
    </row>
    <row r="403" spans="1:42" hidden="1" x14ac:dyDescent="0.3">
      <c r="A403" s="71">
        <v>3</v>
      </c>
      <c r="B403" s="71" t="s">
        <v>435</v>
      </c>
      <c r="C403" s="2">
        <v>1</v>
      </c>
      <c r="D403" s="2" t="s">
        <v>134</v>
      </c>
      <c r="E403" s="2">
        <v>1</v>
      </c>
      <c r="F403" s="2" t="s">
        <v>268</v>
      </c>
      <c r="G403" s="2">
        <v>6</v>
      </c>
      <c r="H403" s="2" t="s">
        <v>154</v>
      </c>
      <c r="I403" s="2" t="s">
        <v>104</v>
      </c>
      <c r="J403" s="2" t="s">
        <v>269</v>
      </c>
      <c r="K403" s="2" t="s">
        <v>241</v>
      </c>
      <c r="L403" s="2" t="s">
        <v>247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>
        <v>0</v>
      </c>
    </row>
    <row r="404" spans="1:42" hidden="1" x14ac:dyDescent="0.3">
      <c r="A404" s="71">
        <v>3</v>
      </c>
      <c r="B404" s="71" t="s">
        <v>435</v>
      </c>
      <c r="C404" s="71">
        <v>1</v>
      </c>
      <c r="D404" s="71" t="s">
        <v>134</v>
      </c>
      <c r="E404" s="71">
        <v>1</v>
      </c>
      <c r="F404" s="2" t="s">
        <v>268</v>
      </c>
      <c r="G404" s="2">
        <v>6</v>
      </c>
      <c r="H404" s="2" t="s">
        <v>154</v>
      </c>
      <c r="I404" s="2" t="s">
        <v>105</v>
      </c>
      <c r="J404" s="2" t="s">
        <v>269</v>
      </c>
      <c r="K404" s="2" t="s">
        <v>241</v>
      </c>
      <c r="L404" s="2" t="s">
        <v>247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>
        <v>0</v>
      </c>
    </row>
    <row r="405" spans="1:42" hidden="1" x14ac:dyDescent="0.3">
      <c r="A405" s="71">
        <v>3</v>
      </c>
      <c r="B405" s="71" t="s">
        <v>435</v>
      </c>
      <c r="C405" s="71">
        <v>1</v>
      </c>
      <c r="D405" s="71" t="s">
        <v>134</v>
      </c>
      <c r="E405" s="71">
        <v>1</v>
      </c>
      <c r="F405" s="2" t="s">
        <v>268</v>
      </c>
      <c r="G405" s="2">
        <v>6</v>
      </c>
      <c r="H405" s="2" t="s">
        <v>154</v>
      </c>
      <c r="I405" s="2" t="s">
        <v>107</v>
      </c>
      <c r="J405" s="2" t="s">
        <v>269</v>
      </c>
      <c r="K405" s="2" t="s">
        <v>241</v>
      </c>
      <c r="L405" s="2" t="s">
        <v>247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>
        <v>0</v>
      </c>
    </row>
    <row r="406" spans="1:42" hidden="1" x14ac:dyDescent="0.3">
      <c r="A406" s="71">
        <v>3</v>
      </c>
      <c r="B406" s="71" t="s">
        <v>435</v>
      </c>
      <c r="C406" s="71">
        <v>1</v>
      </c>
      <c r="D406" s="71" t="s">
        <v>134</v>
      </c>
      <c r="E406" s="71">
        <v>1</v>
      </c>
      <c r="F406" s="2" t="s">
        <v>268</v>
      </c>
      <c r="G406" s="2">
        <v>6</v>
      </c>
      <c r="H406" s="2" t="s">
        <v>154</v>
      </c>
      <c r="I406" s="2" t="s">
        <v>108</v>
      </c>
      <c r="J406" s="2" t="s">
        <v>269</v>
      </c>
      <c r="K406" s="2" t="s">
        <v>241</v>
      </c>
      <c r="L406" s="2" t="s">
        <v>247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>
        <v>0</v>
      </c>
    </row>
    <row r="407" spans="1:42" hidden="1" x14ac:dyDescent="0.3">
      <c r="A407" s="71">
        <v>3</v>
      </c>
      <c r="B407" s="71" t="s">
        <v>435</v>
      </c>
      <c r="C407" s="71">
        <v>1</v>
      </c>
      <c r="D407" s="71" t="s">
        <v>134</v>
      </c>
      <c r="E407" s="71">
        <v>1</v>
      </c>
      <c r="F407" s="2" t="s">
        <v>268</v>
      </c>
      <c r="G407" s="2">
        <v>6</v>
      </c>
      <c r="H407" s="2" t="s">
        <v>154</v>
      </c>
      <c r="I407" s="2" t="s">
        <v>109</v>
      </c>
      <c r="J407" s="2" t="s">
        <v>269</v>
      </c>
      <c r="K407" s="2" t="s">
        <v>241</v>
      </c>
      <c r="L407" s="2" t="s">
        <v>247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>
        <v>0</v>
      </c>
    </row>
    <row r="408" spans="1:42" hidden="1" x14ac:dyDescent="0.3">
      <c r="A408" s="71">
        <v>3</v>
      </c>
      <c r="B408" s="71" t="s">
        <v>435</v>
      </c>
      <c r="C408" s="71">
        <v>1</v>
      </c>
      <c r="D408" s="71" t="s">
        <v>134</v>
      </c>
      <c r="E408" s="71">
        <v>1</v>
      </c>
      <c r="F408" s="2" t="s">
        <v>268</v>
      </c>
      <c r="G408" s="2">
        <v>6</v>
      </c>
      <c r="H408" s="2" t="s">
        <v>154</v>
      </c>
      <c r="I408" s="2" t="s">
        <v>110</v>
      </c>
      <c r="J408" s="2" t="s">
        <v>269</v>
      </c>
      <c r="K408" s="2" t="s">
        <v>241</v>
      </c>
      <c r="L408" s="2" t="s">
        <v>247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>
        <v>0</v>
      </c>
    </row>
    <row r="409" spans="1:42" hidden="1" x14ac:dyDescent="0.3">
      <c r="A409" s="71">
        <v>3</v>
      </c>
      <c r="B409" s="71" t="s">
        <v>435</v>
      </c>
      <c r="C409" s="71">
        <v>1</v>
      </c>
      <c r="D409" s="71" t="s">
        <v>134</v>
      </c>
      <c r="E409" s="71">
        <v>1</v>
      </c>
      <c r="F409" s="2" t="s">
        <v>268</v>
      </c>
      <c r="G409" s="2">
        <v>6</v>
      </c>
      <c r="H409" s="2" t="s">
        <v>154</v>
      </c>
      <c r="I409" s="2" t="s">
        <v>111</v>
      </c>
      <c r="J409" s="2" t="s">
        <v>269</v>
      </c>
      <c r="K409" s="2" t="s">
        <v>241</v>
      </c>
      <c r="L409" s="2" t="s">
        <v>247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>
        <v>0</v>
      </c>
    </row>
    <row r="410" spans="1:42" hidden="1" x14ac:dyDescent="0.3">
      <c r="A410" s="71">
        <v>3</v>
      </c>
      <c r="B410" s="71" t="s">
        <v>435</v>
      </c>
      <c r="C410" s="71">
        <v>1</v>
      </c>
      <c r="D410" s="71" t="s">
        <v>134</v>
      </c>
      <c r="E410" s="71">
        <v>1</v>
      </c>
      <c r="F410" s="2" t="s">
        <v>268</v>
      </c>
      <c r="G410" s="2">
        <v>6</v>
      </c>
      <c r="H410" s="2" t="s">
        <v>154</v>
      </c>
      <c r="I410" s="2" t="s">
        <v>112</v>
      </c>
      <c r="J410" s="2" t="s">
        <v>269</v>
      </c>
      <c r="K410" s="2" t="s">
        <v>241</v>
      </c>
      <c r="L410" s="2" t="s">
        <v>247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>
        <v>0</v>
      </c>
    </row>
    <row r="411" spans="1:42" hidden="1" x14ac:dyDescent="0.3">
      <c r="A411" s="71">
        <v>3</v>
      </c>
      <c r="B411" s="71" t="s">
        <v>435</v>
      </c>
      <c r="C411" s="71">
        <v>1</v>
      </c>
      <c r="D411" s="71" t="s">
        <v>134</v>
      </c>
      <c r="E411" s="71">
        <v>1</v>
      </c>
      <c r="F411" s="2" t="s">
        <v>268</v>
      </c>
      <c r="G411" s="2">
        <v>6</v>
      </c>
      <c r="H411" s="2" t="s">
        <v>154</v>
      </c>
      <c r="I411" s="2" t="s">
        <v>113</v>
      </c>
      <c r="J411" s="2" t="s">
        <v>269</v>
      </c>
      <c r="K411" s="2" t="s">
        <v>241</v>
      </c>
      <c r="L411" s="2" t="s">
        <v>247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>
        <v>0</v>
      </c>
    </row>
    <row r="412" spans="1:42" hidden="1" x14ac:dyDescent="0.3">
      <c r="A412" s="71">
        <v>3</v>
      </c>
      <c r="B412" s="71" t="s">
        <v>435</v>
      </c>
      <c r="C412" s="71">
        <v>1</v>
      </c>
      <c r="D412" s="71" t="s">
        <v>134</v>
      </c>
      <c r="E412" s="71">
        <v>1</v>
      </c>
      <c r="F412" s="2" t="s">
        <v>268</v>
      </c>
      <c r="G412" s="2">
        <v>6</v>
      </c>
      <c r="H412" s="2" t="s">
        <v>154</v>
      </c>
      <c r="I412" s="2" t="s">
        <v>115</v>
      </c>
      <c r="J412" s="2" t="s">
        <v>269</v>
      </c>
      <c r="K412" s="2" t="s">
        <v>241</v>
      </c>
      <c r="L412" s="2" t="s">
        <v>247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>
        <v>0</v>
      </c>
    </row>
    <row r="413" spans="1:42" hidden="1" x14ac:dyDescent="0.3">
      <c r="A413" s="71">
        <v>3</v>
      </c>
      <c r="B413" s="71" t="s">
        <v>435</v>
      </c>
      <c r="C413" s="71">
        <v>1</v>
      </c>
      <c r="D413" s="71" t="s">
        <v>134</v>
      </c>
      <c r="E413" s="71">
        <v>1</v>
      </c>
      <c r="F413" s="2" t="s">
        <v>268</v>
      </c>
      <c r="G413" s="2">
        <v>6</v>
      </c>
      <c r="H413" s="2" t="s">
        <v>154</v>
      </c>
      <c r="I413" s="2" t="s">
        <v>116</v>
      </c>
      <c r="J413" s="2" t="s">
        <v>269</v>
      </c>
      <c r="K413" s="2" t="s">
        <v>241</v>
      </c>
      <c r="L413" s="2" t="s">
        <v>247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idden="1" x14ac:dyDescent="0.3">
      <c r="A414" s="71">
        <v>3</v>
      </c>
      <c r="B414" s="71" t="s">
        <v>435</v>
      </c>
      <c r="C414" s="71">
        <v>1</v>
      </c>
      <c r="D414" s="71" t="s">
        <v>134</v>
      </c>
      <c r="E414" s="71">
        <v>1</v>
      </c>
      <c r="F414" s="2" t="s">
        <v>268</v>
      </c>
      <c r="G414" s="2">
        <v>6</v>
      </c>
      <c r="H414" s="2" t="s">
        <v>154</v>
      </c>
      <c r="I414" s="2" t="s">
        <v>117</v>
      </c>
      <c r="J414" s="2" t="s">
        <v>269</v>
      </c>
      <c r="K414" s="2" t="s">
        <v>241</v>
      </c>
      <c r="L414" s="2" t="s">
        <v>247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idden="1" x14ac:dyDescent="0.3">
      <c r="A415" s="71">
        <v>3</v>
      </c>
      <c r="B415" s="71" t="s">
        <v>435</v>
      </c>
      <c r="C415" s="71">
        <v>1</v>
      </c>
      <c r="D415" s="71" t="s">
        <v>134</v>
      </c>
      <c r="E415" s="71">
        <v>1</v>
      </c>
      <c r="F415" s="2" t="s">
        <v>268</v>
      </c>
      <c r="G415" s="2">
        <v>6</v>
      </c>
      <c r="H415" s="2" t="s">
        <v>154</v>
      </c>
      <c r="I415" s="2" t="s">
        <v>118</v>
      </c>
      <c r="J415" s="2" t="s">
        <v>269</v>
      </c>
      <c r="K415" s="2" t="s">
        <v>241</v>
      </c>
      <c r="L415" s="2" t="s">
        <v>247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idden="1" x14ac:dyDescent="0.3">
      <c r="A416" s="71">
        <v>3</v>
      </c>
      <c r="B416" s="71" t="s">
        <v>435</v>
      </c>
      <c r="C416" s="71">
        <v>1</v>
      </c>
      <c r="D416" s="71" t="s">
        <v>134</v>
      </c>
      <c r="E416" s="71">
        <v>1</v>
      </c>
      <c r="F416" s="2" t="s">
        <v>268</v>
      </c>
      <c r="G416" s="2">
        <v>6</v>
      </c>
      <c r="H416" s="2" t="s">
        <v>154</v>
      </c>
      <c r="I416" s="2" t="s">
        <v>119</v>
      </c>
      <c r="J416" s="2" t="s">
        <v>269</v>
      </c>
      <c r="K416" s="2" t="s">
        <v>241</v>
      </c>
      <c r="L416" s="2" t="s">
        <v>247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idden="1" x14ac:dyDescent="0.3">
      <c r="A417" s="71">
        <v>3</v>
      </c>
      <c r="B417" s="71" t="s">
        <v>435</v>
      </c>
      <c r="C417" s="71">
        <v>1</v>
      </c>
      <c r="D417" s="71" t="s">
        <v>134</v>
      </c>
      <c r="E417" s="71">
        <v>1</v>
      </c>
      <c r="F417" s="2" t="s">
        <v>268</v>
      </c>
      <c r="G417" s="2">
        <v>6</v>
      </c>
      <c r="H417" s="2" t="s">
        <v>154</v>
      </c>
      <c r="I417" s="2" t="s">
        <v>120</v>
      </c>
      <c r="J417" s="2" t="s">
        <v>269</v>
      </c>
      <c r="K417" s="2" t="s">
        <v>241</v>
      </c>
      <c r="L417" s="2" t="s">
        <v>247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idden="1" x14ac:dyDescent="0.3">
      <c r="A418" s="71">
        <v>3</v>
      </c>
      <c r="B418" s="71" t="s">
        <v>435</v>
      </c>
      <c r="C418" s="71">
        <v>1</v>
      </c>
      <c r="D418" s="71" t="s">
        <v>134</v>
      </c>
      <c r="E418" s="71">
        <v>1</v>
      </c>
      <c r="F418" s="2" t="s">
        <v>268</v>
      </c>
      <c r="G418" s="2">
        <v>6</v>
      </c>
      <c r="H418" s="2" t="s">
        <v>154</v>
      </c>
      <c r="I418" s="2" t="s">
        <v>121</v>
      </c>
      <c r="J418" s="2" t="s">
        <v>269</v>
      </c>
      <c r="K418" s="2" t="s">
        <v>241</v>
      </c>
      <c r="L418" s="2" t="s">
        <v>247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idden="1" x14ac:dyDescent="0.3">
      <c r="A419" s="71">
        <v>3</v>
      </c>
      <c r="B419" s="71" t="s">
        <v>435</v>
      </c>
      <c r="C419" s="71">
        <v>1</v>
      </c>
      <c r="D419" s="71" t="s">
        <v>134</v>
      </c>
      <c r="E419" s="71">
        <v>1</v>
      </c>
      <c r="F419" s="2" t="s">
        <v>268</v>
      </c>
      <c r="G419" s="2">
        <v>6</v>
      </c>
      <c r="H419" s="2" t="s">
        <v>154</v>
      </c>
      <c r="I419" s="2" t="s">
        <v>122</v>
      </c>
      <c r="J419" s="2" t="s">
        <v>269</v>
      </c>
      <c r="K419" s="2" t="s">
        <v>241</v>
      </c>
      <c r="L419" s="2" t="s">
        <v>247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idden="1" x14ac:dyDescent="0.3">
      <c r="A420" s="71">
        <v>3</v>
      </c>
      <c r="B420" s="71" t="s">
        <v>435</v>
      </c>
      <c r="C420" s="71">
        <v>1</v>
      </c>
      <c r="D420" s="71" t="s">
        <v>134</v>
      </c>
      <c r="E420" s="71">
        <v>1</v>
      </c>
      <c r="F420" s="2" t="s">
        <v>268</v>
      </c>
      <c r="G420" s="2">
        <v>6</v>
      </c>
      <c r="H420" s="2" t="s">
        <v>154</v>
      </c>
      <c r="I420" s="2" t="s">
        <v>124</v>
      </c>
      <c r="J420" s="2" t="s">
        <v>269</v>
      </c>
      <c r="K420" s="2" t="s">
        <v>241</v>
      </c>
      <c r="L420" s="2" t="s">
        <v>247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idden="1" x14ac:dyDescent="0.3">
      <c r="A421" s="71">
        <v>3</v>
      </c>
      <c r="B421" s="71" t="s">
        <v>435</v>
      </c>
      <c r="C421" s="71">
        <v>1</v>
      </c>
      <c r="D421" s="71" t="s">
        <v>134</v>
      </c>
      <c r="E421" s="71">
        <v>1</v>
      </c>
      <c r="F421" s="2" t="s">
        <v>268</v>
      </c>
      <c r="G421" s="2">
        <v>6</v>
      </c>
      <c r="H421" s="2" t="s">
        <v>154</v>
      </c>
      <c r="I421" s="2" t="s">
        <v>126</v>
      </c>
      <c r="J421" s="2" t="s">
        <v>269</v>
      </c>
      <c r="K421" s="2" t="s">
        <v>241</v>
      </c>
      <c r="L421" s="2" t="s">
        <v>247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idden="1" x14ac:dyDescent="0.3">
      <c r="A422" s="71">
        <v>4</v>
      </c>
      <c r="B422" s="71" t="s">
        <v>436</v>
      </c>
      <c r="C422" s="71">
        <v>1</v>
      </c>
      <c r="D422" s="71" t="s">
        <v>134</v>
      </c>
      <c r="E422" s="71">
        <v>1</v>
      </c>
      <c r="F422" s="2" t="s">
        <v>268</v>
      </c>
      <c r="G422" s="2">
        <v>1</v>
      </c>
      <c r="H422" s="2" t="s">
        <v>158</v>
      </c>
      <c r="I422" s="2" t="s">
        <v>89</v>
      </c>
      <c r="J422" s="2" t="s">
        <v>269</v>
      </c>
      <c r="K422" s="2" t="s">
        <v>270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idden="1" x14ac:dyDescent="0.3">
      <c r="A423" s="71">
        <v>4</v>
      </c>
      <c r="B423" s="71" t="s">
        <v>436</v>
      </c>
      <c r="C423" s="71">
        <v>1</v>
      </c>
      <c r="D423" s="71" t="s">
        <v>134</v>
      </c>
      <c r="E423" s="71">
        <v>1</v>
      </c>
      <c r="F423" s="2" t="s">
        <v>268</v>
      </c>
      <c r="G423" s="2">
        <v>1</v>
      </c>
      <c r="H423" s="2" t="s">
        <v>158</v>
      </c>
      <c r="I423" s="2" t="s">
        <v>91</v>
      </c>
      <c r="J423" s="2" t="s">
        <v>269</v>
      </c>
      <c r="K423" s="2" t="s">
        <v>270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idden="1" x14ac:dyDescent="0.3">
      <c r="A424" s="71">
        <v>4</v>
      </c>
      <c r="B424" s="71" t="s">
        <v>436</v>
      </c>
      <c r="C424" s="71">
        <v>1</v>
      </c>
      <c r="D424" s="71" t="s">
        <v>134</v>
      </c>
      <c r="E424" s="71">
        <v>1</v>
      </c>
      <c r="F424" s="2" t="s">
        <v>268</v>
      </c>
      <c r="G424" s="2">
        <v>1</v>
      </c>
      <c r="H424" s="2" t="s">
        <v>158</v>
      </c>
      <c r="I424" s="2" t="s">
        <v>92</v>
      </c>
      <c r="J424" s="2" t="s">
        <v>269</v>
      </c>
      <c r="K424" s="2" t="s">
        <v>270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idden="1" x14ac:dyDescent="0.3">
      <c r="A425" s="71">
        <v>4</v>
      </c>
      <c r="B425" s="71" t="s">
        <v>436</v>
      </c>
      <c r="C425" s="71">
        <v>1</v>
      </c>
      <c r="D425" s="71" t="s">
        <v>134</v>
      </c>
      <c r="E425" s="71">
        <v>1</v>
      </c>
      <c r="F425" s="2" t="s">
        <v>268</v>
      </c>
      <c r="G425" s="2">
        <v>1</v>
      </c>
      <c r="H425" s="2" t="s">
        <v>158</v>
      </c>
      <c r="I425" s="2" t="s">
        <v>93</v>
      </c>
      <c r="J425" s="2" t="s">
        <v>269</v>
      </c>
      <c r="K425" s="2" t="s">
        <v>270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idden="1" x14ac:dyDescent="0.3">
      <c r="A426" s="71">
        <v>4</v>
      </c>
      <c r="B426" s="71" t="s">
        <v>436</v>
      </c>
      <c r="C426" s="71">
        <v>1</v>
      </c>
      <c r="D426" s="71" t="s">
        <v>134</v>
      </c>
      <c r="E426" s="71">
        <v>1</v>
      </c>
      <c r="F426" s="2" t="s">
        <v>268</v>
      </c>
      <c r="G426" s="2">
        <v>1</v>
      </c>
      <c r="H426" s="2" t="s">
        <v>158</v>
      </c>
      <c r="I426" s="2" t="s">
        <v>95</v>
      </c>
      <c r="J426" s="2" t="s">
        <v>269</v>
      </c>
      <c r="K426" s="2" t="s">
        <v>270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idden="1" x14ac:dyDescent="0.3">
      <c r="A427" s="71">
        <v>4</v>
      </c>
      <c r="B427" s="71" t="s">
        <v>436</v>
      </c>
      <c r="C427" s="71">
        <v>1</v>
      </c>
      <c r="D427" s="71" t="s">
        <v>134</v>
      </c>
      <c r="E427" s="71">
        <v>1</v>
      </c>
      <c r="F427" s="2" t="s">
        <v>268</v>
      </c>
      <c r="G427" s="2">
        <v>1</v>
      </c>
      <c r="H427" s="2" t="s">
        <v>158</v>
      </c>
      <c r="I427" s="2" t="s">
        <v>96</v>
      </c>
      <c r="J427" s="2" t="s">
        <v>269</v>
      </c>
      <c r="K427" s="2" t="s">
        <v>270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idden="1" x14ac:dyDescent="0.3">
      <c r="A428" s="71">
        <v>4</v>
      </c>
      <c r="B428" s="71" t="s">
        <v>436</v>
      </c>
      <c r="C428" s="71">
        <v>1</v>
      </c>
      <c r="D428" s="71" t="s">
        <v>134</v>
      </c>
      <c r="E428" s="71">
        <v>1</v>
      </c>
      <c r="F428" s="2" t="s">
        <v>268</v>
      </c>
      <c r="G428" s="2">
        <v>1</v>
      </c>
      <c r="H428" s="2" t="s">
        <v>158</v>
      </c>
      <c r="I428" s="2" t="s">
        <v>97</v>
      </c>
      <c r="J428" s="2" t="s">
        <v>269</v>
      </c>
      <c r="K428" s="2" t="s">
        <v>270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idden="1" x14ac:dyDescent="0.3">
      <c r="A429" s="71">
        <v>4</v>
      </c>
      <c r="B429" s="71" t="s">
        <v>436</v>
      </c>
      <c r="C429" s="71">
        <v>1</v>
      </c>
      <c r="D429" s="71" t="s">
        <v>134</v>
      </c>
      <c r="E429" s="71">
        <v>1</v>
      </c>
      <c r="F429" s="2" t="s">
        <v>268</v>
      </c>
      <c r="G429" s="2">
        <v>1</v>
      </c>
      <c r="H429" s="2" t="s">
        <v>158</v>
      </c>
      <c r="I429" s="2" t="s">
        <v>99</v>
      </c>
      <c r="J429" s="2" t="s">
        <v>269</v>
      </c>
      <c r="K429" s="2" t="s">
        <v>270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idden="1" x14ac:dyDescent="0.3">
      <c r="A430" s="71">
        <v>4</v>
      </c>
      <c r="B430" s="71" t="s">
        <v>436</v>
      </c>
      <c r="C430" s="71">
        <v>1</v>
      </c>
      <c r="D430" s="71" t="s">
        <v>134</v>
      </c>
      <c r="E430" s="71">
        <v>1</v>
      </c>
      <c r="F430" s="2" t="s">
        <v>268</v>
      </c>
      <c r="G430" s="2">
        <v>1</v>
      </c>
      <c r="H430" s="2" t="s">
        <v>158</v>
      </c>
      <c r="I430" s="2" t="s">
        <v>102</v>
      </c>
      <c r="J430" s="2" t="s">
        <v>269</v>
      </c>
      <c r="K430" s="2" t="s">
        <v>270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idden="1" x14ac:dyDescent="0.3">
      <c r="A431" s="71">
        <v>4</v>
      </c>
      <c r="B431" s="71" t="s">
        <v>436</v>
      </c>
      <c r="C431" s="71">
        <v>1</v>
      </c>
      <c r="D431" s="71" t="s">
        <v>134</v>
      </c>
      <c r="E431" s="71">
        <v>1</v>
      </c>
      <c r="F431" s="2" t="s">
        <v>268</v>
      </c>
      <c r="G431" s="2">
        <v>1</v>
      </c>
      <c r="H431" s="2" t="s">
        <v>158</v>
      </c>
      <c r="I431" s="2" t="s">
        <v>104</v>
      </c>
      <c r="J431" s="2" t="s">
        <v>269</v>
      </c>
      <c r="K431" s="2" t="s">
        <v>270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idden="1" x14ac:dyDescent="0.3">
      <c r="A432" s="71">
        <v>4</v>
      </c>
      <c r="B432" s="71" t="s">
        <v>436</v>
      </c>
      <c r="C432" s="71">
        <v>1</v>
      </c>
      <c r="D432" s="71" t="s">
        <v>134</v>
      </c>
      <c r="E432" s="71">
        <v>1</v>
      </c>
      <c r="F432" s="2" t="s">
        <v>268</v>
      </c>
      <c r="G432" s="2">
        <v>1</v>
      </c>
      <c r="H432" s="2" t="s">
        <v>158</v>
      </c>
      <c r="I432" s="2" t="s">
        <v>105</v>
      </c>
      <c r="J432" s="2" t="s">
        <v>269</v>
      </c>
      <c r="K432" s="2" t="s">
        <v>270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idden="1" x14ac:dyDescent="0.3">
      <c r="A433" s="71">
        <v>4</v>
      </c>
      <c r="B433" s="71" t="s">
        <v>436</v>
      </c>
      <c r="C433" s="71">
        <v>1</v>
      </c>
      <c r="D433" s="71" t="s">
        <v>134</v>
      </c>
      <c r="E433" s="71">
        <v>1</v>
      </c>
      <c r="F433" s="2" t="s">
        <v>268</v>
      </c>
      <c r="G433" s="2">
        <v>1</v>
      </c>
      <c r="H433" s="2" t="s">
        <v>158</v>
      </c>
      <c r="I433" s="2" t="s">
        <v>107</v>
      </c>
      <c r="J433" s="2" t="s">
        <v>269</v>
      </c>
      <c r="K433" s="2" t="s">
        <v>270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idden="1" x14ac:dyDescent="0.3">
      <c r="A434" s="71">
        <v>4</v>
      </c>
      <c r="B434" s="71" t="s">
        <v>436</v>
      </c>
      <c r="C434" s="71">
        <v>1</v>
      </c>
      <c r="D434" s="71" t="s">
        <v>134</v>
      </c>
      <c r="E434" s="71">
        <v>1</v>
      </c>
      <c r="F434" s="2" t="s">
        <v>268</v>
      </c>
      <c r="G434" s="2">
        <v>1</v>
      </c>
      <c r="H434" s="2" t="s">
        <v>158</v>
      </c>
      <c r="I434" s="2" t="s">
        <v>108</v>
      </c>
      <c r="J434" s="2" t="s">
        <v>269</v>
      </c>
      <c r="K434" s="2" t="s">
        <v>270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idden="1" x14ac:dyDescent="0.3">
      <c r="A435" s="71">
        <v>4</v>
      </c>
      <c r="B435" s="71" t="s">
        <v>436</v>
      </c>
      <c r="C435" s="71">
        <v>1</v>
      </c>
      <c r="D435" s="71" t="s">
        <v>134</v>
      </c>
      <c r="E435" s="71">
        <v>1</v>
      </c>
      <c r="F435" s="2" t="s">
        <v>268</v>
      </c>
      <c r="G435" s="2">
        <v>1</v>
      </c>
      <c r="H435" s="2" t="s">
        <v>158</v>
      </c>
      <c r="I435" s="2" t="s">
        <v>109</v>
      </c>
      <c r="J435" s="2" t="s">
        <v>269</v>
      </c>
      <c r="K435" s="2" t="s">
        <v>270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idden="1" x14ac:dyDescent="0.3">
      <c r="A436" s="71">
        <v>4</v>
      </c>
      <c r="B436" s="71" t="s">
        <v>436</v>
      </c>
      <c r="C436" s="71">
        <v>1</v>
      </c>
      <c r="D436" s="71" t="s">
        <v>134</v>
      </c>
      <c r="E436" s="71">
        <v>1</v>
      </c>
      <c r="F436" s="2" t="s">
        <v>268</v>
      </c>
      <c r="G436" s="2">
        <v>1</v>
      </c>
      <c r="H436" s="2" t="s">
        <v>158</v>
      </c>
      <c r="I436" s="2" t="s">
        <v>110</v>
      </c>
      <c r="J436" s="2" t="s">
        <v>269</v>
      </c>
      <c r="K436" s="2" t="s">
        <v>270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idden="1" x14ac:dyDescent="0.3">
      <c r="A437" s="71">
        <v>4</v>
      </c>
      <c r="B437" s="71" t="s">
        <v>436</v>
      </c>
      <c r="C437" s="71">
        <v>1</v>
      </c>
      <c r="D437" s="71" t="s">
        <v>134</v>
      </c>
      <c r="E437" s="71">
        <v>1</v>
      </c>
      <c r="F437" s="2" t="s">
        <v>268</v>
      </c>
      <c r="G437" s="2">
        <v>1</v>
      </c>
      <c r="H437" s="2" t="s">
        <v>158</v>
      </c>
      <c r="I437" s="2" t="s">
        <v>111</v>
      </c>
      <c r="J437" s="2" t="s">
        <v>269</v>
      </c>
      <c r="K437" s="2" t="s">
        <v>270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idden="1" x14ac:dyDescent="0.3">
      <c r="A438" s="71">
        <v>4</v>
      </c>
      <c r="B438" s="71" t="s">
        <v>436</v>
      </c>
      <c r="C438" s="71">
        <v>1</v>
      </c>
      <c r="D438" s="71" t="s">
        <v>134</v>
      </c>
      <c r="E438" s="71">
        <v>1</v>
      </c>
      <c r="F438" s="2" t="s">
        <v>268</v>
      </c>
      <c r="G438" s="2">
        <v>1</v>
      </c>
      <c r="H438" s="2" t="s">
        <v>158</v>
      </c>
      <c r="I438" s="2" t="s">
        <v>112</v>
      </c>
      <c r="J438" s="2" t="s">
        <v>269</v>
      </c>
      <c r="K438" s="2" t="s">
        <v>270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idden="1" x14ac:dyDescent="0.3">
      <c r="A439" s="71">
        <v>4</v>
      </c>
      <c r="B439" s="71" t="s">
        <v>436</v>
      </c>
      <c r="C439" s="71">
        <v>1</v>
      </c>
      <c r="D439" s="71" t="s">
        <v>134</v>
      </c>
      <c r="E439" s="71">
        <v>1</v>
      </c>
      <c r="F439" s="2" t="s">
        <v>268</v>
      </c>
      <c r="G439" s="2">
        <v>1</v>
      </c>
      <c r="H439" s="2" t="s">
        <v>158</v>
      </c>
      <c r="I439" s="2" t="s">
        <v>113</v>
      </c>
      <c r="J439" s="2" t="s">
        <v>269</v>
      </c>
      <c r="K439" s="2" t="s">
        <v>270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idden="1" x14ac:dyDescent="0.3">
      <c r="A440" s="71">
        <v>4</v>
      </c>
      <c r="B440" s="71" t="s">
        <v>436</v>
      </c>
      <c r="C440" s="71">
        <v>1</v>
      </c>
      <c r="D440" s="71" t="s">
        <v>134</v>
      </c>
      <c r="E440" s="71">
        <v>1</v>
      </c>
      <c r="F440" s="2" t="s">
        <v>268</v>
      </c>
      <c r="G440" s="2">
        <v>1</v>
      </c>
      <c r="H440" s="2" t="s">
        <v>158</v>
      </c>
      <c r="I440" s="2" t="s">
        <v>115</v>
      </c>
      <c r="J440" s="2" t="s">
        <v>269</v>
      </c>
      <c r="K440" s="2" t="s">
        <v>270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idden="1" x14ac:dyDescent="0.3">
      <c r="A441" s="71">
        <v>4</v>
      </c>
      <c r="B441" s="71" t="s">
        <v>436</v>
      </c>
      <c r="C441" s="71">
        <v>1</v>
      </c>
      <c r="D441" s="71" t="s">
        <v>134</v>
      </c>
      <c r="E441" s="71">
        <v>1</v>
      </c>
      <c r="F441" s="2" t="s">
        <v>268</v>
      </c>
      <c r="G441" s="2">
        <v>1</v>
      </c>
      <c r="H441" s="2" t="s">
        <v>158</v>
      </c>
      <c r="I441" s="2" t="s">
        <v>116</v>
      </c>
      <c r="J441" s="2" t="s">
        <v>269</v>
      </c>
      <c r="K441" s="2" t="s">
        <v>270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idden="1" x14ac:dyDescent="0.3">
      <c r="A442" s="71">
        <v>4</v>
      </c>
      <c r="B442" s="71" t="s">
        <v>436</v>
      </c>
      <c r="C442" s="71">
        <v>1</v>
      </c>
      <c r="D442" s="71" t="s">
        <v>134</v>
      </c>
      <c r="E442" s="71">
        <v>1</v>
      </c>
      <c r="F442" s="2" t="s">
        <v>268</v>
      </c>
      <c r="G442" s="2">
        <v>1</v>
      </c>
      <c r="H442" s="2" t="s">
        <v>158</v>
      </c>
      <c r="I442" s="2" t="s">
        <v>117</v>
      </c>
      <c r="J442" s="2" t="s">
        <v>269</v>
      </c>
      <c r="K442" s="2" t="s">
        <v>270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idden="1" x14ac:dyDescent="0.3">
      <c r="A443" s="71">
        <v>4</v>
      </c>
      <c r="B443" s="71" t="s">
        <v>436</v>
      </c>
      <c r="C443" s="71">
        <v>1</v>
      </c>
      <c r="D443" s="71" t="s">
        <v>134</v>
      </c>
      <c r="E443" s="71">
        <v>1</v>
      </c>
      <c r="F443" s="2" t="s">
        <v>268</v>
      </c>
      <c r="G443" s="2">
        <v>1</v>
      </c>
      <c r="H443" s="2" t="s">
        <v>158</v>
      </c>
      <c r="I443" s="2" t="s">
        <v>118</v>
      </c>
      <c r="J443" s="2" t="s">
        <v>269</v>
      </c>
      <c r="K443" s="2" t="s">
        <v>270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idden="1" x14ac:dyDescent="0.3">
      <c r="A444" s="71">
        <v>4</v>
      </c>
      <c r="B444" s="71" t="s">
        <v>436</v>
      </c>
      <c r="C444" s="71">
        <v>1</v>
      </c>
      <c r="D444" s="71" t="s">
        <v>134</v>
      </c>
      <c r="E444" s="71">
        <v>1</v>
      </c>
      <c r="F444" s="2" t="s">
        <v>268</v>
      </c>
      <c r="G444" s="2">
        <v>1</v>
      </c>
      <c r="H444" s="2" t="s">
        <v>158</v>
      </c>
      <c r="I444" s="2" t="s">
        <v>119</v>
      </c>
      <c r="J444" s="2" t="s">
        <v>269</v>
      </c>
      <c r="K444" s="2" t="s">
        <v>270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idden="1" x14ac:dyDescent="0.3">
      <c r="A445" s="71">
        <v>4</v>
      </c>
      <c r="B445" s="71" t="s">
        <v>436</v>
      </c>
      <c r="C445" s="71">
        <v>1</v>
      </c>
      <c r="D445" s="71" t="s">
        <v>134</v>
      </c>
      <c r="E445" s="71">
        <v>1</v>
      </c>
      <c r="F445" s="2" t="s">
        <v>268</v>
      </c>
      <c r="G445" s="2">
        <v>1</v>
      </c>
      <c r="H445" s="2" t="s">
        <v>158</v>
      </c>
      <c r="I445" s="2" t="s">
        <v>120</v>
      </c>
      <c r="J445" s="2" t="s">
        <v>269</v>
      </c>
      <c r="K445" s="2" t="s">
        <v>270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idden="1" x14ac:dyDescent="0.3">
      <c r="A446" s="71">
        <v>4</v>
      </c>
      <c r="B446" s="71" t="s">
        <v>436</v>
      </c>
      <c r="C446" s="71">
        <v>1</v>
      </c>
      <c r="D446" s="71" t="s">
        <v>134</v>
      </c>
      <c r="E446" s="71">
        <v>1</v>
      </c>
      <c r="F446" s="2" t="s">
        <v>268</v>
      </c>
      <c r="G446" s="2">
        <v>1</v>
      </c>
      <c r="H446" s="2" t="s">
        <v>158</v>
      </c>
      <c r="I446" s="2" t="s">
        <v>121</v>
      </c>
      <c r="J446" s="2" t="s">
        <v>269</v>
      </c>
      <c r="K446" s="2" t="s">
        <v>270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idden="1" x14ac:dyDescent="0.3">
      <c r="A447" s="71">
        <v>4</v>
      </c>
      <c r="B447" s="71" t="s">
        <v>436</v>
      </c>
      <c r="C447" s="71">
        <v>1</v>
      </c>
      <c r="D447" s="71" t="s">
        <v>134</v>
      </c>
      <c r="E447" s="71">
        <v>1</v>
      </c>
      <c r="F447" s="2" t="s">
        <v>268</v>
      </c>
      <c r="G447" s="2">
        <v>1</v>
      </c>
      <c r="H447" s="2" t="s">
        <v>158</v>
      </c>
      <c r="I447" s="2" t="s">
        <v>122</v>
      </c>
      <c r="J447" s="2" t="s">
        <v>269</v>
      </c>
      <c r="K447" s="2" t="s">
        <v>270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idden="1" x14ac:dyDescent="0.3">
      <c r="A448" s="71">
        <v>4</v>
      </c>
      <c r="B448" s="71" t="s">
        <v>436</v>
      </c>
      <c r="C448" s="71">
        <v>1</v>
      </c>
      <c r="D448" s="71" t="s">
        <v>134</v>
      </c>
      <c r="E448" s="71">
        <v>1</v>
      </c>
      <c r="F448" s="2" t="s">
        <v>268</v>
      </c>
      <c r="G448" s="2">
        <v>1</v>
      </c>
      <c r="H448" s="2" t="s">
        <v>158</v>
      </c>
      <c r="I448" s="2" t="s">
        <v>124</v>
      </c>
      <c r="J448" s="2" t="s">
        <v>269</v>
      </c>
      <c r="K448" s="2" t="s">
        <v>270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idden="1" x14ac:dyDescent="0.3">
      <c r="A449" s="71">
        <v>4</v>
      </c>
      <c r="B449" s="71" t="s">
        <v>436</v>
      </c>
      <c r="C449" s="71">
        <v>1</v>
      </c>
      <c r="D449" s="71" t="s">
        <v>134</v>
      </c>
      <c r="E449" s="71">
        <v>1</v>
      </c>
      <c r="F449" s="2" t="s">
        <v>268</v>
      </c>
      <c r="G449" s="2">
        <v>1</v>
      </c>
      <c r="H449" s="2" t="s">
        <v>158</v>
      </c>
      <c r="I449" s="2" t="s">
        <v>126</v>
      </c>
      <c r="J449" s="2" t="s">
        <v>269</v>
      </c>
      <c r="K449" s="2" t="s">
        <v>270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idden="1" x14ac:dyDescent="0.3">
      <c r="A450" s="71">
        <v>4</v>
      </c>
      <c r="B450" s="71" t="s">
        <v>436</v>
      </c>
      <c r="C450" s="2">
        <v>1</v>
      </c>
      <c r="D450" s="2" t="s">
        <v>134</v>
      </c>
      <c r="E450" s="2">
        <v>1</v>
      </c>
      <c r="F450" s="2" t="s">
        <v>268</v>
      </c>
      <c r="G450" s="2">
        <v>2</v>
      </c>
      <c r="H450" s="2" t="s">
        <v>157</v>
      </c>
      <c r="I450" s="2" t="s">
        <v>89</v>
      </c>
      <c r="J450" s="2" t="s">
        <v>269</v>
      </c>
      <c r="K450" s="2" t="s">
        <v>270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idden="1" x14ac:dyDescent="0.3">
      <c r="A451" s="71">
        <v>4</v>
      </c>
      <c r="B451" s="71" t="s">
        <v>436</v>
      </c>
      <c r="C451" s="2">
        <v>1</v>
      </c>
      <c r="D451" s="2" t="s">
        <v>134</v>
      </c>
      <c r="E451" s="2">
        <v>1</v>
      </c>
      <c r="F451" s="2" t="s">
        <v>268</v>
      </c>
      <c r="G451" s="2">
        <v>2</v>
      </c>
      <c r="H451" s="2" t="s">
        <v>157</v>
      </c>
      <c r="I451" s="2" t="s">
        <v>91</v>
      </c>
      <c r="J451" s="2" t="s">
        <v>269</v>
      </c>
      <c r="K451" s="2" t="s">
        <v>270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idden="1" x14ac:dyDescent="0.3">
      <c r="A452" s="71">
        <v>4</v>
      </c>
      <c r="B452" s="71" t="s">
        <v>436</v>
      </c>
      <c r="C452" s="2">
        <v>1</v>
      </c>
      <c r="D452" s="2" t="s">
        <v>134</v>
      </c>
      <c r="E452" s="2">
        <v>1</v>
      </c>
      <c r="F452" s="2" t="s">
        <v>268</v>
      </c>
      <c r="G452" s="2">
        <v>2</v>
      </c>
      <c r="H452" s="2" t="s">
        <v>157</v>
      </c>
      <c r="I452" s="2" t="s">
        <v>92</v>
      </c>
      <c r="J452" s="2" t="s">
        <v>269</v>
      </c>
      <c r="K452" s="2" t="s">
        <v>270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idden="1" x14ac:dyDescent="0.3">
      <c r="A453" s="71">
        <v>4</v>
      </c>
      <c r="B453" s="71" t="s">
        <v>436</v>
      </c>
      <c r="C453" s="2">
        <v>1</v>
      </c>
      <c r="D453" s="2" t="s">
        <v>134</v>
      </c>
      <c r="E453" s="2">
        <v>1</v>
      </c>
      <c r="F453" s="2" t="s">
        <v>268</v>
      </c>
      <c r="G453" s="2">
        <v>2</v>
      </c>
      <c r="H453" s="2" t="s">
        <v>157</v>
      </c>
      <c r="I453" s="2" t="s">
        <v>93</v>
      </c>
      <c r="J453" s="2" t="s">
        <v>269</v>
      </c>
      <c r="K453" s="2" t="s">
        <v>270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idden="1" x14ac:dyDescent="0.3">
      <c r="A454" s="71">
        <v>4</v>
      </c>
      <c r="B454" s="71" t="s">
        <v>436</v>
      </c>
      <c r="C454" s="2">
        <v>1</v>
      </c>
      <c r="D454" s="2" t="s">
        <v>134</v>
      </c>
      <c r="E454" s="2">
        <v>1</v>
      </c>
      <c r="F454" s="2" t="s">
        <v>268</v>
      </c>
      <c r="G454" s="2">
        <v>2</v>
      </c>
      <c r="H454" s="2" t="s">
        <v>157</v>
      </c>
      <c r="I454" s="2" t="s">
        <v>95</v>
      </c>
      <c r="J454" s="2" t="s">
        <v>269</v>
      </c>
      <c r="K454" s="2" t="s">
        <v>270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idden="1" x14ac:dyDescent="0.3">
      <c r="A455" s="71">
        <v>4</v>
      </c>
      <c r="B455" s="71" t="s">
        <v>436</v>
      </c>
      <c r="C455" s="2">
        <v>1</v>
      </c>
      <c r="D455" s="2" t="s">
        <v>134</v>
      </c>
      <c r="E455" s="2">
        <v>1</v>
      </c>
      <c r="F455" s="2" t="s">
        <v>268</v>
      </c>
      <c r="G455" s="2">
        <v>2</v>
      </c>
      <c r="H455" s="2" t="s">
        <v>157</v>
      </c>
      <c r="I455" s="2" t="s">
        <v>96</v>
      </c>
      <c r="J455" s="2" t="s">
        <v>269</v>
      </c>
      <c r="K455" s="2" t="s">
        <v>270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idden="1" x14ac:dyDescent="0.3">
      <c r="A456" s="71">
        <v>4</v>
      </c>
      <c r="B456" s="71" t="s">
        <v>436</v>
      </c>
      <c r="C456" s="2">
        <v>1</v>
      </c>
      <c r="D456" s="2" t="s">
        <v>134</v>
      </c>
      <c r="E456" s="2">
        <v>1</v>
      </c>
      <c r="F456" s="2" t="s">
        <v>268</v>
      </c>
      <c r="G456" s="2">
        <v>2</v>
      </c>
      <c r="H456" s="2" t="s">
        <v>157</v>
      </c>
      <c r="I456" s="2" t="s">
        <v>97</v>
      </c>
      <c r="J456" s="2" t="s">
        <v>269</v>
      </c>
      <c r="K456" s="2" t="s">
        <v>270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idden="1" x14ac:dyDescent="0.3">
      <c r="A457" s="71">
        <v>4</v>
      </c>
      <c r="B457" s="71" t="s">
        <v>436</v>
      </c>
      <c r="C457" s="2">
        <v>1</v>
      </c>
      <c r="D457" s="2" t="s">
        <v>134</v>
      </c>
      <c r="E457" s="2">
        <v>1</v>
      </c>
      <c r="F457" s="2" t="s">
        <v>268</v>
      </c>
      <c r="G457" s="2">
        <v>2</v>
      </c>
      <c r="H457" s="2" t="s">
        <v>157</v>
      </c>
      <c r="I457" s="2" t="s">
        <v>99</v>
      </c>
      <c r="J457" s="2" t="s">
        <v>269</v>
      </c>
      <c r="K457" s="2" t="s">
        <v>270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idden="1" x14ac:dyDescent="0.3">
      <c r="A458" s="71">
        <v>4</v>
      </c>
      <c r="B458" s="71" t="s">
        <v>436</v>
      </c>
      <c r="C458" s="2">
        <v>1</v>
      </c>
      <c r="D458" s="2" t="s">
        <v>134</v>
      </c>
      <c r="E458" s="2">
        <v>1</v>
      </c>
      <c r="F458" s="2" t="s">
        <v>268</v>
      </c>
      <c r="G458" s="2">
        <v>2</v>
      </c>
      <c r="H458" s="2" t="s">
        <v>157</v>
      </c>
      <c r="I458" s="2" t="s">
        <v>102</v>
      </c>
      <c r="J458" s="2" t="s">
        <v>269</v>
      </c>
      <c r="K458" s="2" t="s">
        <v>270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idden="1" x14ac:dyDescent="0.3">
      <c r="A459" s="71">
        <v>4</v>
      </c>
      <c r="B459" s="71" t="s">
        <v>436</v>
      </c>
      <c r="C459" s="2">
        <v>1</v>
      </c>
      <c r="D459" s="2" t="s">
        <v>134</v>
      </c>
      <c r="E459" s="2">
        <v>1</v>
      </c>
      <c r="F459" s="2" t="s">
        <v>268</v>
      </c>
      <c r="G459" s="2">
        <v>2</v>
      </c>
      <c r="H459" s="2" t="s">
        <v>157</v>
      </c>
      <c r="I459" s="2" t="s">
        <v>104</v>
      </c>
      <c r="J459" s="2" t="s">
        <v>269</v>
      </c>
      <c r="K459" s="2" t="s">
        <v>270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idden="1" x14ac:dyDescent="0.3">
      <c r="A460" s="71">
        <v>4</v>
      </c>
      <c r="B460" s="71" t="s">
        <v>436</v>
      </c>
      <c r="C460" s="2">
        <v>1</v>
      </c>
      <c r="D460" s="2" t="s">
        <v>134</v>
      </c>
      <c r="E460" s="2">
        <v>1</v>
      </c>
      <c r="F460" s="2" t="s">
        <v>268</v>
      </c>
      <c r="G460" s="2">
        <v>2</v>
      </c>
      <c r="H460" s="2" t="s">
        <v>157</v>
      </c>
      <c r="I460" s="2" t="s">
        <v>105</v>
      </c>
      <c r="J460" s="2" t="s">
        <v>269</v>
      </c>
      <c r="K460" s="2" t="s">
        <v>270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idden="1" x14ac:dyDescent="0.3">
      <c r="A461" s="71">
        <v>4</v>
      </c>
      <c r="B461" s="71" t="s">
        <v>436</v>
      </c>
      <c r="C461" s="2">
        <v>1</v>
      </c>
      <c r="D461" s="2" t="s">
        <v>134</v>
      </c>
      <c r="E461" s="2">
        <v>1</v>
      </c>
      <c r="F461" s="2" t="s">
        <v>268</v>
      </c>
      <c r="G461" s="2">
        <v>2</v>
      </c>
      <c r="H461" s="2" t="s">
        <v>157</v>
      </c>
      <c r="I461" s="2" t="s">
        <v>107</v>
      </c>
      <c r="J461" s="2" t="s">
        <v>269</v>
      </c>
      <c r="K461" s="2" t="s">
        <v>270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idden="1" x14ac:dyDescent="0.3">
      <c r="A462" s="71">
        <v>4</v>
      </c>
      <c r="B462" s="71" t="s">
        <v>436</v>
      </c>
      <c r="C462" s="2">
        <v>1</v>
      </c>
      <c r="D462" s="2" t="s">
        <v>134</v>
      </c>
      <c r="E462" s="2">
        <v>1</v>
      </c>
      <c r="F462" s="2" t="s">
        <v>268</v>
      </c>
      <c r="G462" s="2">
        <v>2</v>
      </c>
      <c r="H462" s="2" t="s">
        <v>157</v>
      </c>
      <c r="I462" s="2" t="s">
        <v>108</v>
      </c>
      <c r="J462" s="2" t="s">
        <v>269</v>
      </c>
      <c r="K462" s="2" t="s">
        <v>270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idden="1" x14ac:dyDescent="0.3">
      <c r="A463" s="71">
        <v>4</v>
      </c>
      <c r="B463" s="71" t="s">
        <v>436</v>
      </c>
      <c r="C463" s="2">
        <v>1</v>
      </c>
      <c r="D463" s="2" t="s">
        <v>134</v>
      </c>
      <c r="E463" s="2">
        <v>1</v>
      </c>
      <c r="F463" s="2" t="s">
        <v>268</v>
      </c>
      <c r="G463" s="2">
        <v>2</v>
      </c>
      <c r="H463" s="2" t="s">
        <v>157</v>
      </c>
      <c r="I463" s="2" t="s">
        <v>109</v>
      </c>
      <c r="J463" s="2" t="s">
        <v>269</v>
      </c>
      <c r="K463" s="2" t="s">
        <v>270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idden="1" x14ac:dyDescent="0.3">
      <c r="A464" s="71">
        <v>4</v>
      </c>
      <c r="B464" s="71" t="s">
        <v>436</v>
      </c>
      <c r="C464" s="2">
        <v>1</v>
      </c>
      <c r="D464" s="2" t="s">
        <v>134</v>
      </c>
      <c r="E464" s="2">
        <v>1</v>
      </c>
      <c r="F464" s="2" t="s">
        <v>268</v>
      </c>
      <c r="G464" s="2">
        <v>2</v>
      </c>
      <c r="H464" s="2" t="s">
        <v>157</v>
      </c>
      <c r="I464" s="2" t="s">
        <v>110</v>
      </c>
      <c r="J464" s="2" t="s">
        <v>269</v>
      </c>
      <c r="K464" s="2" t="s">
        <v>270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idden="1" x14ac:dyDescent="0.3">
      <c r="A465" s="71">
        <v>4</v>
      </c>
      <c r="B465" s="71" t="s">
        <v>436</v>
      </c>
      <c r="C465" s="2">
        <v>1</v>
      </c>
      <c r="D465" s="2" t="s">
        <v>134</v>
      </c>
      <c r="E465" s="2">
        <v>1</v>
      </c>
      <c r="F465" s="2" t="s">
        <v>268</v>
      </c>
      <c r="G465" s="2">
        <v>2</v>
      </c>
      <c r="H465" s="2" t="s">
        <v>157</v>
      </c>
      <c r="I465" s="2" t="s">
        <v>111</v>
      </c>
      <c r="J465" s="2" t="s">
        <v>269</v>
      </c>
      <c r="K465" s="2" t="s">
        <v>270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idden="1" x14ac:dyDescent="0.3">
      <c r="A466" s="71">
        <v>4</v>
      </c>
      <c r="B466" s="71" t="s">
        <v>436</v>
      </c>
      <c r="C466" s="2">
        <v>1</v>
      </c>
      <c r="D466" s="2" t="s">
        <v>134</v>
      </c>
      <c r="E466" s="2">
        <v>1</v>
      </c>
      <c r="F466" s="2" t="s">
        <v>268</v>
      </c>
      <c r="G466" s="2">
        <v>2</v>
      </c>
      <c r="H466" s="2" t="s">
        <v>157</v>
      </c>
      <c r="I466" s="2" t="s">
        <v>112</v>
      </c>
      <c r="J466" s="2" t="s">
        <v>269</v>
      </c>
      <c r="K466" s="2" t="s">
        <v>270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idden="1" x14ac:dyDescent="0.3">
      <c r="A467" s="71">
        <v>4</v>
      </c>
      <c r="B467" s="71" t="s">
        <v>436</v>
      </c>
      <c r="C467" s="2">
        <v>1</v>
      </c>
      <c r="D467" s="2" t="s">
        <v>134</v>
      </c>
      <c r="E467" s="2">
        <v>1</v>
      </c>
      <c r="F467" s="2" t="s">
        <v>268</v>
      </c>
      <c r="G467" s="2">
        <v>2</v>
      </c>
      <c r="H467" s="2" t="s">
        <v>157</v>
      </c>
      <c r="I467" s="2" t="s">
        <v>113</v>
      </c>
      <c r="J467" s="2" t="s">
        <v>269</v>
      </c>
      <c r="K467" s="2" t="s">
        <v>270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idden="1" x14ac:dyDescent="0.3">
      <c r="A468" s="71">
        <v>4</v>
      </c>
      <c r="B468" s="71" t="s">
        <v>436</v>
      </c>
      <c r="C468" s="2">
        <v>1</v>
      </c>
      <c r="D468" s="2" t="s">
        <v>134</v>
      </c>
      <c r="E468" s="2">
        <v>1</v>
      </c>
      <c r="F468" s="2" t="s">
        <v>268</v>
      </c>
      <c r="G468" s="2">
        <v>2</v>
      </c>
      <c r="H468" s="2" t="s">
        <v>157</v>
      </c>
      <c r="I468" s="2" t="s">
        <v>115</v>
      </c>
      <c r="J468" s="2" t="s">
        <v>269</v>
      </c>
      <c r="K468" s="2" t="s">
        <v>270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idden="1" x14ac:dyDescent="0.3">
      <c r="A469" s="71">
        <v>4</v>
      </c>
      <c r="B469" s="71" t="s">
        <v>436</v>
      </c>
      <c r="C469" s="2">
        <v>1</v>
      </c>
      <c r="D469" s="2" t="s">
        <v>134</v>
      </c>
      <c r="E469" s="2">
        <v>1</v>
      </c>
      <c r="F469" s="2" t="s">
        <v>268</v>
      </c>
      <c r="G469" s="2">
        <v>2</v>
      </c>
      <c r="H469" s="2" t="s">
        <v>157</v>
      </c>
      <c r="I469" s="2" t="s">
        <v>116</v>
      </c>
      <c r="J469" s="2" t="s">
        <v>269</v>
      </c>
      <c r="K469" s="2" t="s">
        <v>270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6"/>
    </row>
    <row r="470" spans="1:42" hidden="1" x14ac:dyDescent="0.3">
      <c r="A470" s="71">
        <v>4</v>
      </c>
      <c r="B470" s="71" t="s">
        <v>436</v>
      </c>
      <c r="C470" s="2">
        <v>1</v>
      </c>
      <c r="D470" s="2" t="s">
        <v>134</v>
      </c>
      <c r="E470" s="2">
        <v>1</v>
      </c>
      <c r="F470" s="2" t="s">
        <v>268</v>
      </c>
      <c r="G470" s="2">
        <v>2</v>
      </c>
      <c r="H470" s="2" t="s">
        <v>157</v>
      </c>
      <c r="I470" s="2" t="s">
        <v>117</v>
      </c>
      <c r="J470" s="2" t="s">
        <v>269</v>
      </c>
      <c r="K470" s="2" t="s">
        <v>270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6"/>
    </row>
    <row r="471" spans="1:42" hidden="1" x14ac:dyDescent="0.3">
      <c r="A471" s="71">
        <v>4</v>
      </c>
      <c r="B471" s="71" t="s">
        <v>436</v>
      </c>
      <c r="C471" s="2">
        <v>1</v>
      </c>
      <c r="D471" s="2" t="s">
        <v>134</v>
      </c>
      <c r="E471" s="2">
        <v>1</v>
      </c>
      <c r="F471" s="2" t="s">
        <v>268</v>
      </c>
      <c r="G471" s="2">
        <v>2</v>
      </c>
      <c r="H471" s="2" t="s">
        <v>157</v>
      </c>
      <c r="I471" s="2" t="s">
        <v>118</v>
      </c>
      <c r="J471" s="2" t="s">
        <v>269</v>
      </c>
      <c r="K471" s="2" t="s">
        <v>270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6"/>
    </row>
    <row r="472" spans="1:42" hidden="1" x14ac:dyDescent="0.3">
      <c r="A472" s="71">
        <v>4</v>
      </c>
      <c r="B472" s="71" t="s">
        <v>436</v>
      </c>
      <c r="C472" s="2">
        <v>1</v>
      </c>
      <c r="D472" s="2" t="s">
        <v>134</v>
      </c>
      <c r="E472" s="2">
        <v>1</v>
      </c>
      <c r="F472" s="2" t="s">
        <v>268</v>
      </c>
      <c r="G472" s="2">
        <v>2</v>
      </c>
      <c r="H472" s="2" t="s">
        <v>157</v>
      </c>
      <c r="I472" s="2" t="s">
        <v>119</v>
      </c>
      <c r="J472" s="2" t="s">
        <v>269</v>
      </c>
      <c r="K472" s="2" t="s">
        <v>270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6"/>
    </row>
    <row r="473" spans="1:42" hidden="1" x14ac:dyDescent="0.3">
      <c r="A473" s="71">
        <v>4</v>
      </c>
      <c r="B473" s="71" t="s">
        <v>436</v>
      </c>
      <c r="C473" s="2">
        <v>1</v>
      </c>
      <c r="D473" s="2" t="s">
        <v>134</v>
      </c>
      <c r="E473" s="2">
        <v>1</v>
      </c>
      <c r="F473" s="2" t="s">
        <v>268</v>
      </c>
      <c r="G473" s="2">
        <v>2</v>
      </c>
      <c r="H473" s="2" t="s">
        <v>157</v>
      </c>
      <c r="I473" s="2" t="s">
        <v>120</v>
      </c>
      <c r="J473" s="2" t="s">
        <v>269</v>
      </c>
      <c r="K473" s="2" t="s">
        <v>270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6"/>
    </row>
    <row r="474" spans="1:42" hidden="1" x14ac:dyDescent="0.3">
      <c r="A474" s="71">
        <v>4</v>
      </c>
      <c r="B474" s="71" t="s">
        <v>436</v>
      </c>
      <c r="C474" s="2">
        <v>1</v>
      </c>
      <c r="D474" s="2" t="s">
        <v>134</v>
      </c>
      <c r="E474" s="2">
        <v>1</v>
      </c>
      <c r="F474" s="2" t="s">
        <v>268</v>
      </c>
      <c r="G474" s="2">
        <v>2</v>
      </c>
      <c r="H474" s="2" t="s">
        <v>157</v>
      </c>
      <c r="I474" s="2" t="s">
        <v>121</v>
      </c>
      <c r="J474" s="2" t="s">
        <v>269</v>
      </c>
      <c r="K474" s="2" t="s">
        <v>270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6"/>
    </row>
    <row r="475" spans="1:42" hidden="1" x14ac:dyDescent="0.3">
      <c r="A475" s="71">
        <v>4</v>
      </c>
      <c r="B475" s="71" t="s">
        <v>436</v>
      </c>
      <c r="C475" s="2">
        <v>1</v>
      </c>
      <c r="D475" s="2" t="s">
        <v>134</v>
      </c>
      <c r="E475" s="2">
        <v>1</v>
      </c>
      <c r="F475" s="2" t="s">
        <v>268</v>
      </c>
      <c r="G475" s="2">
        <v>2</v>
      </c>
      <c r="H475" s="2" t="s">
        <v>157</v>
      </c>
      <c r="I475" s="2" t="s">
        <v>122</v>
      </c>
      <c r="J475" s="2" t="s">
        <v>269</v>
      </c>
      <c r="K475" s="2" t="s">
        <v>270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6"/>
    </row>
    <row r="476" spans="1:42" hidden="1" x14ac:dyDescent="0.3">
      <c r="A476" s="71">
        <v>4</v>
      </c>
      <c r="B476" s="71" t="s">
        <v>436</v>
      </c>
      <c r="C476" s="2">
        <v>1</v>
      </c>
      <c r="D476" s="2" t="s">
        <v>134</v>
      </c>
      <c r="E476" s="2">
        <v>1</v>
      </c>
      <c r="F476" s="2" t="s">
        <v>268</v>
      </c>
      <c r="G476" s="2">
        <v>2</v>
      </c>
      <c r="H476" s="2" t="s">
        <v>157</v>
      </c>
      <c r="I476" s="2" t="s">
        <v>124</v>
      </c>
      <c r="J476" s="2" t="s">
        <v>269</v>
      </c>
      <c r="K476" s="2" t="s">
        <v>270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6"/>
    </row>
    <row r="477" spans="1:42" hidden="1" x14ac:dyDescent="0.3">
      <c r="A477" s="71">
        <v>4</v>
      </c>
      <c r="B477" s="71" t="s">
        <v>436</v>
      </c>
      <c r="C477" s="2">
        <v>1</v>
      </c>
      <c r="D477" s="2" t="s">
        <v>134</v>
      </c>
      <c r="E477" s="2">
        <v>1</v>
      </c>
      <c r="F477" s="2" t="s">
        <v>268</v>
      </c>
      <c r="G477" s="2">
        <v>2</v>
      </c>
      <c r="H477" s="2" t="s">
        <v>157</v>
      </c>
      <c r="I477" s="2" t="s">
        <v>126</v>
      </c>
      <c r="J477" s="2" t="s">
        <v>269</v>
      </c>
      <c r="K477" s="2" t="s">
        <v>270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6"/>
    </row>
    <row r="478" spans="1:42" hidden="1" x14ac:dyDescent="0.3">
      <c r="A478" s="71">
        <v>4</v>
      </c>
      <c r="B478" s="71" t="s">
        <v>436</v>
      </c>
      <c r="C478" s="71">
        <v>1</v>
      </c>
      <c r="D478" s="71" t="s">
        <v>134</v>
      </c>
      <c r="E478" s="71">
        <v>1</v>
      </c>
      <c r="F478" s="2" t="s">
        <v>268</v>
      </c>
      <c r="G478" s="2">
        <v>4</v>
      </c>
      <c r="H478" s="2" t="s">
        <v>155</v>
      </c>
      <c r="I478" s="2" t="s">
        <v>89</v>
      </c>
      <c r="J478" s="2" t="s">
        <v>269</v>
      </c>
      <c r="K478" s="2" t="s">
        <v>241</v>
      </c>
      <c r="L478" s="2" t="s">
        <v>247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198">
        <v>0</v>
      </c>
    </row>
    <row r="479" spans="1:42" hidden="1" x14ac:dyDescent="0.3">
      <c r="A479" s="71">
        <v>4</v>
      </c>
      <c r="B479" s="71" t="s">
        <v>436</v>
      </c>
      <c r="C479" s="71">
        <v>1</v>
      </c>
      <c r="D479" s="71" t="s">
        <v>134</v>
      </c>
      <c r="E479" s="71">
        <v>1</v>
      </c>
      <c r="F479" s="2" t="s">
        <v>268</v>
      </c>
      <c r="G479" s="2">
        <v>4</v>
      </c>
      <c r="H479" s="2" t="s">
        <v>155</v>
      </c>
      <c r="I479" s="2" t="s">
        <v>91</v>
      </c>
      <c r="J479" s="2" t="s">
        <v>269</v>
      </c>
      <c r="K479" s="2" t="s">
        <v>241</v>
      </c>
      <c r="L479" s="2" t="s">
        <v>247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199">
        <v>0</v>
      </c>
    </row>
    <row r="480" spans="1:42" hidden="1" x14ac:dyDescent="0.3">
      <c r="A480" s="71">
        <v>4</v>
      </c>
      <c r="B480" s="71" t="s">
        <v>436</v>
      </c>
      <c r="C480" s="71">
        <v>1</v>
      </c>
      <c r="D480" s="71" t="s">
        <v>134</v>
      </c>
      <c r="E480" s="71">
        <v>1</v>
      </c>
      <c r="F480" s="2" t="s">
        <v>268</v>
      </c>
      <c r="G480" s="2">
        <v>4</v>
      </c>
      <c r="H480" s="2" t="s">
        <v>155</v>
      </c>
      <c r="I480" s="2" t="s">
        <v>92</v>
      </c>
      <c r="J480" s="2" t="s">
        <v>269</v>
      </c>
      <c r="K480" s="2" t="s">
        <v>241</v>
      </c>
      <c r="L480" s="2" t="s">
        <v>247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199">
        <v>0</v>
      </c>
    </row>
    <row r="481" spans="1:42" hidden="1" x14ac:dyDescent="0.3">
      <c r="A481" s="71">
        <v>4</v>
      </c>
      <c r="B481" s="71" t="s">
        <v>436</v>
      </c>
      <c r="C481" s="71">
        <v>1</v>
      </c>
      <c r="D481" s="71" t="s">
        <v>134</v>
      </c>
      <c r="E481" s="71">
        <v>1</v>
      </c>
      <c r="F481" s="2" t="s">
        <v>268</v>
      </c>
      <c r="G481" s="2">
        <v>4</v>
      </c>
      <c r="H481" s="2" t="s">
        <v>155</v>
      </c>
      <c r="I481" s="2" t="s">
        <v>93</v>
      </c>
      <c r="J481" s="2" t="s">
        <v>269</v>
      </c>
      <c r="K481" s="2" t="s">
        <v>241</v>
      </c>
      <c r="L481" s="2" t="s">
        <v>247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199" t="s">
        <v>249</v>
      </c>
    </row>
    <row r="482" spans="1:42" hidden="1" x14ac:dyDescent="0.3">
      <c r="A482" s="71">
        <v>4</v>
      </c>
      <c r="B482" s="71" t="s">
        <v>436</v>
      </c>
      <c r="C482" s="71">
        <v>1</v>
      </c>
      <c r="D482" s="71" t="s">
        <v>134</v>
      </c>
      <c r="E482" s="71">
        <v>1</v>
      </c>
      <c r="F482" s="2" t="s">
        <v>268</v>
      </c>
      <c r="G482" s="2">
        <v>4</v>
      </c>
      <c r="H482" s="2" t="s">
        <v>155</v>
      </c>
      <c r="I482" s="2" t="s">
        <v>95</v>
      </c>
      <c r="J482" s="2" t="s">
        <v>269</v>
      </c>
      <c r="K482" s="2" t="s">
        <v>241</v>
      </c>
      <c r="L482" s="2" t="s">
        <v>247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199">
        <v>0</v>
      </c>
    </row>
    <row r="483" spans="1:42" hidden="1" x14ac:dyDescent="0.3">
      <c r="A483" s="71">
        <v>4</v>
      </c>
      <c r="B483" s="71" t="s">
        <v>436</v>
      </c>
      <c r="C483" s="71">
        <v>1</v>
      </c>
      <c r="D483" s="71" t="s">
        <v>134</v>
      </c>
      <c r="E483" s="71">
        <v>1</v>
      </c>
      <c r="F483" s="2" t="s">
        <v>268</v>
      </c>
      <c r="G483" s="2">
        <v>4</v>
      </c>
      <c r="H483" s="2" t="s">
        <v>155</v>
      </c>
      <c r="I483" s="2" t="s">
        <v>96</v>
      </c>
      <c r="J483" s="2" t="s">
        <v>269</v>
      </c>
      <c r="K483" s="2" t="s">
        <v>241</v>
      </c>
      <c r="L483" s="2" t="s">
        <v>247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199">
        <v>0</v>
      </c>
    </row>
    <row r="484" spans="1:42" hidden="1" x14ac:dyDescent="0.3">
      <c r="A484" s="71">
        <v>4</v>
      </c>
      <c r="B484" s="71" t="s">
        <v>436</v>
      </c>
      <c r="C484" s="71">
        <v>1</v>
      </c>
      <c r="D484" s="71" t="s">
        <v>134</v>
      </c>
      <c r="E484" s="71">
        <v>1</v>
      </c>
      <c r="F484" s="2" t="s">
        <v>268</v>
      </c>
      <c r="G484" s="2">
        <v>4</v>
      </c>
      <c r="H484" s="2" t="s">
        <v>155</v>
      </c>
      <c r="I484" s="2" t="s">
        <v>97</v>
      </c>
      <c r="J484" s="2" t="s">
        <v>269</v>
      </c>
      <c r="K484" s="2" t="s">
        <v>241</v>
      </c>
      <c r="L484" s="2" t="s">
        <v>247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199">
        <v>0</v>
      </c>
    </row>
    <row r="485" spans="1:42" hidden="1" x14ac:dyDescent="0.3">
      <c r="A485" s="71">
        <v>4</v>
      </c>
      <c r="B485" s="71" t="s">
        <v>436</v>
      </c>
      <c r="C485" s="71">
        <v>1</v>
      </c>
      <c r="D485" s="71" t="s">
        <v>134</v>
      </c>
      <c r="E485" s="71">
        <v>1</v>
      </c>
      <c r="F485" s="2" t="s">
        <v>268</v>
      </c>
      <c r="G485" s="2">
        <v>4</v>
      </c>
      <c r="H485" s="2" t="s">
        <v>155</v>
      </c>
      <c r="I485" s="2" t="s">
        <v>99</v>
      </c>
      <c r="J485" s="2" t="s">
        <v>269</v>
      </c>
      <c r="K485" s="2" t="s">
        <v>241</v>
      </c>
      <c r="L485" s="2" t="s">
        <v>247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199">
        <v>0</v>
      </c>
    </row>
    <row r="486" spans="1:42" ht="15" hidden="1" thickBot="1" x14ac:dyDescent="0.35">
      <c r="A486" s="71">
        <v>4</v>
      </c>
      <c r="B486" s="71" t="s">
        <v>436</v>
      </c>
      <c r="C486" s="2">
        <v>1</v>
      </c>
      <c r="D486" s="2" t="s">
        <v>134</v>
      </c>
      <c r="E486" s="2">
        <v>1</v>
      </c>
      <c r="F486" s="2" t="s">
        <v>268</v>
      </c>
      <c r="G486" s="2">
        <v>4</v>
      </c>
      <c r="H486" s="2" t="s">
        <v>155</v>
      </c>
      <c r="I486" s="2" t="s">
        <v>102</v>
      </c>
      <c r="J486" s="2" t="s">
        <v>269</v>
      </c>
      <c r="K486" s="2" t="s">
        <v>241</v>
      </c>
      <c r="L486" s="2" t="s">
        <v>247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342">
        <v>0</v>
      </c>
    </row>
    <row r="487" spans="1:42" hidden="1" x14ac:dyDescent="0.3">
      <c r="A487" s="71">
        <v>4</v>
      </c>
      <c r="B487" s="71" t="s">
        <v>436</v>
      </c>
      <c r="C487" s="2">
        <v>1</v>
      </c>
      <c r="D487" s="2" t="s">
        <v>134</v>
      </c>
      <c r="E487" s="2">
        <v>1</v>
      </c>
      <c r="F487" s="2" t="s">
        <v>268</v>
      </c>
      <c r="G487" s="2">
        <v>4</v>
      </c>
      <c r="H487" s="2" t="s">
        <v>155</v>
      </c>
      <c r="I487" s="2" t="s">
        <v>104</v>
      </c>
      <c r="J487" s="2" t="s">
        <v>269</v>
      </c>
      <c r="K487" s="2" t="s">
        <v>241</v>
      </c>
      <c r="L487" s="2" t="s">
        <v>247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343">
        <v>63</v>
      </c>
    </row>
    <row r="488" spans="1:42" hidden="1" x14ac:dyDescent="0.3">
      <c r="A488" s="71">
        <v>4</v>
      </c>
      <c r="B488" s="71" t="s">
        <v>436</v>
      </c>
      <c r="C488" s="71">
        <v>1</v>
      </c>
      <c r="D488" s="71" t="s">
        <v>134</v>
      </c>
      <c r="E488" s="71">
        <v>1</v>
      </c>
      <c r="F488" s="2" t="s">
        <v>268</v>
      </c>
      <c r="G488" s="2">
        <v>4</v>
      </c>
      <c r="H488" s="2" t="s">
        <v>155</v>
      </c>
      <c r="I488" s="2" t="s">
        <v>105</v>
      </c>
      <c r="J488" s="2" t="s">
        <v>269</v>
      </c>
      <c r="K488" s="2" t="s">
        <v>241</v>
      </c>
      <c r="L488" s="2" t="s">
        <v>247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199">
        <v>0</v>
      </c>
    </row>
    <row r="489" spans="1:42" hidden="1" x14ac:dyDescent="0.3">
      <c r="A489" s="71">
        <v>4</v>
      </c>
      <c r="B489" s="71" t="s">
        <v>436</v>
      </c>
      <c r="C489" s="71">
        <v>1</v>
      </c>
      <c r="D489" s="71" t="s">
        <v>134</v>
      </c>
      <c r="E489" s="71">
        <v>1</v>
      </c>
      <c r="F489" s="2" t="s">
        <v>268</v>
      </c>
      <c r="G489" s="2">
        <v>4</v>
      </c>
      <c r="H489" s="2" t="s">
        <v>155</v>
      </c>
      <c r="I489" s="2" t="s">
        <v>107</v>
      </c>
      <c r="J489" s="2" t="s">
        <v>269</v>
      </c>
      <c r="K489" s="2" t="s">
        <v>241</v>
      </c>
      <c r="L489" s="2" t="s">
        <v>247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199">
        <v>0</v>
      </c>
    </row>
    <row r="490" spans="1:42" hidden="1" x14ac:dyDescent="0.3">
      <c r="A490" s="71">
        <v>4</v>
      </c>
      <c r="B490" s="71" t="s">
        <v>436</v>
      </c>
      <c r="C490" s="71">
        <v>1</v>
      </c>
      <c r="D490" s="71" t="s">
        <v>134</v>
      </c>
      <c r="E490" s="71">
        <v>1</v>
      </c>
      <c r="F490" s="2" t="s">
        <v>268</v>
      </c>
      <c r="G490" s="2">
        <v>4</v>
      </c>
      <c r="H490" s="2" t="s">
        <v>155</v>
      </c>
      <c r="I490" s="2" t="s">
        <v>108</v>
      </c>
      <c r="J490" s="2" t="s">
        <v>269</v>
      </c>
      <c r="K490" s="2" t="s">
        <v>241</v>
      </c>
      <c r="L490" s="2" t="s">
        <v>247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199">
        <v>0</v>
      </c>
    </row>
    <row r="491" spans="1:42" hidden="1" x14ac:dyDescent="0.3">
      <c r="A491" s="71">
        <v>4</v>
      </c>
      <c r="B491" s="71" t="s">
        <v>436</v>
      </c>
      <c r="C491" s="71">
        <v>1</v>
      </c>
      <c r="D491" s="71" t="s">
        <v>134</v>
      </c>
      <c r="E491" s="71">
        <v>1</v>
      </c>
      <c r="F491" s="2" t="s">
        <v>268</v>
      </c>
      <c r="G491" s="2">
        <v>4</v>
      </c>
      <c r="H491" s="2" t="s">
        <v>155</v>
      </c>
      <c r="I491" s="2" t="s">
        <v>109</v>
      </c>
      <c r="J491" s="2" t="s">
        <v>269</v>
      </c>
      <c r="K491" s="2" t="s">
        <v>241</v>
      </c>
      <c r="L491" s="2" t="s">
        <v>247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199">
        <v>9</v>
      </c>
    </row>
    <row r="492" spans="1:42" hidden="1" x14ac:dyDescent="0.3">
      <c r="A492" s="71">
        <v>4</v>
      </c>
      <c r="B492" s="71" t="s">
        <v>436</v>
      </c>
      <c r="C492" s="71">
        <v>1</v>
      </c>
      <c r="D492" s="71" t="s">
        <v>134</v>
      </c>
      <c r="E492" s="71">
        <v>1</v>
      </c>
      <c r="F492" s="2" t="s">
        <v>268</v>
      </c>
      <c r="G492" s="2">
        <v>4</v>
      </c>
      <c r="H492" s="2" t="s">
        <v>155</v>
      </c>
      <c r="I492" s="2" t="s">
        <v>110</v>
      </c>
      <c r="J492" s="2" t="s">
        <v>269</v>
      </c>
      <c r="K492" s="2" t="s">
        <v>241</v>
      </c>
      <c r="L492" s="2" t="s">
        <v>247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199">
        <v>0</v>
      </c>
    </row>
    <row r="493" spans="1:42" hidden="1" x14ac:dyDescent="0.3">
      <c r="A493" s="71">
        <v>4</v>
      </c>
      <c r="B493" s="71" t="s">
        <v>436</v>
      </c>
      <c r="C493" s="71">
        <v>1</v>
      </c>
      <c r="D493" s="71" t="s">
        <v>134</v>
      </c>
      <c r="E493" s="71">
        <v>1</v>
      </c>
      <c r="F493" s="2" t="s">
        <v>268</v>
      </c>
      <c r="G493" s="2">
        <v>4</v>
      </c>
      <c r="H493" s="2" t="s">
        <v>155</v>
      </c>
      <c r="I493" s="2" t="s">
        <v>111</v>
      </c>
      <c r="J493" s="2" t="s">
        <v>269</v>
      </c>
      <c r="K493" s="2" t="s">
        <v>241</v>
      </c>
      <c r="L493" s="2" t="s">
        <v>247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199">
        <v>0</v>
      </c>
    </row>
    <row r="494" spans="1:42" hidden="1" x14ac:dyDescent="0.3">
      <c r="A494" s="71">
        <v>4</v>
      </c>
      <c r="B494" s="71" t="s">
        <v>436</v>
      </c>
      <c r="C494" s="71">
        <v>1</v>
      </c>
      <c r="D494" s="71" t="s">
        <v>134</v>
      </c>
      <c r="E494" s="71">
        <v>1</v>
      </c>
      <c r="F494" s="2" t="s">
        <v>268</v>
      </c>
      <c r="G494" s="2">
        <v>4</v>
      </c>
      <c r="H494" s="2" t="s">
        <v>155</v>
      </c>
      <c r="I494" s="2" t="s">
        <v>112</v>
      </c>
      <c r="J494" s="2" t="s">
        <v>269</v>
      </c>
      <c r="K494" s="2" t="s">
        <v>241</v>
      </c>
      <c r="L494" s="2" t="s">
        <v>247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199">
        <v>0</v>
      </c>
    </row>
    <row r="495" spans="1:42" hidden="1" x14ac:dyDescent="0.3">
      <c r="A495" s="71">
        <v>4</v>
      </c>
      <c r="B495" s="71" t="s">
        <v>436</v>
      </c>
      <c r="C495" s="71">
        <v>1</v>
      </c>
      <c r="D495" s="71" t="s">
        <v>134</v>
      </c>
      <c r="E495" s="71">
        <v>1</v>
      </c>
      <c r="F495" s="2" t="s">
        <v>268</v>
      </c>
      <c r="G495" s="2">
        <v>4</v>
      </c>
      <c r="H495" s="2" t="s">
        <v>155</v>
      </c>
      <c r="I495" s="2" t="s">
        <v>113</v>
      </c>
      <c r="J495" s="2" t="s">
        <v>269</v>
      </c>
      <c r="K495" s="2" t="s">
        <v>241</v>
      </c>
      <c r="L495" s="2" t="s">
        <v>247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199">
        <v>0</v>
      </c>
    </row>
    <row r="496" spans="1:42" ht="15" hidden="1" thickBot="1" x14ac:dyDescent="0.35">
      <c r="A496" s="71">
        <v>4</v>
      </c>
      <c r="B496" s="71" t="s">
        <v>436</v>
      </c>
      <c r="C496" s="71">
        <v>1</v>
      </c>
      <c r="D496" s="71" t="s">
        <v>134</v>
      </c>
      <c r="E496" s="71">
        <v>1</v>
      </c>
      <c r="F496" s="2" t="s">
        <v>268</v>
      </c>
      <c r="G496" s="2">
        <v>4</v>
      </c>
      <c r="H496" s="2" t="s">
        <v>155</v>
      </c>
      <c r="I496" s="2" t="s">
        <v>115</v>
      </c>
      <c r="J496" s="2" t="s">
        <v>269</v>
      </c>
      <c r="K496" s="2" t="s">
        <v>241</v>
      </c>
      <c r="L496" s="2" t="s">
        <v>247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327">
        <v>4</v>
      </c>
    </row>
    <row r="497" spans="1:42" hidden="1" x14ac:dyDescent="0.3">
      <c r="A497" s="71">
        <v>4</v>
      </c>
      <c r="B497" s="71" t="s">
        <v>436</v>
      </c>
      <c r="C497" s="71">
        <v>1</v>
      </c>
      <c r="D497" s="71" t="s">
        <v>134</v>
      </c>
      <c r="E497" s="71">
        <v>1</v>
      </c>
      <c r="F497" s="2" t="s">
        <v>268</v>
      </c>
      <c r="G497" s="2">
        <v>4</v>
      </c>
      <c r="H497" s="2" t="s">
        <v>155</v>
      </c>
      <c r="I497" s="2" t="s">
        <v>116</v>
      </c>
      <c r="J497" s="2" t="s">
        <v>269</v>
      </c>
      <c r="K497" s="2" t="s">
        <v>241</v>
      </c>
      <c r="L497" s="2" t="s">
        <v>247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344"/>
    </row>
    <row r="498" spans="1:42" hidden="1" x14ac:dyDescent="0.3">
      <c r="A498" s="71">
        <v>4</v>
      </c>
      <c r="B498" s="71" t="s">
        <v>436</v>
      </c>
      <c r="C498" s="71">
        <v>1</v>
      </c>
      <c r="D498" s="71" t="s">
        <v>134</v>
      </c>
      <c r="E498" s="71">
        <v>1</v>
      </c>
      <c r="F498" s="2" t="s">
        <v>268</v>
      </c>
      <c r="G498" s="2">
        <v>4</v>
      </c>
      <c r="H498" s="2" t="s">
        <v>155</v>
      </c>
      <c r="I498" s="2" t="s">
        <v>117</v>
      </c>
      <c r="J498" s="2" t="s">
        <v>269</v>
      </c>
      <c r="K498" s="2" t="s">
        <v>241</v>
      </c>
      <c r="L498" s="2" t="s">
        <v>247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344"/>
    </row>
    <row r="499" spans="1:42" hidden="1" x14ac:dyDescent="0.3">
      <c r="A499" s="71">
        <v>4</v>
      </c>
      <c r="B499" s="71" t="s">
        <v>436</v>
      </c>
      <c r="C499" s="71">
        <v>1</v>
      </c>
      <c r="D499" s="71" t="s">
        <v>134</v>
      </c>
      <c r="E499" s="71">
        <v>1</v>
      </c>
      <c r="F499" s="2" t="s">
        <v>268</v>
      </c>
      <c r="G499" s="2">
        <v>4</v>
      </c>
      <c r="H499" s="2" t="s">
        <v>155</v>
      </c>
      <c r="I499" s="2" t="s">
        <v>118</v>
      </c>
      <c r="J499" s="2" t="s">
        <v>269</v>
      </c>
      <c r="K499" s="2" t="s">
        <v>241</v>
      </c>
      <c r="L499" s="2" t="s">
        <v>247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344"/>
    </row>
    <row r="500" spans="1:42" hidden="1" x14ac:dyDescent="0.3">
      <c r="A500" s="71">
        <v>4</v>
      </c>
      <c r="B500" s="71" t="s">
        <v>436</v>
      </c>
      <c r="C500" s="71">
        <v>1</v>
      </c>
      <c r="D500" s="71" t="s">
        <v>134</v>
      </c>
      <c r="E500" s="71">
        <v>1</v>
      </c>
      <c r="F500" s="2" t="s">
        <v>268</v>
      </c>
      <c r="G500" s="2">
        <v>4</v>
      </c>
      <c r="H500" s="2" t="s">
        <v>155</v>
      </c>
      <c r="I500" s="2" t="s">
        <v>119</v>
      </c>
      <c r="J500" s="2" t="s">
        <v>269</v>
      </c>
      <c r="K500" s="2" t="s">
        <v>241</v>
      </c>
      <c r="L500" s="2" t="s">
        <v>247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344"/>
    </row>
    <row r="501" spans="1:42" hidden="1" x14ac:dyDescent="0.3">
      <c r="A501" s="71">
        <v>4</v>
      </c>
      <c r="B501" s="71" t="s">
        <v>436</v>
      </c>
      <c r="C501" s="71">
        <v>1</v>
      </c>
      <c r="D501" s="71" t="s">
        <v>134</v>
      </c>
      <c r="E501" s="71">
        <v>1</v>
      </c>
      <c r="F501" s="2" t="s">
        <v>268</v>
      </c>
      <c r="G501" s="2">
        <v>4</v>
      </c>
      <c r="H501" s="2" t="s">
        <v>155</v>
      </c>
      <c r="I501" s="2" t="s">
        <v>120</v>
      </c>
      <c r="J501" s="2" t="s">
        <v>269</v>
      </c>
      <c r="K501" s="2" t="s">
        <v>241</v>
      </c>
      <c r="L501" s="2" t="s">
        <v>247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344"/>
    </row>
    <row r="502" spans="1:42" hidden="1" x14ac:dyDescent="0.3">
      <c r="A502" s="71">
        <v>4</v>
      </c>
      <c r="B502" s="71" t="s">
        <v>436</v>
      </c>
      <c r="C502" s="71">
        <v>1</v>
      </c>
      <c r="D502" s="71" t="s">
        <v>134</v>
      </c>
      <c r="E502" s="71">
        <v>1</v>
      </c>
      <c r="F502" s="2" t="s">
        <v>268</v>
      </c>
      <c r="G502" s="2">
        <v>4</v>
      </c>
      <c r="H502" s="2" t="s">
        <v>155</v>
      </c>
      <c r="I502" s="2" t="s">
        <v>121</v>
      </c>
      <c r="J502" s="2" t="s">
        <v>269</v>
      </c>
      <c r="K502" s="2" t="s">
        <v>241</v>
      </c>
      <c r="L502" s="2" t="s">
        <v>247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344"/>
    </row>
    <row r="503" spans="1:42" hidden="1" x14ac:dyDescent="0.3">
      <c r="A503" s="71">
        <v>4</v>
      </c>
      <c r="B503" s="71" t="s">
        <v>436</v>
      </c>
      <c r="C503" s="71">
        <v>1</v>
      </c>
      <c r="D503" s="71" t="s">
        <v>134</v>
      </c>
      <c r="E503" s="71">
        <v>1</v>
      </c>
      <c r="F503" s="2" t="s">
        <v>268</v>
      </c>
      <c r="G503" s="2">
        <v>4</v>
      </c>
      <c r="H503" s="2" t="s">
        <v>155</v>
      </c>
      <c r="I503" s="2" t="s">
        <v>122</v>
      </c>
      <c r="J503" s="2" t="s">
        <v>269</v>
      </c>
      <c r="K503" s="2" t="s">
        <v>241</v>
      </c>
      <c r="L503" s="2" t="s">
        <v>247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344"/>
    </row>
    <row r="504" spans="1:42" hidden="1" x14ac:dyDescent="0.3">
      <c r="A504" s="71">
        <v>4</v>
      </c>
      <c r="B504" s="71" t="s">
        <v>436</v>
      </c>
      <c r="C504" s="71">
        <v>1</v>
      </c>
      <c r="D504" s="71" t="s">
        <v>134</v>
      </c>
      <c r="E504" s="71">
        <v>1</v>
      </c>
      <c r="F504" s="2" t="s">
        <v>268</v>
      </c>
      <c r="G504" s="2">
        <v>4</v>
      </c>
      <c r="H504" s="2" t="s">
        <v>155</v>
      </c>
      <c r="I504" s="2" t="s">
        <v>124</v>
      </c>
      <c r="J504" s="2" t="s">
        <v>269</v>
      </c>
      <c r="K504" s="2" t="s">
        <v>241</v>
      </c>
      <c r="L504" s="2" t="s">
        <v>247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344"/>
    </row>
    <row r="505" spans="1:42" hidden="1" x14ac:dyDescent="0.3">
      <c r="A505" s="71">
        <v>4</v>
      </c>
      <c r="B505" s="71" t="s">
        <v>436</v>
      </c>
      <c r="C505" s="71">
        <v>1</v>
      </c>
      <c r="D505" s="71" t="s">
        <v>134</v>
      </c>
      <c r="E505" s="71">
        <v>1</v>
      </c>
      <c r="F505" s="2" t="s">
        <v>268</v>
      </c>
      <c r="G505" s="2">
        <v>4</v>
      </c>
      <c r="H505" s="2" t="s">
        <v>155</v>
      </c>
      <c r="I505" s="2" t="s">
        <v>126</v>
      </c>
      <c r="J505" s="2" t="s">
        <v>269</v>
      </c>
      <c r="K505" s="2" t="s">
        <v>241</v>
      </c>
      <c r="L505" s="2" t="s">
        <v>247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344"/>
    </row>
    <row r="506" spans="1:42" hidden="1" x14ac:dyDescent="0.3">
      <c r="A506" s="71">
        <v>4</v>
      </c>
      <c r="B506" s="71" t="s">
        <v>436</v>
      </c>
      <c r="C506" s="2">
        <v>1</v>
      </c>
      <c r="D506" s="2" t="s">
        <v>134</v>
      </c>
      <c r="E506" s="2">
        <v>1</v>
      </c>
      <c r="F506" s="2" t="s">
        <v>268</v>
      </c>
      <c r="G506" s="2">
        <v>5</v>
      </c>
      <c r="H506" s="2" t="s">
        <v>156</v>
      </c>
      <c r="I506" s="2" t="s">
        <v>89</v>
      </c>
      <c r="J506" s="2" t="s">
        <v>269</v>
      </c>
      <c r="K506" s="2" t="s">
        <v>241</v>
      </c>
      <c r="L506" s="2" t="s">
        <v>247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198">
        <v>0</v>
      </c>
    </row>
    <row r="507" spans="1:42" hidden="1" x14ac:dyDescent="0.3">
      <c r="A507" s="71">
        <v>4</v>
      </c>
      <c r="B507" s="71" t="s">
        <v>436</v>
      </c>
      <c r="C507" s="2">
        <v>1</v>
      </c>
      <c r="D507" s="2" t="s">
        <v>134</v>
      </c>
      <c r="E507" s="2">
        <v>1</v>
      </c>
      <c r="F507" s="2" t="s">
        <v>268</v>
      </c>
      <c r="G507" s="2">
        <v>5</v>
      </c>
      <c r="H507" s="2" t="s">
        <v>156</v>
      </c>
      <c r="I507" s="2" t="s">
        <v>91</v>
      </c>
      <c r="J507" s="2" t="s">
        <v>269</v>
      </c>
      <c r="K507" s="2" t="s">
        <v>241</v>
      </c>
      <c r="L507" s="2" t="s">
        <v>247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199">
        <v>0</v>
      </c>
    </row>
    <row r="508" spans="1:42" hidden="1" x14ac:dyDescent="0.3">
      <c r="A508" s="71">
        <v>4</v>
      </c>
      <c r="B508" s="71" t="s">
        <v>436</v>
      </c>
      <c r="C508" s="2">
        <v>1</v>
      </c>
      <c r="D508" s="2" t="s">
        <v>134</v>
      </c>
      <c r="E508" s="2">
        <v>1</v>
      </c>
      <c r="F508" s="2" t="s">
        <v>268</v>
      </c>
      <c r="G508" s="2">
        <v>5</v>
      </c>
      <c r="H508" s="2" t="s">
        <v>156</v>
      </c>
      <c r="I508" s="2" t="s">
        <v>92</v>
      </c>
      <c r="J508" s="2" t="s">
        <v>269</v>
      </c>
      <c r="K508" s="2" t="s">
        <v>241</v>
      </c>
      <c r="L508" s="2" t="s">
        <v>247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199">
        <v>0</v>
      </c>
    </row>
    <row r="509" spans="1:42" hidden="1" x14ac:dyDescent="0.3">
      <c r="A509" s="71">
        <v>4</v>
      </c>
      <c r="B509" s="71" t="s">
        <v>436</v>
      </c>
      <c r="C509" s="2">
        <v>1</v>
      </c>
      <c r="D509" s="2" t="s">
        <v>134</v>
      </c>
      <c r="E509" s="2">
        <v>1</v>
      </c>
      <c r="F509" s="2" t="s">
        <v>268</v>
      </c>
      <c r="G509" s="2">
        <v>5</v>
      </c>
      <c r="H509" s="2" t="s">
        <v>156</v>
      </c>
      <c r="I509" s="2" t="s">
        <v>93</v>
      </c>
      <c r="J509" s="2" t="s">
        <v>269</v>
      </c>
      <c r="K509" s="2" t="s">
        <v>241</v>
      </c>
      <c r="L509" s="2" t="s">
        <v>247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199" t="s">
        <v>249</v>
      </c>
    </row>
    <row r="510" spans="1:42" hidden="1" x14ac:dyDescent="0.3">
      <c r="A510" s="71">
        <v>4</v>
      </c>
      <c r="B510" s="71" t="s">
        <v>436</v>
      </c>
      <c r="C510" s="2">
        <v>1</v>
      </c>
      <c r="D510" s="2" t="s">
        <v>134</v>
      </c>
      <c r="E510" s="2">
        <v>1</v>
      </c>
      <c r="F510" s="2" t="s">
        <v>268</v>
      </c>
      <c r="G510" s="2">
        <v>5</v>
      </c>
      <c r="H510" s="2" t="s">
        <v>156</v>
      </c>
      <c r="I510" s="2" t="s">
        <v>95</v>
      </c>
      <c r="J510" s="2" t="s">
        <v>269</v>
      </c>
      <c r="K510" s="2" t="s">
        <v>241</v>
      </c>
      <c r="L510" s="2" t="s">
        <v>247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199">
        <v>0</v>
      </c>
    </row>
    <row r="511" spans="1:42" hidden="1" x14ac:dyDescent="0.3">
      <c r="A511" s="71">
        <v>4</v>
      </c>
      <c r="B511" s="71" t="s">
        <v>436</v>
      </c>
      <c r="C511" s="2">
        <v>1</v>
      </c>
      <c r="D511" s="2" t="s">
        <v>134</v>
      </c>
      <c r="E511" s="2">
        <v>1</v>
      </c>
      <c r="F511" s="2" t="s">
        <v>268</v>
      </c>
      <c r="G511" s="2">
        <v>5</v>
      </c>
      <c r="H511" s="2" t="s">
        <v>156</v>
      </c>
      <c r="I511" s="2" t="s">
        <v>96</v>
      </c>
      <c r="J511" s="2" t="s">
        <v>269</v>
      </c>
      <c r="K511" s="2" t="s">
        <v>241</v>
      </c>
      <c r="L511" s="2" t="s">
        <v>247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199">
        <v>0</v>
      </c>
    </row>
    <row r="512" spans="1:42" hidden="1" x14ac:dyDescent="0.3">
      <c r="A512" s="71">
        <v>4</v>
      </c>
      <c r="B512" s="71" t="s">
        <v>436</v>
      </c>
      <c r="C512" s="2">
        <v>1</v>
      </c>
      <c r="D512" s="2" t="s">
        <v>134</v>
      </c>
      <c r="E512" s="2">
        <v>1</v>
      </c>
      <c r="F512" s="2" t="s">
        <v>268</v>
      </c>
      <c r="G512" s="2">
        <v>5</v>
      </c>
      <c r="H512" s="2" t="s">
        <v>156</v>
      </c>
      <c r="I512" s="2" t="s">
        <v>97</v>
      </c>
      <c r="J512" s="2" t="s">
        <v>269</v>
      </c>
      <c r="K512" s="2" t="s">
        <v>241</v>
      </c>
      <c r="L512" s="2" t="s">
        <v>247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199">
        <v>0</v>
      </c>
    </row>
    <row r="513" spans="1:42" hidden="1" x14ac:dyDescent="0.3">
      <c r="A513" s="71">
        <v>4</v>
      </c>
      <c r="B513" s="71" t="s">
        <v>436</v>
      </c>
      <c r="C513" s="2">
        <v>1</v>
      </c>
      <c r="D513" s="2" t="s">
        <v>134</v>
      </c>
      <c r="E513" s="2">
        <v>1</v>
      </c>
      <c r="F513" s="2" t="s">
        <v>268</v>
      </c>
      <c r="G513" s="2">
        <v>5</v>
      </c>
      <c r="H513" s="2" t="s">
        <v>156</v>
      </c>
      <c r="I513" s="2" t="s">
        <v>99</v>
      </c>
      <c r="J513" s="2" t="s">
        <v>269</v>
      </c>
      <c r="K513" s="2" t="s">
        <v>241</v>
      </c>
      <c r="L513" s="2" t="s">
        <v>247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199">
        <v>0</v>
      </c>
    </row>
    <row r="514" spans="1:42" ht="15" hidden="1" thickBot="1" x14ac:dyDescent="0.35">
      <c r="A514" s="71">
        <v>4</v>
      </c>
      <c r="B514" s="71" t="s">
        <v>436</v>
      </c>
      <c r="C514" s="2">
        <v>1</v>
      </c>
      <c r="D514" s="2" t="s">
        <v>134</v>
      </c>
      <c r="E514" s="2">
        <v>1</v>
      </c>
      <c r="F514" s="2" t="s">
        <v>268</v>
      </c>
      <c r="G514" s="2">
        <v>5</v>
      </c>
      <c r="H514" s="2" t="s">
        <v>156</v>
      </c>
      <c r="I514" s="2" t="s">
        <v>102</v>
      </c>
      <c r="J514" s="2" t="s">
        <v>269</v>
      </c>
      <c r="K514" s="2" t="s">
        <v>241</v>
      </c>
      <c r="L514" s="2" t="s">
        <v>247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327">
        <v>13</v>
      </c>
    </row>
    <row r="515" spans="1:42" hidden="1" x14ac:dyDescent="0.3">
      <c r="A515" s="71">
        <v>4</v>
      </c>
      <c r="B515" s="71" t="s">
        <v>436</v>
      </c>
      <c r="C515" s="2">
        <v>1</v>
      </c>
      <c r="D515" s="2" t="s">
        <v>134</v>
      </c>
      <c r="E515" s="2">
        <v>1</v>
      </c>
      <c r="F515" s="2" t="s">
        <v>268</v>
      </c>
      <c r="G515" s="2">
        <v>5</v>
      </c>
      <c r="H515" s="2" t="s">
        <v>156</v>
      </c>
      <c r="I515" s="2" t="s">
        <v>104</v>
      </c>
      <c r="J515" s="2" t="s">
        <v>269</v>
      </c>
      <c r="K515" s="2" t="s">
        <v>241</v>
      </c>
      <c r="L515" s="2" t="s">
        <v>247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343">
        <v>0</v>
      </c>
    </row>
    <row r="516" spans="1:42" hidden="1" x14ac:dyDescent="0.3">
      <c r="A516" s="71">
        <v>4</v>
      </c>
      <c r="B516" s="71" t="s">
        <v>436</v>
      </c>
      <c r="C516" s="2">
        <v>1</v>
      </c>
      <c r="D516" s="2" t="s">
        <v>134</v>
      </c>
      <c r="E516" s="2">
        <v>1</v>
      </c>
      <c r="F516" s="2" t="s">
        <v>268</v>
      </c>
      <c r="G516" s="2">
        <v>5</v>
      </c>
      <c r="H516" s="2" t="s">
        <v>156</v>
      </c>
      <c r="I516" s="2" t="s">
        <v>105</v>
      </c>
      <c r="J516" s="2" t="s">
        <v>269</v>
      </c>
      <c r="K516" s="2" t="s">
        <v>241</v>
      </c>
      <c r="L516" s="2" t="s">
        <v>247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199">
        <v>0</v>
      </c>
    </row>
    <row r="517" spans="1:42" hidden="1" x14ac:dyDescent="0.3">
      <c r="A517" s="71">
        <v>4</v>
      </c>
      <c r="B517" s="71" t="s">
        <v>436</v>
      </c>
      <c r="C517" s="2">
        <v>1</v>
      </c>
      <c r="D517" s="2" t="s">
        <v>134</v>
      </c>
      <c r="E517" s="2">
        <v>1</v>
      </c>
      <c r="F517" s="2" t="s">
        <v>268</v>
      </c>
      <c r="G517" s="2">
        <v>5</v>
      </c>
      <c r="H517" s="2" t="s">
        <v>156</v>
      </c>
      <c r="I517" s="2" t="s">
        <v>107</v>
      </c>
      <c r="J517" s="2" t="s">
        <v>269</v>
      </c>
      <c r="K517" s="2" t="s">
        <v>241</v>
      </c>
      <c r="L517" s="2" t="s">
        <v>247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199">
        <v>0</v>
      </c>
    </row>
    <row r="518" spans="1:42" hidden="1" x14ac:dyDescent="0.3">
      <c r="A518" s="71">
        <v>4</v>
      </c>
      <c r="B518" s="71" t="s">
        <v>436</v>
      </c>
      <c r="C518" s="2">
        <v>1</v>
      </c>
      <c r="D518" s="2" t="s">
        <v>134</v>
      </c>
      <c r="E518" s="2">
        <v>1</v>
      </c>
      <c r="F518" s="2" t="s">
        <v>268</v>
      </c>
      <c r="G518" s="2">
        <v>5</v>
      </c>
      <c r="H518" s="2" t="s">
        <v>156</v>
      </c>
      <c r="I518" s="2" t="s">
        <v>108</v>
      </c>
      <c r="J518" s="2" t="s">
        <v>269</v>
      </c>
      <c r="K518" s="2" t="s">
        <v>241</v>
      </c>
      <c r="L518" s="2" t="s">
        <v>247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199">
        <v>3</v>
      </c>
    </row>
    <row r="519" spans="1:42" hidden="1" x14ac:dyDescent="0.3">
      <c r="A519" s="71">
        <v>4</v>
      </c>
      <c r="B519" s="71" t="s">
        <v>436</v>
      </c>
      <c r="C519" s="2">
        <v>1</v>
      </c>
      <c r="D519" s="2" t="s">
        <v>134</v>
      </c>
      <c r="E519" s="2">
        <v>1</v>
      </c>
      <c r="F519" s="2" t="s">
        <v>268</v>
      </c>
      <c r="G519" s="2">
        <v>5</v>
      </c>
      <c r="H519" s="2" t="s">
        <v>156</v>
      </c>
      <c r="I519" s="2" t="s">
        <v>109</v>
      </c>
      <c r="J519" s="2" t="s">
        <v>269</v>
      </c>
      <c r="K519" s="2" t="s">
        <v>241</v>
      </c>
      <c r="L519" s="2" t="s">
        <v>247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199">
        <v>10</v>
      </c>
    </row>
    <row r="520" spans="1:42" hidden="1" x14ac:dyDescent="0.3">
      <c r="A520" s="71">
        <v>4</v>
      </c>
      <c r="B520" s="71" t="s">
        <v>436</v>
      </c>
      <c r="C520" s="2">
        <v>1</v>
      </c>
      <c r="D520" s="2" t="s">
        <v>134</v>
      </c>
      <c r="E520" s="2">
        <v>1</v>
      </c>
      <c r="F520" s="2" t="s">
        <v>268</v>
      </c>
      <c r="G520" s="2">
        <v>5</v>
      </c>
      <c r="H520" s="2" t="s">
        <v>156</v>
      </c>
      <c r="I520" s="2" t="s">
        <v>110</v>
      </c>
      <c r="J520" s="2" t="s">
        <v>269</v>
      </c>
      <c r="K520" s="2" t="s">
        <v>241</v>
      </c>
      <c r="L520" s="2" t="s">
        <v>247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199">
        <v>0</v>
      </c>
    </row>
    <row r="521" spans="1:42" hidden="1" x14ac:dyDescent="0.3">
      <c r="A521" s="71">
        <v>4</v>
      </c>
      <c r="B521" s="71" t="s">
        <v>436</v>
      </c>
      <c r="C521" s="2">
        <v>1</v>
      </c>
      <c r="D521" s="2" t="s">
        <v>134</v>
      </c>
      <c r="E521" s="2">
        <v>1</v>
      </c>
      <c r="F521" s="2" t="s">
        <v>268</v>
      </c>
      <c r="G521" s="2">
        <v>5</v>
      </c>
      <c r="H521" s="2" t="s">
        <v>156</v>
      </c>
      <c r="I521" s="2" t="s">
        <v>111</v>
      </c>
      <c r="J521" s="2" t="s">
        <v>269</v>
      </c>
      <c r="K521" s="2" t="s">
        <v>241</v>
      </c>
      <c r="L521" s="2" t="s">
        <v>247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199">
        <v>0</v>
      </c>
    </row>
    <row r="522" spans="1:42" hidden="1" x14ac:dyDescent="0.3">
      <c r="A522" s="71">
        <v>4</v>
      </c>
      <c r="B522" s="71" t="s">
        <v>436</v>
      </c>
      <c r="C522" s="2">
        <v>1</v>
      </c>
      <c r="D522" s="2" t="s">
        <v>134</v>
      </c>
      <c r="E522" s="2">
        <v>1</v>
      </c>
      <c r="F522" s="2" t="s">
        <v>268</v>
      </c>
      <c r="G522" s="2">
        <v>5</v>
      </c>
      <c r="H522" s="2" t="s">
        <v>156</v>
      </c>
      <c r="I522" s="2" t="s">
        <v>112</v>
      </c>
      <c r="J522" s="2" t="s">
        <v>269</v>
      </c>
      <c r="K522" s="2" t="s">
        <v>241</v>
      </c>
      <c r="L522" s="2" t="s">
        <v>247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199">
        <v>0</v>
      </c>
    </row>
    <row r="523" spans="1:42" hidden="1" x14ac:dyDescent="0.3">
      <c r="A523" s="71">
        <v>4</v>
      </c>
      <c r="B523" s="71" t="s">
        <v>436</v>
      </c>
      <c r="C523" s="2">
        <v>1</v>
      </c>
      <c r="D523" s="2" t="s">
        <v>134</v>
      </c>
      <c r="E523" s="2">
        <v>1</v>
      </c>
      <c r="F523" s="2" t="s">
        <v>268</v>
      </c>
      <c r="G523" s="2">
        <v>5</v>
      </c>
      <c r="H523" s="2" t="s">
        <v>156</v>
      </c>
      <c r="I523" s="2" t="s">
        <v>113</v>
      </c>
      <c r="J523" s="2" t="s">
        <v>269</v>
      </c>
      <c r="K523" s="2" t="s">
        <v>241</v>
      </c>
      <c r="L523" s="2" t="s">
        <v>247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199">
        <v>0</v>
      </c>
    </row>
    <row r="524" spans="1:42" ht="15" hidden="1" thickBot="1" x14ac:dyDescent="0.35">
      <c r="A524" s="71">
        <v>4</v>
      </c>
      <c r="B524" s="71" t="s">
        <v>436</v>
      </c>
      <c r="C524" s="2">
        <v>1</v>
      </c>
      <c r="D524" s="2" t="s">
        <v>134</v>
      </c>
      <c r="E524" s="2">
        <v>1</v>
      </c>
      <c r="F524" s="2" t="s">
        <v>268</v>
      </c>
      <c r="G524" s="2">
        <v>5</v>
      </c>
      <c r="H524" s="2" t="s">
        <v>156</v>
      </c>
      <c r="I524" s="2" t="s">
        <v>115</v>
      </c>
      <c r="J524" s="2" t="s">
        <v>269</v>
      </c>
      <c r="K524" s="2" t="s">
        <v>241</v>
      </c>
      <c r="L524" s="2" t="s">
        <v>247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327">
        <v>0</v>
      </c>
    </row>
    <row r="525" spans="1:42" hidden="1" x14ac:dyDescent="0.3">
      <c r="A525" s="71">
        <v>4</v>
      </c>
      <c r="B525" s="71" t="s">
        <v>436</v>
      </c>
      <c r="C525" s="2">
        <v>1</v>
      </c>
      <c r="D525" s="2" t="s">
        <v>134</v>
      </c>
      <c r="E525" s="2">
        <v>1</v>
      </c>
      <c r="F525" s="2" t="s">
        <v>268</v>
      </c>
      <c r="G525" s="2">
        <v>5</v>
      </c>
      <c r="H525" s="2" t="s">
        <v>156</v>
      </c>
      <c r="I525" s="2" t="s">
        <v>116</v>
      </c>
      <c r="J525" s="2" t="s">
        <v>269</v>
      </c>
      <c r="K525" s="2" t="s">
        <v>241</v>
      </c>
      <c r="L525" s="2" t="s">
        <v>247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302"/>
    </row>
    <row r="526" spans="1:42" hidden="1" x14ac:dyDescent="0.3">
      <c r="A526" s="71">
        <v>4</v>
      </c>
      <c r="B526" s="71" t="s">
        <v>436</v>
      </c>
      <c r="C526" s="2">
        <v>1</v>
      </c>
      <c r="D526" s="2" t="s">
        <v>134</v>
      </c>
      <c r="E526" s="2">
        <v>1</v>
      </c>
      <c r="F526" s="2" t="s">
        <v>268</v>
      </c>
      <c r="G526" s="2">
        <v>5</v>
      </c>
      <c r="H526" s="2" t="s">
        <v>156</v>
      </c>
      <c r="I526" s="2" t="s">
        <v>117</v>
      </c>
      <c r="J526" s="2" t="s">
        <v>269</v>
      </c>
      <c r="K526" s="2" t="s">
        <v>241</v>
      </c>
      <c r="L526" s="2" t="s">
        <v>247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302"/>
    </row>
    <row r="527" spans="1:42" hidden="1" x14ac:dyDescent="0.3">
      <c r="A527" s="71">
        <v>4</v>
      </c>
      <c r="B527" s="71" t="s">
        <v>436</v>
      </c>
      <c r="C527" s="2">
        <v>1</v>
      </c>
      <c r="D527" s="2" t="s">
        <v>134</v>
      </c>
      <c r="E527" s="2">
        <v>1</v>
      </c>
      <c r="F527" s="2" t="s">
        <v>268</v>
      </c>
      <c r="G527" s="2">
        <v>5</v>
      </c>
      <c r="H527" s="2" t="s">
        <v>156</v>
      </c>
      <c r="I527" s="2" t="s">
        <v>118</v>
      </c>
      <c r="J527" s="2" t="s">
        <v>269</v>
      </c>
      <c r="K527" s="2" t="s">
        <v>241</v>
      </c>
      <c r="L527" s="2" t="s">
        <v>247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302"/>
    </row>
    <row r="528" spans="1:42" hidden="1" x14ac:dyDescent="0.3">
      <c r="A528" s="71">
        <v>4</v>
      </c>
      <c r="B528" s="71" t="s">
        <v>436</v>
      </c>
      <c r="C528" s="2">
        <v>1</v>
      </c>
      <c r="D528" s="2" t="s">
        <v>134</v>
      </c>
      <c r="E528" s="2">
        <v>1</v>
      </c>
      <c r="F528" s="2" t="s">
        <v>268</v>
      </c>
      <c r="G528" s="2">
        <v>5</v>
      </c>
      <c r="H528" s="2" t="s">
        <v>156</v>
      </c>
      <c r="I528" s="2" t="s">
        <v>119</v>
      </c>
      <c r="J528" s="2" t="s">
        <v>269</v>
      </c>
      <c r="K528" s="2" t="s">
        <v>241</v>
      </c>
      <c r="L528" s="2" t="s">
        <v>247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302"/>
    </row>
    <row r="529" spans="1:42" hidden="1" x14ac:dyDescent="0.3">
      <c r="A529" s="71">
        <v>4</v>
      </c>
      <c r="B529" s="71" t="s">
        <v>436</v>
      </c>
      <c r="C529" s="2">
        <v>1</v>
      </c>
      <c r="D529" s="2" t="s">
        <v>134</v>
      </c>
      <c r="E529" s="2">
        <v>1</v>
      </c>
      <c r="F529" s="2" t="s">
        <v>268</v>
      </c>
      <c r="G529" s="2">
        <v>5</v>
      </c>
      <c r="H529" s="2" t="s">
        <v>156</v>
      </c>
      <c r="I529" s="2" t="s">
        <v>120</v>
      </c>
      <c r="J529" s="2" t="s">
        <v>269</v>
      </c>
      <c r="K529" s="2" t="s">
        <v>241</v>
      </c>
      <c r="L529" s="2" t="s">
        <v>247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302"/>
    </row>
    <row r="530" spans="1:42" hidden="1" x14ac:dyDescent="0.3">
      <c r="A530" s="71">
        <v>4</v>
      </c>
      <c r="B530" s="71" t="s">
        <v>436</v>
      </c>
      <c r="C530" s="2">
        <v>1</v>
      </c>
      <c r="D530" s="2" t="s">
        <v>134</v>
      </c>
      <c r="E530" s="2">
        <v>1</v>
      </c>
      <c r="F530" s="2" t="s">
        <v>268</v>
      </c>
      <c r="G530" s="2">
        <v>5</v>
      </c>
      <c r="H530" s="2" t="s">
        <v>156</v>
      </c>
      <c r="I530" s="2" t="s">
        <v>121</v>
      </c>
      <c r="J530" s="2" t="s">
        <v>269</v>
      </c>
      <c r="K530" s="2" t="s">
        <v>241</v>
      </c>
      <c r="L530" s="2" t="s">
        <v>247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302"/>
    </row>
    <row r="531" spans="1:42" hidden="1" x14ac:dyDescent="0.3">
      <c r="A531" s="71">
        <v>4</v>
      </c>
      <c r="B531" s="71" t="s">
        <v>436</v>
      </c>
      <c r="C531" s="2">
        <v>1</v>
      </c>
      <c r="D531" s="2" t="s">
        <v>134</v>
      </c>
      <c r="E531" s="2">
        <v>1</v>
      </c>
      <c r="F531" s="2" t="s">
        <v>268</v>
      </c>
      <c r="G531" s="2">
        <v>5</v>
      </c>
      <c r="H531" s="2" t="s">
        <v>156</v>
      </c>
      <c r="I531" s="2" t="s">
        <v>122</v>
      </c>
      <c r="J531" s="2" t="s">
        <v>269</v>
      </c>
      <c r="K531" s="2" t="s">
        <v>241</v>
      </c>
      <c r="L531" s="2" t="s">
        <v>247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302"/>
    </row>
    <row r="532" spans="1:42" hidden="1" x14ac:dyDescent="0.3">
      <c r="A532" s="71">
        <v>4</v>
      </c>
      <c r="B532" s="71" t="s">
        <v>436</v>
      </c>
      <c r="C532" s="2">
        <v>1</v>
      </c>
      <c r="D532" s="2" t="s">
        <v>134</v>
      </c>
      <c r="E532" s="2">
        <v>1</v>
      </c>
      <c r="F532" s="2" t="s">
        <v>268</v>
      </c>
      <c r="G532" s="2">
        <v>5</v>
      </c>
      <c r="H532" s="2" t="s">
        <v>156</v>
      </c>
      <c r="I532" s="2" t="s">
        <v>124</v>
      </c>
      <c r="J532" s="2" t="s">
        <v>269</v>
      </c>
      <c r="K532" s="2" t="s">
        <v>241</v>
      </c>
      <c r="L532" s="2" t="s">
        <v>247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302"/>
    </row>
    <row r="533" spans="1:42" hidden="1" x14ac:dyDescent="0.3">
      <c r="A533" s="71">
        <v>4</v>
      </c>
      <c r="B533" s="71" t="s">
        <v>436</v>
      </c>
      <c r="C533" s="2">
        <v>1</v>
      </c>
      <c r="D533" s="2" t="s">
        <v>134</v>
      </c>
      <c r="E533" s="2">
        <v>1</v>
      </c>
      <c r="F533" s="2" t="s">
        <v>268</v>
      </c>
      <c r="G533" s="2">
        <v>5</v>
      </c>
      <c r="H533" s="2" t="s">
        <v>156</v>
      </c>
      <c r="I533" s="2" t="s">
        <v>126</v>
      </c>
      <c r="J533" s="2" t="s">
        <v>269</v>
      </c>
      <c r="K533" s="2" t="s">
        <v>241</v>
      </c>
      <c r="L533" s="2" t="s">
        <v>247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302"/>
    </row>
    <row r="534" spans="1:42" hidden="1" x14ac:dyDescent="0.3">
      <c r="A534" s="71">
        <v>4</v>
      </c>
      <c r="B534" s="71" t="s">
        <v>436</v>
      </c>
      <c r="C534" s="71">
        <v>1</v>
      </c>
      <c r="D534" s="71" t="s">
        <v>134</v>
      </c>
      <c r="E534" s="71">
        <v>1</v>
      </c>
      <c r="F534" s="2" t="s">
        <v>268</v>
      </c>
      <c r="G534" s="2">
        <v>6</v>
      </c>
      <c r="H534" s="2" t="s">
        <v>154</v>
      </c>
      <c r="I534" s="2" t="s">
        <v>89</v>
      </c>
      <c r="J534" s="2" t="s">
        <v>269</v>
      </c>
      <c r="K534" s="2" t="s">
        <v>241</v>
      </c>
      <c r="L534" s="2" t="s">
        <v>247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>
        <v>0</v>
      </c>
    </row>
    <row r="535" spans="1:42" hidden="1" x14ac:dyDescent="0.3">
      <c r="A535" s="71">
        <v>4</v>
      </c>
      <c r="B535" s="71" t="s">
        <v>436</v>
      </c>
      <c r="C535" s="71">
        <v>1</v>
      </c>
      <c r="D535" s="71" t="s">
        <v>134</v>
      </c>
      <c r="E535" s="71">
        <v>1</v>
      </c>
      <c r="F535" s="2" t="s">
        <v>268</v>
      </c>
      <c r="G535" s="2">
        <v>6</v>
      </c>
      <c r="H535" s="2" t="s">
        <v>154</v>
      </c>
      <c r="I535" s="2" t="s">
        <v>91</v>
      </c>
      <c r="J535" s="2" t="s">
        <v>269</v>
      </c>
      <c r="K535" s="2" t="s">
        <v>241</v>
      </c>
      <c r="L535" s="2" t="s">
        <v>247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>
        <v>0</v>
      </c>
    </row>
    <row r="536" spans="1:42" hidden="1" x14ac:dyDescent="0.3">
      <c r="A536" s="71">
        <v>4</v>
      </c>
      <c r="B536" s="71" t="s">
        <v>436</v>
      </c>
      <c r="C536" s="71">
        <v>1</v>
      </c>
      <c r="D536" s="71" t="s">
        <v>134</v>
      </c>
      <c r="E536" s="71">
        <v>1</v>
      </c>
      <c r="F536" s="2" t="s">
        <v>268</v>
      </c>
      <c r="G536" s="2">
        <v>6</v>
      </c>
      <c r="H536" s="2" t="s">
        <v>154</v>
      </c>
      <c r="I536" s="2" t="s">
        <v>92</v>
      </c>
      <c r="J536" s="2" t="s">
        <v>269</v>
      </c>
      <c r="K536" s="2" t="s">
        <v>241</v>
      </c>
      <c r="L536" s="2" t="s">
        <v>247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>
        <v>10</v>
      </c>
    </row>
    <row r="537" spans="1:42" x14ac:dyDescent="0.3">
      <c r="A537" s="71">
        <v>4</v>
      </c>
      <c r="B537" s="71" t="s">
        <v>436</v>
      </c>
      <c r="C537" s="71">
        <v>1</v>
      </c>
      <c r="D537" s="71" t="s">
        <v>134</v>
      </c>
      <c r="E537" s="71">
        <v>1</v>
      </c>
      <c r="F537" s="2" t="s">
        <v>268</v>
      </c>
      <c r="G537" s="2">
        <v>6</v>
      </c>
      <c r="H537" s="2" t="s">
        <v>154</v>
      </c>
      <c r="I537" s="2" t="s">
        <v>93</v>
      </c>
      <c r="J537" s="2" t="s">
        <v>269</v>
      </c>
      <c r="K537" s="2" t="s">
        <v>241</v>
      </c>
      <c r="L537" s="2" t="s">
        <v>247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 t="s">
        <v>249</v>
      </c>
    </row>
    <row r="538" spans="1:42" x14ac:dyDescent="0.3">
      <c r="A538" s="71">
        <v>4</v>
      </c>
      <c r="B538" s="71" t="s">
        <v>436</v>
      </c>
      <c r="C538" s="71">
        <v>1</v>
      </c>
      <c r="D538" s="71" t="s">
        <v>134</v>
      </c>
      <c r="E538" s="71">
        <v>1</v>
      </c>
      <c r="F538" s="2" t="s">
        <v>268</v>
      </c>
      <c r="G538" s="2">
        <v>6</v>
      </c>
      <c r="H538" s="2" t="s">
        <v>154</v>
      </c>
      <c r="I538" s="2" t="s">
        <v>95</v>
      </c>
      <c r="J538" s="2" t="s">
        <v>269</v>
      </c>
      <c r="K538" s="2" t="s">
        <v>241</v>
      </c>
      <c r="L538" s="2" t="s">
        <v>247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>
        <v>0</v>
      </c>
    </row>
    <row r="539" spans="1:42" hidden="1" x14ac:dyDescent="0.3">
      <c r="A539" s="71">
        <v>4</v>
      </c>
      <c r="B539" s="71" t="s">
        <v>436</v>
      </c>
      <c r="C539" s="71">
        <v>1</v>
      </c>
      <c r="D539" s="71" t="s">
        <v>134</v>
      </c>
      <c r="E539" s="71">
        <v>1</v>
      </c>
      <c r="F539" s="2" t="s">
        <v>268</v>
      </c>
      <c r="G539" s="2">
        <v>6</v>
      </c>
      <c r="H539" s="2" t="s">
        <v>154</v>
      </c>
      <c r="I539" s="2" t="s">
        <v>96</v>
      </c>
      <c r="J539" s="2" t="s">
        <v>269</v>
      </c>
      <c r="K539" s="2" t="s">
        <v>241</v>
      </c>
      <c r="L539" s="2" t="s">
        <v>247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>
        <v>0</v>
      </c>
    </row>
    <row r="540" spans="1:42" hidden="1" x14ac:dyDescent="0.3">
      <c r="A540" s="71">
        <v>4</v>
      </c>
      <c r="B540" s="71" t="s">
        <v>436</v>
      </c>
      <c r="C540" s="71">
        <v>1</v>
      </c>
      <c r="D540" s="71" t="s">
        <v>134</v>
      </c>
      <c r="E540" s="71">
        <v>1</v>
      </c>
      <c r="F540" s="2" t="s">
        <v>268</v>
      </c>
      <c r="G540" s="2">
        <v>6</v>
      </c>
      <c r="H540" s="2" t="s">
        <v>154</v>
      </c>
      <c r="I540" s="2" t="s">
        <v>97</v>
      </c>
      <c r="J540" s="2" t="s">
        <v>269</v>
      </c>
      <c r="K540" s="2" t="s">
        <v>241</v>
      </c>
      <c r="L540" s="2" t="s">
        <v>247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>
        <v>10</v>
      </c>
    </row>
    <row r="541" spans="1:42" hidden="1" x14ac:dyDescent="0.3">
      <c r="A541" s="71">
        <v>4</v>
      </c>
      <c r="B541" s="71" t="s">
        <v>436</v>
      </c>
      <c r="C541" s="71">
        <v>1</v>
      </c>
      <c r="D541" s="71" t="s">
        <v>134</v>
      </c>
      <c r="E541" s="71">
        <v>1</v>
      </c>
      <c r="F541" s="2" t="s">
        <v>268</v>
      </c>
      <c r="G541" s="2">
        <v>6</v>
      </c>
      <c r="H541" s="2" t="s">
        <v>154</v>
      </c>
      <c r="I541" s="2" t="s">
        <v>99</v>
      </c>
      <c r="J541" s="2" t="s">
        <v>269</v>
      </c>
      <c r="K541" s="2" t="s">
        <v>241</v>
      </c>
      <c r="L541" s="2" t="s">
        <v>247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>
        <v>0</v>
      </c>
    </row>
    <row r="542" spans="1:42" hidden="1" x14ac:dyDescent="0.3">
      <c r="A542" s="71">
        <v>4</v>
      </c>
      <c r="B542" s="71" t="s">
        <v>436</v>
      </c>
      <c r="C542" s="2">
        <v>1</v>
      </c>
      <c r="D542" s="2" t="s">
        <v>134</v>
      </c>
      <c r="E542" s="2">
        <v>1</v>
      </c>
      <c r="F542" s="2" t="s">
        <v>268</v>
      </c>
      <c r="G542" s="2">
        <v>6</v>
      </c>
      <c r="H542" s="2" t="s">
        <v>154</v>
      </c>
      <c r="I542" s="2" t="s">
        <v>102</v>
      </c>
      <c r="J542" s="2" t="s">
        <v>269</v>
      </c>
      <c r="K542" s="2" t="s">
        <v>241</v>
      </c>
      <c r="L542" s="2" t="s">
        <v>247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>
        <v>0</v>
      </c>
    </row>
    <row r="543" spans="1:42" hidden="1" x14ac:dyDescent="0.3">
      <c r="A543" s="71">
        <v>4</v>
      </c>
      <c r="B543" s="71" t="s">
        <v>436</v>
      </c>
      <c r="C543" s="2">
        <v>1</v>
      </c>
      <c r="D543" s="2" t="s">
        <v>134</v>
      </c>
      <c r="E543" s="2">
        <v>1</v>
      </c>
      <c r="F543" s="2" t="s">
        <v>268</v>
      </c>
      <c r="G543" s="2">
        <v>6</v>
      </c>
      <c r="H543" s="2" t="s">
        <v>154</v>
      </c>
      <c r="I543" s="2" t="s">
        <v>104</v>
      </c>
      <c r="J543" s="2" t="s">
        <v>269</v>
      </c>
      <c r="K543" s="2" t="s">
        <v>241</v>
      </c>
      <c r="L543" s="2" t="s">
        <v>247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>
        <v>0</v>
      </c>
    </row>
    <row r="544" spans="1:42" hidden="1" x14ac:dyDescent="0.3">
      <c r="A544" s="71">
        <v>4</v>
      </c>
      <c r="B544" s="71" t="s">
        <v>436</v>
      </c>
      <c r="C544" s="71">
        <v>1</v>
      </c>
      <c r="D544" s="71" t="s">
        <v>134</v>
      </c>
      <c r="E544" s="71">
        <v>1</v>
      </c>
      <c r="F544" s="2" t="s">
        <v>268</v>
      </c>
      <c r="G544" s="2">
        <v>6</v>
      </c>
      <c r="H544" s="2" t="s">
        <v>154</v>
      </c>
      <c r="I544" s="2" t="s">
        <v>105</v>
      </c>
      <c r="J544" s="2" t="s">
        <v>269</v>
      </c>
      <c r="K544" s="2" t="s">
        <v>241</v>
      </c>
      <c r="L544" s="2" t="s">
        <v>247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>
        <v>0</v>
      </c>
    </row>
    <row r="545" spans="1:42" hidden="1" x14ac:dyDescent="0.3">
      <c r="A545" s="71">
        <v>4</v>
      </c>
      <c r="B545" s="71" t="s">
        <v>436</v>
      </c>
      <c r="C545" s="71">
        <v>1</v>
      </c>
      <c r="D545" s="71" t="s">
        <v>134</v>
      </c>
      <c r="E545" s="71">
        <v>1</v>
      </c>
      <c r="F545" s="2" t="s">
        <v>268</v>
      </c>
      <c r="G545" s="2">
        <v>6</v>
      </c>
      <c r="H545" s="2" t="s">
        <v>154</v>
      </c>
      <c r="I545" s="2" t="s">
        <v>107</v>
      </c>
      <c r="J545" s="2" t="s">
        <v>269</v>
      </c>
      <c r="K545" s="2" t="s">
        <v>241</v>
      </c>
      <c r="L545" s="2" t="s">
        <v>247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>
        <v>0</v>
      </c>
    </row>
    <row r="546" spans="1:42" hidden="1" x14ac:dyDescent="0.3">
      <c r="A546" s="71">
        <v>4</v>
      </c>
      <c r="B546" s="71" t="s">
        <v>436</v>
      </c>
      <c r="C546" s="71">
        <v>1</v>
      </c>
      <c r="D546" s="71" t="s">
        <v>134</v>
      </c>
      <c r="E546" s="71">
        <v>1</v>
      </c>
      <c r="F546" s="2" t="s">
        <v>268</v>
      </c>
      <c r="G546" s="2">
        <v>6</v>
      </c>
      <c r="H546" s="2" t="s">
        <v>154</v>
      </c>
      <c r="I546" s="2" t="s">
        <v>108</v>
      </c>
      <c r="J546" s="2" t="s">
        <v>269</v>
      </c>
      <c r="K546" s="2" t="s">
        <v>241</v>
      </c>
      <c r="L546" s="2" t="s">
        <v>247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>
        <v>0</v>
      </c>
    </row>
    <row r="547" spans="1:42" hidden="1" x14ac:dyDescent="0.3">
      <c r="A547" s="71">
        <v>4</v>
      </c>
      <c r="B547" s="71" t="s">
        <v>436</v>
      </c>
      <c r="C547" s="71">
        <v>1</v>
      </c>
      <c r="D547" s="71" t="s">
        <v>134</v>
      </c>
      <c r="E547" s="71">
        <v>1</v>
      </c>
      <c r="F547" s="2" t="s">
        <v>268</v>
      </c>
      <c r="G547" s="2">
        <v>6</v>
      </c>
      <c r="H547" s="2" t="s">
        <v>154</v>
      </c>
      <c r="I547" s="2" t="s">
        <v>109</v>
      </c>
      <c r="J547" s="2" t="s">
        <v>269</v>
      </c>
      <c r="K547" s="2" t="s">
        <v>241</v>
      </c>
      <c r="L547" s="2" t="s">
        <v>247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>
        <v>0</v>
      </c>
    </row>
    <row r="548" spans="1:42" hidden="1" x14ac:dyDescent="0.3">
      <c r="A548" s="71">
        <v>4</v>
      </c>
      <c r="B548" s="71" t="s">
        <v>436</v>
      </c>
      <c r="C548" s="71">
        <v>1</v>
      </c>
      <c r="D548" s="71" t="s">
        <v>134</v>
      </c>
      <c r="E548" s="71">
        <v>1</v>
      </c>
      <c r="F548" s="2" t="s">
        <v>268</v>
      </c>
      <c r="G548" s="2">
        <v>6</v>
      </c>
      <c r="H548" s="2" t="s">
        <v>154</v>
      </c>
      <c r="I548" s="2" t="s">
        <v>110</v>
      </c>
      <c r="J548" s="2" t="s">
        <v>269</v>
      </c>
      <c r="K548" s="2" t="s">
        <v>241</v>
      </c>
      <c r="L548" s="2" t="s">
        <v>247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>
        <v>0</v>
      </c>
    </row>
    <row r="549" spans="1:42" hidden="1" x14ac:dyDescent="0.3">
      <c r="A549" s="71">
        <v>4</v>
      </c>
      <c r="B549" s="71" t="s">
        <v>436</v>
      </c>
      <c r="C549" s="71">
        <v>1</v>
      </c>
      <c r="D549" s="71" t="s">
        <v>134</v>
      </c>
      <c r="E549" s="71">
        <v>1</v>
      </c>
      <c r="F549" s="2" t="s">
        <v>268</v>
      </c>
      <c r="G549" s="2">
        <v>6</v>
      </c>
      <c r="H549" s="2" t="s">
        <v>154</v>
      </c>
      <c r="I549" s="2" t="s">
        <v>111</v>
      </c>
      <c r="J549" s="2" t="s">
        <v>269</v>
      </c>
      <c r="K549" s="2" t="s">
        <v>241</v>
      </c>
      <c r="L549" s="2" t="s">
        <v>247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>
        <v>0</v>
      </c>
    </row>
    <row r="550" spans="1:42" hidden="1" x14ac:dyDescent="0.3">
      <c r="A550" s="71">
        <v>4</v>
      </c>
      <c r="B550" s="71" t="s">
        <v>436</v>
      </c>
      <c r="C550" s="71">
        <v>1</v>
      </c>
      <c r="D550" s="71" t="s">
        <v>134</v>
      </c>
      <c r="E550" s="71">
        <v>1</v>
      </c>
      <c r="F550" s="2" t="s">
        <v>268</v>
      </c>
      <c r="G550" s="2">
        <v>6</v>
      </c>
      <c r="H550" s="2" t="s">
        <v>154</v>
      </c>
      <c r="I550" s="2" t="s">
        <v>112</v>
      </c>
      <c r="J550" s="2" t="s">
        <v>269</v>
      </c>
      <c r="K550" s="2" t="s">
        <v>241</v>
      </c>
      <c r="L550" s="2" t="s">
        <v>247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>
        <v>0</v>
      </c>
    </row>
    <row r="551" spans="1:42" hidden="1" x14ac:dyDescent="0.3">
      <c r="A551" s="71">
        <v>4</v>
      </c>
      <c r="B551" s="71" t="s">
        <v>436</v>
      </c>
      <c r="C551" s="71">
        <v>1</v>
      </c>
      <c r="D551" s="71" t="s">
        <v>134</v>
      </c>
      <c r="E551" s="71">
        <v>1</v>
      </c>
      <c r="F551" s="2" t="s">
        <v>268</v>
      </c>
      <c r="G551" s="2">
        <v>6</v>
      </c>
      <c r="H551" s="2" t="s">
        <v>154</v>
      </c>
      <c r="I551" s="2" t="s">
        <v>113</v>
      </c>
      <c r="J551" s="2" t="s">
        <v>269</v>
      </c>
      <c r="K551" s="2" t="s">
        <v>241</v>
      </c>
      <c r="L551" s="2" t="s">
        <v>247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>
        <v>0</v>
      </c>
    </row>
    <row r="552" spans="1:42" hidden="1" x14ac:dyDescent="0.3">
      <c r="A552" s="71">
        <v>4</v>
      </c>
      <c r="B552" s="71" t="s">
        <v>436</v>
      </c>
      <c r="C552" s="71">
        <v>1</v>
      </c>
      <c r="D552" s="71" t="s">
        <v>134</v>
      </c>
      <c r="E552" s="71">
        <v>1</v>
      </c>
      <c r="F552" s="2" t="s">
        <v>268</v>
      </c>
      <c r="G552" s="2">
        <v>6</v>
      </c>
      <c r="H552" s="2" t="s">
        <v>154</v>
      </c>
      <c r="I552" s="2" t="s">
        <v>115</v>
      </c>
      <c r="J552" s="2" t="s">
        <v>269</v>
      </c>
      <c r="K552" s="2" t="s">
        <v>241</v>
      </c>
      <c r="L552" s="2" t="s">
        <v>247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>
        <v>0</v>
      </c>
    </row>
    <row r="553" spans="1:42" hidden="1" x14ac:dyDescent="0.3">
      <c r="A553" s="71">
        <v>4</v>
      </c>
      <c r="B553" s="71" t="s">
        <v>436</v>
      </c>
      <c r="C553" s="71">
        <v>1</v>
      </c>
      <c r="D553" s="71" t="s">
        <v>134</v>
      </c>
      <c r="E553" s="71">
        <v>1</v>
      </c>
      <c r="F553" s="2" t="s">
        <v>268</v>
      </c>
      <c r="G553" s="2">
        <v>6</v>
      </c>
      <c r="H553" s="2" t="s">
        <v>154</v>
      </c>
      <c r="I553" s="2" t="s">
        <v>116</v>
      </c>
      <c r="J553" s="2" t="s">
        <v>269</v>
      </c>
      <c r="K553" s="2" t="s">
        <v>241</v>
      </c>
      <c r="L553" s="2" t="s">
        <v>247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idden="1" x14ac:dyDescent="0.3">
      <c r="A554" s="71">
        <v>4</v>
      </c>
      <c r="B554" s="71" t="s">
        <v>436</v>
      </c>
      <c r="C554" s="71">
        <v>1</v>
      </c>
      <c r="D554" s="71" t="s">
        <v>134</v>
      </c>
      <c r="E554" s="71">
        <v>1</v>
      </c>
      <c r="F554" s="2" t="s">
        <v>268</v>
      </c>
      <c r="G554" s="2">
        <v>6</v>
      </c>
      <c r="H554" s="2" t="s">
        <v>154</v>
      </c>
      <c r="I554" s="2" t="s">
        <v>117</v>
      </c>
      <c r="J554" s="2" t="s">
        <v>269</v>
      </c>
      <c r="K554" s="2" t="s">
        <v>241</v>
      </c>
      <c r="L554" s="2" t="s">
        <v>247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idden="1" x14ac:dyDescent="0.3">
      <c r="A555" s="71">
        <v>4</v>
      </c>
      <c r="B555" s="71" t="s">
        <v>436</v>
      </c>
      <c r="C555" s="71">
        <v>1</v>
      </c>
      <c r="D555" s="71" t="s">
        <v>134</v>
      </c>
      <c r="E555" s="71">
        <v>1</v>
      </c>
      <c r="F555" s="2" t="s">
        <v>268</v>
      </c>
      <c r="G555" s="2">
        <v>6</v>
      </c>
      <c r="H555" s="2" t="s">
        <v>154</v>
      </c>
      <c r="I555" s="2" t="s">
        <v>118</v>
      </c>
      <c r="J555" s="2" t="s">
        <v>269</v>
      </c>
      <c r="K555" s="2" t="s">
        <v>241</v>
      </c>
      <c r="L555" s="2" t="s">
        <v>247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idden="1" x14ac:dyDescent="0.3">
      <c r="A556" s="71">
        <v>4</v>
      </c>
      <c r="B556" s="71" t="s">
        <v>436</v>
      </c>
      <c r="C556" s="71">
        <v>1</v>
      </c>
      <c r="D556" s="71" t="s">
        <v>134</v>
      </c>
      <c r="E556" s="71">
        <v>1</v>
      </c>
      <c r="F556" s="2" t="s">
        <v>268</v>
      </c>
      <c r="G556" s="2">
        <v>6</v>
      </c>
      <c r="H556" s="2" t="s">
        <v>154</v>
      </c>
      <c r="I556" s="2" t="s">
        <v>119</v>
      </c>
      <c r="J556" s="2" t="s">
        <v>269</v>
      </c>
      <c r="K556" s="2" t="s">
        <v>241</v>
      </c>
      <c r="L556" s="2" t="s">
        <v>247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idden="1" x14ac:dyDescent="0.3">
      <c r="A557" s="71">
        <v>4</v>
      </c>
      <c r="B557" s="71" t="s">
        <v>436</v>
      </c>
      <c r="C557" s="71">
        <v>1</v>
      </c>
      <c r="D557" s="71" t="s">
        <v>134</v>
      </c>
      <c r="E557" s="71">
        <v>1</v>
      </c>
      <c r="F557" s="2" t="s">
        <v>268</v>
      </c>
      <c r="G557" s="2">
        <v>6</v>
      </c>
      <c r="H557" s="2" t="s">
        <v>154</v>
      </c>
      <c r="I557" s="2" t="s">
        <v>120</v>
      </c>
      <c r="J557" s="2" t="s">
        <v>269</v>
      </c>
      <c r="K557" s="2" t="s">
        <v>241</v>
      </c>
      <c r="L557" s="2" t="s">
        <v>247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idden="1" x14ac:dyDescent="0.3">
      <c r="A558" s="71">
        <v>4</v>
      </c>
      <c r="B558" s="71" t="s">
        <v>436</v>
      </c>
      <c r="C558" s="71">
        <v>1</v>
      </c>
      <c r="D558" s="71" t="s">
        <v>134</v>
      </c>
      <c r="E558" s="71">
        <v>1</v>
      </c>
      <c r="F558" s="2" t="s">
        <v>268</v>
      </c>
      <c r="G558" s="2">
        <v>6</v>
      </c>
      <c r="H558" s="2" t="s">
        <v>154</v>
      </c>
      <c r="I558" s="2" t="s">
        <v>121</v>
      </c>
      <c r="J558" s="2" t="s">
        <v>269</v>
      </c>
      <c r="K558" s="2" t="s">
        <v>241</v>
      </c>
      <c r="L558" s="2" t="s">
        <v>247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idden="1" x14ac:dyDescent="0.3">
      <c r="A559" s="71">
        <v>4</v>
      </c>
      <c r="B559" s="71" t="s">
        <v>436</v>
      </c>
      <c r="C559" s="71">
        <v>1</v>
      </c>
      <c r="D559" s="71" t="s">
        <v>134</v>
      </c>
      <c r="E559" s="71">
        <v>1</v>
      </c>
      <c r="F559" s="2" t="s">
        <v>268</v>
      </c>
      <c r="G559" s="2">
        <v>6</v>
      </c>
      <c r="H559" s="2" t="s">
        <v>154</v>
      </c>
      <c r="I559" s="2" t="s">
        <v>122</v>
      </c>
      <c r="J559" s="2" t="s">
        <v>269</v>
      </c>
      <c r="K559" s="2" t="s">
        <v>241</v>
      </c>
      <c r="L559" s="2" t="s">
        <v>247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idden="1" x14ac:dyDescent="0.3">
      <c r="A560" s="71">
        <v>4</v>
      </c>
      <c r="B560" s="71" t="s">
        <v>436</v>
      </c>
      <c r="C560" s="71">
        <v>1</v>
      </c>
      <c r="D560" s="71" t="s">
        <v>134</v>
      </c>
      <c r="E560" s="71">
        <v>1</v>
      </c>
      <c r="F560" s="2" t="s">
        <v>268</v>
      </c>
      <c r="G560" s="2">
        <v>6</v>
      </c>
      <c r="H560" s="2" t="s">
        <v>154</v>
      </c>
      <c r="I560" s="2" t="s">
        <v>124</v>
      </c>
      <c r="J560" s="2" t="s">
        <v>269</v>
      </c>
      <c r="K560" s="2" t="s">
        <v>241</v>
      </c>
      <c r="L560" s="2" t="s">
        <v>247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idden="1" x14ac:dyDescent="0.3">
      <c r="A561" s="71">
        <v>4</v>
      </c>
      <c r="B561" s="71" t="s">
        <v>436</v>
      </c>
      <c r="C561" s="71">
        <v>1</v>
      </c>
      <c r="D561" s="71" t="s">
        <v>134</v>
      </c>
      <c r="E561" s="71">
        <v>1</v>
      </c>
      <c r="F561" s="2" t="s">
        <v>268</v>
      </c>
      <c r="G561" s="2">
        <v>6</v>
      </c>
      <c r="H561" s="2" t="s">
        <v>154</v>
      </c>
      <c r="I561" s="2" t="s">
        <v>126</v>
      </c>
      <c r="J561" s="2" t="s">
        <v>269</v>
      </c>
      <c r="K561" s="2" t="s">
        <v>241</v>
      </c>
      <c r="L561" s="2" t="s">
        <v>247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</sheetData>
  <autoFilter ref="A1:AP561" xr:uid="{3792C3F2-943B-4438-BF03-19045869D41D}">
    <filterColumn colId="7">
      <filters>
        <filter val="Transport"/>
      </filters>
    </filterColumn>
    <filterColumn colId="8">
      <filters>
        <filter val="Electricity"/>
        <filter val="Hydrogen"/>
      </filters>
    </filterColumn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FD0-B5EC-4642-B0ED-C54CC210AB6F}">
  <sheetPr filterMode="1">
    <tabColor rgb="FF00B050"/>
  </sheetPr>
  <dimension ref="A1:CA1021"/>
  <sheetViews>
    <sheetView topLeftCell="AC1" zoomScale="85" zoomScaleNormal="85" workbookViewId="0">
      <pane ySplit="1" topLeftCell="A264" activePane="bottomLeft" state="frozen"/>
      <selection pane="bottomLeft" activeCell="AO264" sqref="AO264:AP264"/>
    </sheetView>
  </sheetViews>
  <sheetFormatPr defaultColWidth="8.88671875" defaultRowHeight="14.4" x14ac:dyDescent="0.3"/>
  <cols>
    <col min="1" max="2" width="19" bestFit="1" customWidth="1"/>
    <col min="3" max="3" width="19" customWidth="1"/>
    <col min="4" max="4" width="15.6640625" customWidth="1"/>
    <col min="5" max="5" width="20" customWidth="1"/>
    <col min="6" max="6" width="22.6640625" bestFit="1" customWidth="1"/>
    <col min="7" max="7" width="18.5546875" customWidth="1"/>
    <col min="8" max="8" width="22.6640625" bestFit="1" customWidth="1"/>
    <col min="9" max="9" width="25.33203125" bestFit="1" customWidth="1"/>
    <col min="10" max="10" width="28.44140625" customWidth="1"/>
    <col min="11" max="11" width="22.44140625" customWidth="1"/>
    <col min="12" max="12" width="16.44140625" customWidth="1"/>
    <col min="13" max="23" width="18.33203125" customWidth="1"/>
    <col min="24" max="24" width="18.33203125" style="27" customWidth="1"/>
    <col min="25" max="28" width="19.6640625" customWidth="1"/>
    <col min="29" max="29" width="19.6640625" style="27" customWidth="1"/>
    <col min="30" max="38" width="19.6640625" customWidth="1"/>
    <col min="39" max="39" width="19.6640625" style="27" customWidth="1"/>
    <col min="40" max="41" width="19.6640625" customWidth="1"/>
    <col min="42" max="42" width="19.6640625" bestFit="1" customWidth="1"/>
    <col min="43" max="43" width="11.33203125" customWidth="1"/>
  </cols>
  <sheetData>
    <row r="1" spans="1:79" s="12" customFormat="1" ht="39" customHeight="1" x14ac:dyDescent="0.3">
      <c r="A1" s="176" t="s">
        <v>219</v>
      </c>
      <c r="B1" s="176" t="s">
        <v>220</v>
      </c>
      <c r="C1" s="176" t="s">
        <v>221</v>
      </c>
      <c r="D1" s="176" t="s">
        <v>222</v>
      </c>
      <c r="E1" s="51" t="s">
        <v>223</v>
      </c>
      <c r="F1" s="51" t="s">
        <v>57</v>
      </c>
      <c r="G1" s="51" t="s">
        <v>271</v>
      </c>
      <c r="H1" s="177" t="s">
        <v>88</v>
      </c>
      <c r="I1" s="177" t="s">
        <v>132</v>
      </c>
      <c r="J1" s="177" t="s">
        <v>61</v>
      </c>
      <c r="K1" s="51" t="s">
        <v>233</v>
      </c>
      <c r="L1" s="177" t="s">
        <v>234</v>
      </c>
      <c r="M1" s="159">
        <v>2021</v>
      </c>
      <c r="N1" s="159">
        <v>2022</v>
      </c>
      <c r="O1" s="159">
        <v>2023</v>
      </c>
      <c r="P1" s="159">
        <v>2024</v>
      </c>
      <c r="Q1" s="159">
        <v>2025</v>
      </c>
      <c r="R1" s="159">
        <v>2026</v>
      </c>
      <c r="S1" s="159">
        <v>2027</v>
      </c>
      <c r="T1" s="159">
        <v>2028</v>
      </c>
      <c r="U1" s="159">
        <v>2029</v>
      </c>
      <c r="V1" s="159">
        <v>2030</v>
      </c>
      <c r="W1" s="159">
        <v>2031</v>
      </c>
      <c r="X1" s="159">
        <v>2032</v>
      </c>
      <c r="Y1" s="159">
        <v>2033</v>
      </c>
      <c r="Z1" s="159">
        <v>2034</v>
      </c>
      <c r="AA1" s="159">
        <v>2035</v>
      </c>
      <c r="AB1" s="159">
        <v>2036</v>
      </c>
      <c r="AC1" s="159">
        <v>2037</v>
      </c>
      <c r="AD1" s="159">
        <v>2038</v>
      </c>
      <c r="AE1" s="159">
        <v>2039</v>
      </c>
      <c r="AF1" s="159">
        <v>2040</v>
      </c>
      <c r="AG1" s="159">
        <v>2041</v>
      </c>
      <c r="AH1" s="159">
        <v>2042</v>
      </c>
      <c r="AI1" s="159">
        <v>2043</v>
      </c>
      <c r="AJ1" s="159">
        <v>2044</v>
      </c>
      <c r="AK1" s="159">
        <v>2045</v>
      </c>
      <c r="AL1" s="159">
        <v>2046</v>
      </c>
      <c r="AM1" s="159">
        <v>2047</v>
      </c>
      <c r="AN1" s="159">
        <v>2048</v>
      </c>
      <c r="AO1" s="159">
        <v>2049</v>
      </c>
      <c r="AP1" s="159">
        <v>2050</v>
      </c>
    </row>
    <row r="2" spans="1:79" hidden="1" x14ac:dyDescent="0.3">
      <c r="A2" s="168">
        <v>0</v>
      </c>
      <c r="B2" s="163" t="s">
        <v>236</v>
      </c>
      <c r="C2" s="163"/>
      <c r="D2" s="163" t="s">
        <v>134</v>
      </c>
      <c r="E2" s="163">
        <v>1</v>
      </c>
      <c r="F2" s="163" t="s">
        <v>272</v>
      </c>
      <c r="G2" s="163">
        <v>1</v>
      </c>
      <c r="H2" s="163" t="s">
        <v>187</v>
      </c>
      <c r="I2" s="169" t="s">
        <v>188</v>
      </c>
      <c r="J2" s="163" t="s">
        <v>273</v>
      </c>
      <c r="K2" s="163" t="s">
        <v>263</v>
      </c>
      <c r="L2" s="163"/>
      <c r="M2" s="235">
        <v>538196</v>
      </c>
      <c r="N2" s="235">
        <v>516668</v>
      </c>
      <c r="O2" s="235">
        <v>495140</v>
      </c>
      <c r="P2" s="235">
        <v>473612</v>
      </c>
      <c r="Q2" s="235">
        <v>452085</v>
      </c>
      <c r="R2" s="235">
        <v>430557</v>
      </c>
      <c r="S2" s="235">
        <v>409029</v>
      </c>
      <c r="T2" s="235">
        <v>387501</v>
      </c>
      <c r="U2" s="235">
        <v>365973</v>
      </c>
      <c r="V2" s="235">
        <v>344445</v>
      </c>
      <c r="W2" s="235">
        <v>322918</v>
      </c>
      <c r="X2" s="235">
        <v>301390</v>
      </c>
      <c r="Y2" s="235">
        <v>279862</v>
      </c>
      <c r="Z2" s="235">
        <v>258334</v>
      </c>
      <c r="AA2" s="235">
        <v>236806</v>
      </c>
      <c r="AB2" s="235">
        <v>215278</v>
      </c>
      <c r="AC2" s="235">
        <v>193751</v>
      </c>
      <c r="AD2" s="235">
        <v>172223</v>
      </c>
      <c r="AE2" s="235">
        <v>150695</v>
      </c>
      <c r="AF2" s="235">
        <v>129167</v>
      </c>
      <c r="AG2" s="235">
        <v>107639</v>
      </c>
      <c r="AH2" s="235">
        <v>86111</v>
      </c>
      <c r="AI2" s="235">
        <v>64584</v>
      </c>
      <c r="AJ2" s="235">
        <v>43056</v>
      </c>
      <c r="AK2" s="235">
        <v>21528</v>
      </c>
      <c r="AL2" s="235">
        <v>-2.6921043172478676E-10</v>
      </c>
      <c r="AM2" s="235">
        <v>0</v>
      </c>
      <c r="AN2" s="235">
        <v>0</v>
      </c>
      <c r="AO2" s="235">
        <v>0</v>
      </c>
      <c r="AP2" s="237">
        <v>0</v>
      </c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</row>
    <row r="3" spans="1:79" hidden="1" x14ac:dyDescent="0.3">
      <c r="A3" s="171">
        <v>0</v>
      </c>
      <c r="B3" s="119" t="s">
        <v>236</v>
      </c>
      <c r="C3" s="119"/>
      <c r="D3" s="119" t="s">
        <v>134</v>
      </c>
      <c r="E3" s="119">
        <v>1</v>
      </c>
      <c r="F3" s="119" t="s">
        <v>272</v>
      </c>
      <c r="G3" s="119">
        <v>2</v>
      </c>
      <c r="H3" s="119" t="s">
        <v>189</v>
      </c>
      <c r="I3" s="121" t="s">
        <v>188</v>
      </c>
      <c r="J3" s="119" t="s">
        <v>273</v>
      </c>
      <c r="K3" s="119" t="s">
        <v>263</v>
      </c>
      <c r="L3" s="119"/>
      <c r="M3" s="29">
        <v>108637</v>
      </c>
      <c r="N3" s="29">
        <v>104292</v>
      </c>
      <c r="O3" s="29">
        <v>99947</v>
      </c>
      <c r="P3" s="29">
        <v>95602</v>
      </c>
      <c r="Q3" s="29">
        <v>91257</v>
      </c>
      <c r="R3" s="29">
        <v>86912</v>
      </c>
      <c r="S3" s="29">
        <v>82567</v>
      </c>
      <c r="T3" s="29">
        <v>78222</v>
      </c>
      <c r="U3" s="29">
        <v>73877</v>
      </c>
      <c r="V3" s="29">
        <v>69532</v>
      </c>
      <c r="W3" s="29">
        <v>65187</v>
      </c>
      <c r="X3" s="29">
        <v>60842</v>
      </c>
      <c r="Y3" s="29">
        <v>56497</v>
      </c>
      <c r="Z3" s="29">
        <v>52152</v>
      </c>
      <c r="AA3" s="29">
        <v>47807</v>
      </c>
      <c r="AB3" s="29">
        <v>43462</v>
      </c>
      <c r="AC3" s="29">
        <v>39117</v>
      </c>
      <c r="AD3" s="29">
        <v>34772</v>
      </c>
      <c r="AE3" s="29">
        <v>30427</v>
      </c>
      <c r="AF3" s="29">
        <v>26082</v>
      </c>
      <c r="AG3" s="29">
        <v>21737</v>
      </c>
      <c r="AH3" s="29">
        <v>17392</v>
      </c>
      <c r="AI3" s="29">
        <v>13047</v>
      </c>
      <c r="AJ3" s="29">
        <v>8702</v>
      </c>
      <c r="AK3" s="29">
        <v>4357</v>
      </c>
      <c r="AL3" s="29">
        <v>0</v>
      </c>
      <c r="AM3" s="29">
        <v>0</v>
      </c>
      <c r="AN3" s="29">
        <v>0</v>
      </c>
      <c r="AO3" s="29">
        <v>0</v>
      </c>
      <c r="AP3" s="238">
        <v>0</v>
      </c>
      <c r="AS3" s="345"/>
      <c r="AT3" s="345"/>
      <c r="AU3" s="345"/>
      <c r="AV3" s="345"/>
      <c r="AW3" s="345"/>
      <c r="AX3" s="345"/>
      <c r="AY3" s="345"/>
      <c r="AZ3" s="345"/>
      <c r="BA3" s="345"/>
      <c r="BB3" s="345"/>
      <c r="BC3" s="345"/>
      <c r="BD3" s="345"/>
      <c r="BE3" s="345"/>
      <c r="BF3" s="345"/>
      <c r="BG3" s="345"/>
      <c r="BH3" s="345"/>
      <c r="BI3" s="345"/>
      <c r="BJ3" s="345"/>
      <c r="BK3" s="345"/>
      <c r="BL3" s="345"/>
      <c r="BM3" s="345"/>
      <c r="BN3" s="345"/>
      <c r="BO3" s="345"/>
      <c r="BP3" s="345"/>
      <c r="BQ3" s="345"/>
      <c r="BR3" s="345"/>
      <c r="BS3" s="345"/>
      <c r="BT3" s="345"/>
      <c r="BU3" s="345"/>
      <c r="BV3" s="345"/>
      <c r="BW3" s="345"/>
      <c r="BX3" s="345"/>
      <c r="BY3" s="345"/>
      <c r="BZ3" s="345"/>
      <c r="CA3" s="345"/>
    </row>
    <row r="4" spans="1:79" hidden="1" x14ac:dyDescent="0.3">
      <c r="A4" s="171">
        <v>0</v>
      </c>
      <c r="B4" s="119" t="s">
        <v>236</v>
      </c>
      <c r="C4" s="119"/>
      <c r="D4" s="119" t="s">
        <v>134</v>
      </c>
      <c r="E4" s="119">
        <v>1</v>
      </c>
      <c r="F4" s="119" t="s">
        <v>272</v>
      </c>
      <c r="G4" s="119">
        <v>3</v>
      </c>
      <c r="H4" s="119" t="s">
        <v>190</v>
      </c>
      <c r="I4" s="121" t="s">
        <v>188</v>
      </c>
      <c r="J4" s="119" t="s">
        <v>273</v>
      </c>
      <c r="K4" s="119" t="s">
        <v>263</v>
      </c>
      <c r="L4" s="119"/>
      <c r="M4" s="29">
        <v>39039</v>
      </c>
      <c r="N4" s="29">
        <v>36436</v>
      </c>
      <c r="O4" s="29">
        <v>33833</v>
      </c>
      <c r="P4" s="29">
        <v>31230</v>
      </c>
      <c r="Q4" s="29">
        <v>28627</v>
      </c>
      <c r="R4" s="29">
        <v>26024</v>
      </c>
      <c r="S4" s="29">
        <v>23421</v>
      </c>
      <c r="T4" s="29">
        <v>20818</v>
      </c>
      <c r="U4" s="29">
        <v>18215</v>
      </c>
      <c r="V4" s="29">
        <v>15612</v>
      </c>
      <c r="W4" s="29">
        <v>13009</v>
      </c>
      <c r="X4" s="29">
        <v>10406</v>
      </c>
      <c r="Y4" s="29">
        <v>7803</v>
      </c>
      <c r="Z4" s="29">
        <v>5200</v>
      </c>
      <c r="AA4" s="29">
        <v>2597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S4" s="345"/>
      <c r="AT4" s="345"/>
      <c r="AU4" s="345"/>
      <c r="AV4" s="345"/>
      <c r="AW4" s="345"/>
      <c r="AX4" s="345"/>
      <c r="AY4" s="345"/>
      <c r="AZ4" s="345"/>
      <c r="BA4" s="345"/>
      <c r="BB4" s="345"/>
      <c r="BC4" s="345"/>
      <c r="BD4" s="345"/>
      <c r="BE4" s="345"/>
      <c r="BF4" s="345"/>
      <c r="BG4" s="345"/>
      <c r="BH4" s="345"/>
      <c r="BI4" s="345"/>
      <c r="BJ4" s="345"/>
      <c r="BK4" s="345"/>
      <c r="BL4" s="345"/>
      <c r="BM4" s="345"/>
      <c r="BN4" s="345"/>
      <c r="BO4" s="345"/>
      <c r="BP4" s="345"/>
      <c r="BQ4" s="345"/>
      <c r="BR4" s="345"/>
      <c r="BS4" s="345"/>
      <c r="BT4" s="345"/>
      <c r="BU4" s="345"/>
      <c r="BV4" s="345"/>
      <c r="BW4" s="345"/>
      <c r="BX4" s="345"/>
      <c r="BY4" s="345"/>
      <c r="BZ4" s="345"/>
      <c r="CA4" s="345"/>
    </row>
    <row r="5" spans="1:79" hidden="1" x14ac:dyDescent="0.3">
      <c r="A5" s="171">
        <v>0</v>
      </c>
      <c r="B5" s="119" t="s">
        <v>236</v>
      </c>
      <c r="C5" s="119"/>
      <c r="D5" s="119" t="s">
        <v>134</v>
      </c>
      <c r="E5" s="119">
        <v>1</v>
      </c>
      <c r="F5" s="119" t="s">
        <v>272</v>
      </c>
      <c r="G5" s="119">
        <v>4</v>
      </c>
      <c r="H5" s="119" t="s">
        <v>191</v>
      </c>
      <c r="I5" s="121" t="s">
        <v>188</v>
      </c>
      <c r="J5" s="119" t="s">
        <v>273</v>
      </c>
      <c r="K5" s="119" t="s">
        <v>263</v>
      </c>
      <c r="L5" s="119"/>
      <c r="M5" s="29">
        <v>95310</v>
      </c>
      <c r="N5" s="29">
        <v>91498</v>
      </c>
      <c r="O5" s="29">
        <v>87686</v>
      </c>
      <c r="P5" s="29">
        <v>83874</v>
      </c>
      <c r="Q5" s="29">
        <v>80062</v>
      </c>
      <c r="R5" s="29">
        <v>76250</v>
      </c>
      <c r="S5" s="29">
        <v>72438</v>
      </c>
      <c r="T5" s="29">
        <v>68626</v>
      </c>
      <c r="U5" s="29">
        <v>64814</v>
      </c>
      <c r="V5" s="29">
        <v>61002</v>
      </c>
      <c r="W5" s="29">
        <v>57190</v>
      </c>
      <c r="X5" s="29">
        <v>53378</v>
      </c>
      <c r="Y5" s="29">
        <v>49566</v>
      </c>
      <c r="Z5" s="29">
        <v>45754</v>
      </c>
      <c r="AA5" s="29">
        <v>41942</v>
      </c>
      <c r="AB5" s="29">
        <v>38130</v>
      </c>
      <c r="AC5" s="29">
        <v>34318</v>
      </c>
      <c r="AD5" s="29">
        <v>30506</v>
      </c>
      <c r="AE5" s="29">
        <v>26694</v>
      </c>
      <c r="AF5" s="29">
        <v>22882</v>
      </c>
      <c r="AG5" s="29">
        <v>19070</v>
      </c>
      <c r="AH5" s="29">
        <v>15258</v>
      </c>
      <c r="AI5" s="29">
        <v>11446</v>
      </c>
      <c r="AJ5" s="29">
        <v>7634</v>
      </c>
      <c r="AK5" s="29">
        <v>3822</v>
      </c>
      <c r="AL5" s="29">
        <v>0</v>
      </c>
      <c r="AM5" s="29">
        <v>0</v>
      </c>
      <c r="AN5" s="29">
        <v>0</v>
      </c>
      <c r="AO5" s="29">
        <v>0</v>
      </c>
      <c r="AP5" s="238">
        <v>0</v>
      </c>
      <c r="AS5" s="345"/>
      <c r="AT5" s="345"/>
      <c r="AU5" s="345"/>
      <c r="AV5" s="345"/>
      <c r="AW5" s="345"/>
      <c r="AX5" s="345"/>
      <c r="AY5" s="345"/>
      <c r="AZ5" s="345"/>
      <c r="BA5" s="345"/>
      <c r="BB5" s="345"/>
      <c r="BC5" s="345"/>
      <c r="BD5" s="345"/>
      <c r="BE5" s="345"/>
      <c r="BF5" s="345"/>
      <c r="BG5" s="345"/>
      <c r="BH5" s="345"/>
      <c r="BI5" s="345"/>
      <c r="BJ5" s="345"/>
      <c r="BK5" s="345"/>
      <c r="BL5" s="345"/>
      <c r="BM5" s="345"/>
      <c r="BN5" s="345"/>
      <c r="BO5" s="345"/>
      <c r="BP5" s="345"/>
      <c r="BQ5" s="345"/>
      <c r="BR5" s="345"/>
      <c r="BS5" s="345"/>
      <c r="BT5" s="345"/>
      <c r="BU5" s="345"/>
      <c r="BV5" s="345"/>
      <c r="BW5" s="345"/>
      <c r="BX5" s="345"/>
      <c r="BY5" s="345"/>
      <c r="BZ5" s="345"/>
      <c r="CA5" s="345"/>
    </row>
    <row r="6" spans="1:79" hidden="1" x14ac:dyDescent="0.3">
      <c r="A6" s="171">
        <v>0</v>
      </c>
      <c r="B6" s="119" t="s">
        <v>236</v>
      </c>
      <c r="C6" s="119"/>
      <c r="D6" s="119" t="s">
        <v>134</v>
      </c>
      <c r="E6" s="119">
        <v>1</v>
      </c>
      <c r="F6" s="119" t="s">
        <v>272</v>
      </c>
      <c r="G6" s="119">
        <v>5</v>
      </c>
      <c r="H6" s="119" t="s">
        <v>192</v>
      </c>
      <c r="I6" s="121" t="s">
        <v>188</v>
      </c>
      <c r="J6" s="119" t="s">
        <v>273</v>
      </c>
      <c r="K6" s="119" t="s">
        <v>263</v>
      </c>
      <c r="L6" s="119"/>
      <c r="M6" s="29">
        <v>1425</v>
      </c>
      <c r="N6" s="29">
        <v>1282</v>
      </c>
      <c r="O6" s="29">
        <v>1139</v>
      </c>
      <c r="P6" s="29">
        <v>996</v>
      </c>
      <c r="Q6" s="29">
        <v>853</v>
      </c>
      <c r="R6" s="29">
        <v>710</v>
      </c>
      <c r="S6" s="29">
        <v>567</v>
      </c>
      <c r="T6" s="29">
        <v>424</v>
      </c>
      <c r="U6" s="29">
        <v>281</v>
      </c>
      <c r="V6" s="29">
        <v>138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S6" s="345"/>
      <c r="AT6" s="345"/>
      <c r="AU6" s="345"/>
      <c r="AV6" s="345"/>
      <c r="AW6" s="345"/>
      <c r="AX6" s="345"/>
      <c r="AY6" s="345"/>
      <c r="AZ6" s="345"/>
      <c r="BA6" s="345"/>
      <c r="BB6" s="345"/>
      <c r="BC6" s="345"/>
      <c r="BD6" s="345"/>
      <c r="BE6" s="345"/>
      <c r="BF6" s="345"/>
      <c r="BG6" s="345"/>
      <c r="BH6" s="345"/>
      <c r="BI6" s="345"/>
      <c r="BJ6" s="345"/>
      <c r="BK6" s="345"/>
      <c r="BL6" s="345"/>
      <c r="BM6" s="345"/>
      <c r="BN6" s="345"/>
      <c r="BO6" s="345"/>
      <c r="BP6" s="345"/>
      <c r="BQ6" s="345"/>
      <c r="BR6" s="345"/>
      <c r="BS6" s="345"/>
      <c r="BT6" s="345"/>
      <c r="BU6" s="345"/>
      <c r="BV6" s="345"/>
      <c r="BW6" s="345"/>
      <c r="BX6" s="345"/>
      <c r="BY6" s="345"/>
      <c r="BZ6" s="345"/>
      <c r="CA6" s="345"/>
    </row>
    <row r="7" spans="1:79" hidden="1" x14ac:dyDescent="0.3">
      <c r="A7" s="171">
        <v>0</v>
      </c>
      <c r="B7" s="119" t="s">
        <v>236</v>
      </c>
      <c r="C7" s="119"/>
      <c r="D7" s="119" t="s">
        <v>134</v>
      </c>
      <c r="E7" s="119">
        <v>1</v>
      </c>
      <c r="F7" s="119" t="s">
        <v>272</v>
      </c>
      <c r="G7" s="119">
        <v>6</v>
      </c>
      <c r="H7" s="119" t="s">
        <v>193</v>
      </c>
      <c r="I7" s="121" t="s">
        <v>188</v>
      </c>
      <c r="J7" s="119" t="s">
        <v>273</v>
      </c>
      <c r="K7" s="119" t="s">
        <v>263</v>
      </c>
      <c r="L7" s="119"/>
      <c r="M7" s="29">
        <v>3055</v>
      </c>
      <c r="N7" s="29">
        <v>2851</v>
      </c>
      <c r="O7" s="29">
        <v>2647</v>
      </c>
      <c r="P7" s="29">
        <v>2443</v>
      </c>
      <c r="Q7" s="29">
        <v>2239</v>
      </c>
      <c r="R7" s="29">
        <v>2035</v>
      </c>
      <c r="S7" s="29">
        <v>1831</v>
      </c>
      <c r="T7" s="29">
        <v>1627</v>
      </c>
      <c r="U7" s="29">
        <v>1423</v>
      </c>
      <c r="V7" s="29">
        <v>1219</v>
      </c>
      <c r="W7" s="29">
        <v>1015</v>
      </c>
      <c r="X7" s="29">
        <v>811</v>
      </c>
      <c r="Y7" s="29">
        <v>607</v>
      </c>
      <c r="Z7" s="29">
        <v>403</v>
      </c>
      <c r="AA7" s="29">
        <v>199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5"/>
      <c r="BL7" s="345"/>
      <c r="BM7" s="345"/>
      <c r="BN7" s="345"/>
      <c r="BO7" s="345"/>
      <c r="BP7" s="345"/>
      <c r="BQ7" s="345"/>
      <c r="BR7" s="345"/>
      <c r="BS7" s="345"/>
      <c r="BT7" s="345"/>
      <c r="BU7" s="345"/>
      <c r="BV7" s="345"/>
      <c r="BW7" s="345"/>
      <c r="BX7" s="345"/>
      <c r="BY7" s="345"/>
      <c r="BZ7" s="345"/>
      <c r="CA7" s="345"/>
    </row>
    <row r="8" spans="1:79" hidden="1" x14ac:dyDescent="0.3">
      <c r="A8" s="171">
        <v>0</v>
      </c>
      <c r="B8" s="119" t="s">
        <v>236</v>
      </c>
      <c r="C8" s="119"/>
      <c r="D8" s="119" t="s">
        <v>134</v>
      </c>
      <c r="E8" s="119">
        <v>1</v>
      </c>
      <c r="F8" s="119" t="s">
        <v>272</v>
      </c>
      <c r="G8" s="119">
        <v>7</v>
      </c>
      <c r="H8" s="119" t="s">
        <v>194</v>
      </c>
      <c r="I8" s="121" t="s">
        <v>188</v>
      </c>
      <c r="J8" s="119" t="s">
        <v>273</v>
      </c>
      <c r="K8" s="119" t="s">
        <v>263</v>
      </c>
      <c r="L8" s="119"/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S8" s="345"/>
      <c r="AT8" s="345"/>
      <c r="AU8" s="345"/>
      <c r="AV8" s="345"/>
      <c r="AW8" s="345"/>
      <c r="AX8" s="345"/>
      <c r="AY8" s="345"/>
      <c r="AZ8" s="345"/>
      <c r="BA8" s="345"/>
      <c r="BB8" s="345"/>
      <c r="BC8" s="345"/>
      <c r="BD8" s="345"/>
      <c r="BE8" s="345"/>
      <c r="BF8" s="345"/>
      <c r="BG8" s="345"/>
      <c r="BH8" s="345"/>
      <c r="BI8" s="345"/>
      <c r="BJ8" s="345"/>
      <c r="BK8" s="345"/>
      <c r="BL8" s="345"/>
      <c r="BM8" s="345"/>
      <c r="BN8" s="345"/>
      <c r="BO8" s="345"/>
      <c r="BP8" s="345"/>
      <c r="BQ8" s="345"/>
      <c r="BR8" s="345"/>
      <c r="BS8" s="345"/>
      <c r="BT8" s="345"/>
      <c r="BU8" s="345"/>
      <c r="BV8" s="345"/>
      <c r="BW8" s="345"/>
      <c r="BX8" s="345"/>
      <c r="BY8" s="345"/>
      <c r="BZ8" s="345"/>
      <c r="CA8" s="345"/>
    </row>
    <row r="9" spans="1:79" hidden="1" x14ac:dyDescent="0.3">
      <c r="A9" s="171">
        <v>0</v>
      </c>
      <c r="B9" s="119" t="s">
        <v>236</v>
      </c>
      <c r="C9" s="119"/>
      <c r="D9" s="119" t="s">
        <v>134</v>
      </c>
      <c r="E9" s="119">
        <v>1</v>
      </c>
      <c r="F9" s="119" t="s">
        <v>272</v>
      </c>
      <c r="G9" s="119">
        <v>8</v>
      </c>
      <c r="H9" s="119" t="s">
        <v>195</v>
      </c>
      <c r="I9" s="121" t="s">
        <v>188</v>
      </c>
      <c r="J9" s="119" t="s">
        <v>273</v>
      </c>
      <c r="K9" s="119" t="s">
        <v>263</v>
      </c>
      <c r="L9" s="119"/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5"/>
      <c r="BG9" s="345"/>
      <c r="BH9" s="345"/>
      <c r="BI9" s="345"/>
      <c r="BJ9" s="345"/>
      <c r="BK9" s="345"/>
      <c r="BL9" s="345"/>
      <c r="BM9" s="345"/>
      <c r="BN9" s="345"/>
      <c r="BO9" s="345"/>
      <c r="BP9" s="345"/>
      <c r="BQ9" s="345"/>
      <c r="BR9" s="345"/>
      <c r="BS9" s="345"/>
      <c r="BT9" s="345"/>
      <c r="BU9" s="345"/>
      <c r="BV9" s="345"/>
      <c r="BW9" s="345"/>
      <c r="BX9" s="345"/>
      <c r="BY9" s="345"/>
      <c r="BZ9" s="345"/>
      <c r="CA9" s="345"/>
    </row>
    <row r="10" spans="1:79" hidden="1" x14ac:dyDescent="0.3">
      <c r="A10" s="171">
        <v>0</v>
      </c>
      <c r="B10" s="119" t="s">
        <v>236</v>
      </c>
      <c r="C10" s="119"/>
      <c r="D10" s="119" t="s">
        <v>134</v>
      </c>
      <c r="E10" s="119">
        <v>1</v>
      </c>
      <c r="F10" s="119" t="s">
        <v>272</v>
      </c>
      <c r="G10" s="119">
        <v>9</v>
      </c>
      <c r="H10" s="119" t="s">
        <v>196</v>
      </c>
      <c r="I10" s="121" t="s">
        <v>188</v>
      </c>
      <c r="J10" s="119" t="s">
        <v>273</v>
      </c>
      <c r="K10" s="119" t="s">
        <v>263</v>
      </c>
      <c r="L10" s="119"/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S10" s="345"/>
      <c r="AT10" s="345"/>
      <c r="AU10" s="345"/>
      <c r="AV10" s="345"/>
      <c r="AW10" s="345"/>
      <c r="AX10" s="345"/>
      <c r="AY10" s="345"/>
      <c r="AZ10" s="345"/>
      <c r="BA10" s="345"/>
      <c r="BB10" s="345"/>
      <c r="BC10" s="345"/>
      <c r="BD10" s="345"/>
      <c r="BE10" s="345"/>
      <c r="BF10" s="345"/>
      <c r="BG10" s="345"/>
      <c r="BH10" s="345"/>
      <c r="BI10" s="345"/>
      <c r="BJ10" s="345"/>
      <c r="BK10" s="345"/>
      <c r="BL10" s="345"/>
      <c r="BM10" s="345"/>
      <c r="BN10" s="345"/>
      <c r="BO10" s="345"/>
      <c r="BP10" s="345"/>
      <c r="BQ10" s="345"/>
      <c r="BR10" s="345"/>
      <c r="BS10" s="345"/>
      <c r="BT10" s="345"/>
      <c r="BU10" s="345"/>
      <c r="BV10" s="345"/>
      <c r="BW10" s="345"/>
      <c r="BX10" s="345"/>
      <c r="BY10" s="345"/>
      <c r="BZ10" s="345"/>
      <c r="CA10" s="345"/>
    </row>
    <row r="11" spans="1:79" hidden="1" x14ac:dyDescent="0.3">
      <c r="A11" s="171">
        <v>0</v>
      </c>
      <c r="B11" s="119" t="s">
        <v>236</v>
      </c>
      <c r="C11" s="119"/>
      <c r="D11" s="119" t="s">
        <v>134</v>
      </c>
      <c r="E11" s="119">
        <v>1</v>
      </c>
      <c r="F11" s="119" t="s">
        <v>272</v>
      </c>
      <c r="G11" s="119">
        <v>10</v>
      </c>
      <c r="H11" s="119" t="s">
        <v>197</v>
      </c>
      <c r="I11" s="121" t="s">
        <v>188</v>
      </c>
      <c r="J11" s="119" t="s">
        <v>273</v>
      </c>
      <c r="K11" s="119" t="s">
        <v>263</v>
      </c>
      <c r="L11" s="119"/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S11" s="345"/>
      <c r="AT11" s="345"/>
      <c r="AU11" s="345"/>
      <c r="AV11" s="345"/>
      <c r="AW11" s="345"/>
      <c r="AX11" s="345"/>
      <c r="AY11" s="345"/>
      <c r="AZ11" s="345"/>
      <c r="BA11" s="345"/>
      <c r="BB11" s="345"/>
      <c r="BC11" s="345"/>
      <c r="BD11" s="345"/>
      <c r="BE11" s="345"/>
      <c r="BF11" s="345"/>
      <c r="BG11" s="345"/>
      <c r="BH11" s="345"/>
      <c r="BI11" s="345"/>
      <c r="BJ11" s="345"/>
      <c r="BK11" s="345"/>
      <c r="BL11" s="345"/>
      <c r="BM11" s="345"/>
      <c r="BN11" s="345"/>
      <c r="BO11" s="345"/>
      <c r="BP11" s="345"/>
      <c r="BQ11" s="345"/>
      <c r="BR11" s="345"/>
      <c r="BS11" s="345"/>
      <c r="BT11" s="345"/>
      <c r="BU11" s="345"/>
      <c r="BV11" s="345"/>
      <c r="BW11" s="345"/>
      <c r="BX11" s="345"/>
      <c r="BY11" s="345"/>
      <c r="BZ11" s="345"/>
      <c r="CA11" s="345"/>
    </row>
    <row r="12" spans="1:79" hidden="1" x14ac:dyDescent="0.3">
      <c r="A12" s="171">
        <v>0</v>
      </c>
      <c r="B12" s="119" t="s">
        <v>236</v>
      </c>
      <c r="C12" s="119"/>
      <c r="D12" s="119" t="s">
        <v>134</v>
      </c>
      <c r="E12" s="119">
        <v>1</v>
      </c>
      <c r="F12" s="119" t="s">
        <v>272</v>
      </c>
      <c r="G12" s="119">
        <v>11</v>
      </c>
      <c r="H12" s="119" t="s">
        <v>198</v>
      </c>
      <c r="I12" s="121" t="s">
        <v>188</v>
      </c>
      <c r="J12" s="119" t="s">
        <v>273</v>
      </c>
      <c r="K12" s="119" t="s">
        <v>263</v>
      </c>
      <c r="L12" s="119"/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S12" s="345"/>
      <c r="AT12" s="345"/>
      <c r="AU12" s="345"/>
      <c r="AV12" s="345"/>
      <c r="AW12" s="345"/>
      <c r="AX12" s="345"/>
      <c r="AY12" s="345"/>
      <c r="AZ12" s="345"/>
      <c r="BA12" s="345"/>
      <c r="BB12" s="345"/>
      <c r="BC12" s="345"/>
      <c r="BD12" s="345"/>
      <c r="BE12" s="345"/>
      <c r="BF12" s="345"/>
      <c r="BG12" s="345"/>
      <c r="BH12" s="345"/>
      <c r="BI12" s="345"/>
      <c r="BJ12" s="345"/>
      <c r="BK12" s="345"/>
      <c r="BL12" s="345"/>
      <c r="BM12" s="345"/>
      <c r="BN12" s="345"/>
      <c r="BO12" s="345"/>
      <c r="BP12" s="345"/>
      <c r="BQ12" s="345"/>
      <c r="BR12" s="345"/>
      <c r="BS12" s="345"/>
      <c r="BT12" s="345"/>
      <c r="BU12" s="345"/>
      <c r="BV12" s="345"/>
      <c r="BW12" s="345"/>
      <c r="BX12" s="345"/>
      <c r="BY12" s="345"/>
      <c r="BZ12" s="345"/>
      <c r="CA12" s="345"/>
    </row>
    <row r="13" spans="1:79" hidden="1" x14ac:dyDescent="0.3">
      <c r="A13" s="171">
        <v>0</v>
      </c>
      <c r="B13" s="119" t="s">
        <v>236</v>
      </c>
      <c r="C13" s="119"/>
      <c r="D13" s="119" t="s">
        <v>134</v>
      </c>
      <c r="E13" s="119">
        <v>1</v>
      </c>
      <c r="F13" s="119" t="s">
        <v>272</v>
      </c>
      <c r="G13" s="119">
        <v>12</v>
      </c>
      <c r="H13" s="119" t="s">
        <v>199</v>
      </c>
      <c r="I13" s="121" t="s">
        <v>188</v>
      </c>
      <c r="J13" s="119" t="s">
        <v>273</v>
      </c>
      <c r="K13" s="119" t="s">
        <v>263</v>
      </c>
      <c r="L13" s="119"/>
      <c r="M13" s="29">
        <v>442898</v>
      </c>
      <c r="N13" s="29">
        <v>413371</v>
      </c>
      <c r="O13" s="29">
        <v>383844</v>
      </c>
      <c r="P13" s="29">
        <v>354317</v>
      </c>
      <c r="Q13" s="29">
        <v>324790</v>
      </c>
      <c r="R13" s="29">
        <v>295263</v>
      </c>
      <c r="S13" s="29">
        <v>265736</v>
      </c>
      <c r="T13" s="29">
        <v>236209</v>
      </c>
      <c r="U13" s="29">
        <v>206682</v>
      </c>
      <c r="V13" s="29">
        <v>177155</v>
      </c>
      <c r="W13" s="29">
        <v>147628</v>
      </c>
      <c r="X13" s="29">
        <v>118101</v>
      </c>
      <c r="Y13" s="29">
        <v>88574</v>
      </c>
      <c r="Z13" s="29">
        <v>59047</v>
      </c>
      <c r="AA13" s="29">
        <v>29520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S13" s="345"/>
      <c r="AT13" s="345"/>
      <c r="AU13" s="345"/>
      <c r="AV13" s="345"/>
      <c r="AW13" s="345"/>
      <c r="AX13" s="345"/>
      <c r="AY13" s="345"/>
      <c r="AZ13" s="345"/>
      <c r="BA13" s="345"/>
      <c r="BB13" s="345"/>
      <c r="BC13" s="345"/>
      <c r="BD13" s="345"/>
      <c r="BE13" s="345"/>
      <c r="BF13" s="345"/>
      <c r="BG13" s="345"/>
      <c r="BH13" s="345"/>
      <c r="BI13" s="345"/>
      <c r="BJ13" s="345"/>
      <c r="BK13" s="345"/>
      <c r="BL13" s="345"/>
      <c r="BM13" s="345"/>
      <c r="BN13" s="345"/>
      <c r="BO13" s="345"/>
      <c r="BP13" s="345"/>
      <c r="BQ13" s="345"/>
      <c r="BR13" s="345"/>
      <c r="BS13" s="345"/>
      <c r="BT13" s="345"/>
      <c r="BU13" s="345"/>
      <c r="BV13" s="345"/>
      <c r="BW13" s="345"/>
      <c r="BX13" s="345"/>
      <c r="BY13" s="345"/>
      <c r="BZ13" s="345"/>
      <c r="CA13" s="345"/>
    </row>
    <row r="14" spans="1:79" hidden="1" x14ac:dyDescent="0.3">
      <c r="A14" s="171">
        <v>0</v>
      </c>
      <c r="B14" s="119" t="s">
        <v>236</v>
      </c>
      <c r="C14" s="119"/>
      <c r="D14" s="119" t="s">
        <v>134</v>
      </c>
      <c r="E14" s="119">
        <v>1</v>
      </c>
      <c r="F14" s="119" t="s">
        <v>272</v>
      </c>
      <c r="G14" s="119">
        <v>13</v>
      </c>
      <c r="H14" s="119" t="s">
        <v>200</v>
      </c>
      <c r="I14" s="121" t="s">
        <v>188</v>
      </c>
      <c r="J14" s="119" t="s">
        <v>273</v>
      </c>
      <c r="K14" s="119" t="s">
        <v>263</v>
      </c>
      <c r="L14" s="119"/>
      <c r="M14" s="29">
        <v>3253</v>
      </c>
      <c r="N14" s="29">
        <v>3036</v>
      </c>
      <c r="O14" s="29">
        <v>2819</v>
      </c>
      <c r="P14" s="29">
        <v>2602</v>
      </c>
      <c r="Q14" s="29">
        <v>2385</v>
      </c>
      <c r="R14" s="29">
        <v>2168</v>
      </c>
      <c r="S14" s="29">
        <v>1951</v>
      </c>
      <c r="T14" s="29">
        <v>1734</v>
      </c>
      <c r="U14" s="29">
        <v>1517</v>
      </c>
      <c r="V14" s="29">
        <v>1300</v>
      </c>
      <c r="W14" s="29">
        <v>1083</v>
      </c>
      <c r="X14" s="29">
        <v>866</v>
      </c>
      <c r="Y14" s="29">
        <v>649</v>
      </c>
      <c r="Z14" s="29">
        <v>432</v>
      </c>
      <c r="AA14" s="29">
        <v>215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S14" s="345"/>
      <c r="AT14" s="345"/>
      <c r="AU14" s="345"/>
      <c r="AV14" s="345"/>
      <c r="AW14" s="345"/>
      <c r="AX14" s="345"/>
      <c r="AY14" s="345"/>
      <c r="AZ14" s="345"/>
      <c r="BA14" s="345"/>
      <c r="BB14" s="345"/>
      <c r="BC14" s="345"/>
      <c r="BD14" s="345"/>
      <c r="BE14" s="345"/>
      <c r="BF14" s="345"/>
      <c r="BG14" s="345"/>
      <c r="BH14" s="345"/>
      <c r="BI14" s="345"/>
      <c r="BJ14" s="345"/>
      <c r="BK14" s="345"/>
      <c r="BL14" s="345"/>
      <c r="BM14" s="345"/>
      <c r="BN14" s="345"/>
      <c r="BO14" s="345"/>
      <c r="BP14" s="345"/>
      <c r="BQ14" s="345"/>
      <c r="BR14" s="345"/>
      <c r="BS14" s="345"/>
      <c r="BT14" s="345"/>
      <c r="BU14" s="345"/>
      <c r="BV14" s="345"/>
      <c r="BW14" s="345"/>
      <c r="BX14" s="345"/>
      <c r="BY14" s="345"/>
      <c r="BZ14" s="345"/>
      <c r="CA14" s="345"/>
    </row>
    <row r="15" spans="1:79" hidden="1" x14ac:dyDescent="0.3">
      <c r="A15" s="171">
        <v>0</v>
      </c>
      <c r="B15" s="119" t="s">
        <v>236</v>
      </c>
      <c r="C15" s="119"/>
      <c r="D15" s="119" t="s">
        <v>134</v>
      </c>
      <c r="E15" s="119">
        <v>1</v>
      </c>
      <c r="F15" s="119" t="s">
        <v>272</v>
      </c>
      <c r="G15" s="119">
        <v>14</v>
      </c>
      <c r="H15" s="119" t="s">
        <v>201</v>
      </c>
      <c r="I15" s="121" t="s">
        <v>188</v>
      </c>
      <c r="J15" s="119" t="s">
        <v>273</v>
      </c>
      <c r="K15" s="119" t="s">
        <v>263</v>
      </c>
      <c r="L15" s="119"/>
      <c r="M15" s="29">
        <v>4523</v>
      </c>
      <c r="N15" s="29">
        <v>4222</v>
      </c>
      <c r="O15" s="29">
        <v>3921</v>
      </c>
      <c r="P15" s="29">
        <v>3620</v>
      </c>
      <c r="Q15" s="29">
        <v>3319</v>
      </c>
      <c r="R15" s="29">
        <v>3018</v>
      </c>
      <c r="S15" s="29">
        <v>2717</v>
      </c>
      <c r="T15" s="29">
        <v>2416</v>
      </c>
      <c r="U15" s="29">
        <v>2115</v>
      </c>
      <c r="V15" s="29">
        <v>1814</v>
      </c>
      <c r="W15" s="29">
        <v>1513</v>
      </c>
      <c r="X15" s="29">
        <v>1212</v>
      </c>
      <c r="Y15" s="29">
        <v>911</v>
      </c>
      <c r="Z15" s="29">
        <v>610</v>
      </c>
      <c r="AA15" s="29">
        <v>309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S15" s="345"/>
      <c r="AT15" s="345"/>
      <c r="AU15" s="345"/>
      <c r="AV15" s="345"/>
      <c r="AW15" s="345"/>
      <c r="AX15" s="345"/>
      <c r="AY15" s="345"/>
      <c r="AZ15" s="345"/>
      <c r="BA15" s="345"/>
      <c r="BB15" s="345"/>
      <c r="BC15" s="345"/>
      <c r="BD15" s="345"/>
      <c r="BE15" s="345"/>
      <c r="BF15" s="345"/>
      <c r="BG15" s="345"/>
      <c r="BH15" s="345"/>
      <c r="BI15" s="345"/>
      <c r="BJ15" s="345"/>
      <c r="BK15" s="345"/>
      <c r="BL15" s="345"/>
      <c r="BM15" s="345"/>
      <c r="BN15" s="345"/>
      <c r="BO15" s="345"/>
      <c r="BP15" s="345"/>
      <c r="BQ15" s="345"/>
      <c r="BR15" s="345"/>
      <c r="BS15" s="345"/>
      <c r="BT15" s="345"/>
      <c r="BU15" s="345"/>
      <c r="BV15" s="345"/>
      <c r="BW15" s="345"/>
      <c r="BX15" s="345"/>
      <c r="BY15" s="345"/>
      <c r="BZ15" s="345"/>
      <c r="CA15" s="345"/>
    </row>
    <row r="16" spans="1:79" hidden="1" x14ac:dyDescent="0.3">
      <c r="A16" s="171">
        <v>0</v>
      </c>
      <c r="B16" s="119" t="s">
        <v>236</v>
      </c>
      <c r="C16" s="119"/>
      <c r="D16" s="119" t="s">
        <v>134</v>
      </c>
      <c r="E16" s="119">
        <v>1</v>
      </c>
      <c r="F16" s="119" t="s">
        <v>272</v>
      </c>
      <c r="G16" s="119">
        <v>15</v>
      </c>
      <c r="H16" s="119" t="s">
        <v>202</v>
      </c>
      <c r="I16" s="121" t="s">
        <v>188</v>
      </c>
      <c r="J16" s="119" t="s">
        <v>273</v>
      </c>
      <c r="K16" s="119" t="s">
        <v>263</v>
      </c>
      <c r="L16" s="119"/>
      <c r="M16" s="29">
        <v>871</v>
      </c>
      <c r="N16" s="29">
        <v>784</v>
      </c>
      <c r="O16" s="29">
        <v>697</v>
      </c>
      <c r="P16" s="29">
        <v>610</v>
      </c>
      <c r="Q16" s="29">
        <v>523</v>
      </c>
      <c r="R16" s="29">
        <v>436</v>
      </c>
      <c r="S16" s="29">
        <v>349</v>
      </c>
      <c r="T16" s="29">
        <v>262</v>
      </c>
      <c r="U16" s="29">
        <v>174</v>
      </c>
      <c r="V16" s="29">
        <v>87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38">
        <v>0</v>
      </c>
      <c r="AS16" s="345"/>
      <c r="AT16" s="345"/>
      <c r="AU16" s="345"/>
      <c r="AV16" s="345"/>
      <c r="AW16" s="345"/>
      <c r="AX16" s="345"/>
      <c r="AY16" s="345"/>
      <c r="AZ16" s="345"/>
      <c r="BA16" s="345"/>
      <c r="BB16" s="345"/>
      <c r="BC16" s="345"/>
      <c r="BD16" s="345"/>
      <c r="BE16" s="345"/>
      <c r="BF16" s="345"/>
      <c r="BG16" s="345"/>
      <c r="BH16" s="345"/>
      <c r="BI16" s="345"/>
      <c r="BJ16" s="345"/>
      <c r="BK16" s="345"/>
      <c r="BL16" s="345"/>
      <c r="BM16" s="345"/>
      <c r="BN16" s="345"/>
      <c r="BO16" s="345"/>
      <c r="BP16" s="345"/>
      <c r="BQ16" s="345"/>
      <c r="BR16" s="345"/>
      <c r="BS16" s="345"/>
      <c r="BT16" s="345"/>
      <c r="BU16" s="345"/>
      <c r="BV16" s="345"/>
      <c r="BW16" s="345"/>
      <c r="BX16" s="345"/>
      <c r="BY16" s="345"/>
      <c r="BZ16" s="345"/>
      <c r="CA16" s="345"/>
    </row>
    <row r="17" spans="1:79" hidden="1" x14ac:dyDescent="0.3">
      <c r="A17" s="171">
        <v>0</v>
      </c>
      <c r="B17" s="119" t="s">
        <v>236</v>
      </c>
      <c r="C17" s="119"/>
      <c r="D17" s="119" t="s">
        <v>134</v>
      </c>
      <c r="E17" s="119">
        <v>1</v>
      </c>
      <c r="F17" s="119" t="s">
        <v>272</v>
      </c>
      <c r="G17" s="119">
        <v>16</v>
      </c>
      <c r="H17" s="119" t="s">
        <v>203</v>
      </c>
      <c r="I17" s="121" t="s">
        <v>188</v>
      </c>
      <c r="J17" s="119" t="s">
        <v>273</v>
      </c>
      <c r="K17" s="119" t="s">
        <v>263</v>
      </c>
      <c r="L17" s="138"/>
      <c r="M17" s="239">
        <v>291</v>
      </c>
      <c r="N17" s="239">
        <v>262</v>
      </c>
      <c r="O17" s="239">
        <v>233</v>
      </c>
      <c r="P17" s="239">
        <v>203</v>
      </c>
      <c r="Q17" s="239">
        <v>174</v>
      </c>
      <c r="R17" s="239">
        <v>145</v>
      </c>
      <c r="S17" s="239">
        <v>116</v>
      </c>
      <c r="T17" s="239">
        <v>87</v>
      </c>
      <c r="U17" s="239">
        <v>58</v>
      </c>
      <c r="V17" s="239">
        <v>29</v>
      </c>
      <c r="W17" s="239">
        <v>0</v>
      </c>
      <c r="X17" s="239">
        <v>0</v>
      </c>
      <c r="Y17" s="239">
        <v>0</v>
      </c>
      <c r="Z17" s="239">
        <v>0</v>
      </c>
      <c r="AA17" s="239">
        <v>0</v>
      </c>
      <c r="AB17" s="239">
        <v>0</v>
      </c>
      <c r="AC17" s="239">
        <v>0</v>
      </c>
      <c r="AD17" s="239">
        <v>0</v>
      </c>
      <c r="AE17" s="239">
        <v>0</v>
      </c>
      <c r="AF17" s="239">
        <v>0</v>
      </c>
      <c r="AG17" s="239">
        <v>0</v>
      </c>
      <c r="AH17" s="239">
        <v>0</v>
      </c>
      <c r="AI17" s="239">
        <v>0</v>
      </c>
      <c r="AJ17" s="239">
        <v>0</v>
      </c>
      <c r="AK17" s="239">
        <v>0</v>
      </c>
      <c r="AL17" s="239">
        <v>0</v>
      </c>
      <c r="AM17" s="239">
        <v>0</v>
      </c>
      <c r="AN17" s="239">
        <v>0</v>
      </c>
      <c r="AO17" s="239">
        <v>0</v>
      </c>
      <c r="AP17" s="239">
        <v>0</v>
      </c>
      <c r="AS17" s="345"/>
      <c r="AT17" s="345"/>
      <c r="AU17" s="345"/>
      <c r="AV17" s="345"/>
      <c r="AW17" s="345"/>
      <c r="AX17" s="345"/>
      <c r="AY17" s="345"/>
      <c r="AZ17" s="345"/>
      <c r="BA17" s="345"/>
      <c r="BB17" s="345"/>
      <c r="BC17" s="345"/>
      <c r="BD17" s="345"/>
      <c r="BE17" s="345"/>
      <c r="BF17" s="345"/>
      <c r="BG17" s="345"/>
      <c r="BH17" s="345"/>
      <c r="BI17" s="345"/>
      <c r="BJ17" s="345"/>
      <c r="BK17" s="345"/>
      <c r="BL17" s="345"/>
      <c r="BM17" s="345"/>
      <c r="BN17" s="345"/>
      <c r="BO17" s="345"/>
      <c r="BP17" s="345"/>
      <c r="BQ17" s="345"/>
      <c r="BR17" s="345"/>
      <c r="BS17" s="345"/>
      <c r="BT17" s="345"/>
      <c r="BU17" s="345"/>
      <c r="BV17" s="345"/>
      <c r="BW17" s="345"/>
      <c r="BX17" s="345"/>
      <c r="BY17" s="345"/>
      <c r="BZ17" s="345"/>
      <c r="CA17" s="345"/>
    </row>
    <row r="18" spans="1:79" ht="15" hidden="1" thickBot="1" x14ac:dyDescent="0.35">
      <c r="A18" s="172">
        <v>0</v>
      </c>
      <c r="B18" s="122" t="s">
        <v>236</v>
      </c>
      <c r="C18" s="122"/>
      <c r="D18" s="122" t="s">
        <v>134</v>
      </c>
      <c r="E18" s="122">
        <v>1</v>
      </c>
      <c r="F18" s="122" t="s">
        <v>272</v>
      </c>
      <c r="G18" s="119">
        <v>17</v>
      </c>
      <c r="H18" s="122" t="s">
        <v>204</v>
      </c>
      <c r="I18" s="123" t="s">
        <v>188</v>
      </c>
      <c r="J18" s="122" t="s">
        <v>273</v>
      </c>
      <c r="K18" s="122" t="s">
        <v>263</v>
      </c>
      <c r="L18" s="122"/>
      <c r="M18" s="240">
        <v>0</v>
      </c>
      <c r="N18" s="240">
        <v>0</v>
      </c>
      <c r="O18" s="240">
        <v>0</v>
      </c>
      <c r="P18" s="240">
        <v>0</v>
      </c>
      <c r="Q18" s="240">
        <v>0</v>
      </c>
      <c r="R18" s="240">
        <v>0</v>
      </c>
      <c r="S18" s="240">
        <v>0</v>
      </c>
      <c r="T18" s="240">
        <v>0</v>
      </c>
      <c r="U18" s="240">
        <v>0</v>
      </c>
      <c r="V18" s="240">
        <v>0</v>
      </c>
      <c r="W18" s="240">
        <v>0</v>
      </c>
      <c r="X18" s="240">
        <v>0</v>
      </c>
      <c r="Y18" s="240">
        <v>0</v>
      </c>
      <c r="Z18" s="240">
        <v>0</v>
      </c>
      <c r="AA18" s="240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S18" s="345"/>
      <c r="AT18" s="345"/>
      <c r="AU18" s="345"/>
      <c r="AV18" s="345"/>
      <c r="AW18" s="345"/>
      <c r="AX18" s="345"/>
      <c r="AY18" s="345"/>
      <c r="AZ18" s="345"/>
      <c r="BA18" s="345"/>
      <c r="BB18" s="345"/>
      <c r="BC18" s="345"/>
      <c r="BD18" s="345"/>
      <c r="BE18" s="345"/>
      <c r="BF18" s="345"/>
      <c r="BG18" s="345"/>
      <c r="BH18" s="345"/>
      <c r="BI18" s="345"/>
      <c r="BJ18" s="345"/>
      <c r="BK18" s="345"/>
      <c r="BL18" s="345"/>
      <c r="BM18" s="345"/>
      <c r="BN18" s="345"/>
      <c r="BO18" s="345"/>
      <c r="BP18" s="345"/>
      <c r="BQ18" s="345"/>
      <c r="BR18" s="345"/>
      <c r="BS18" s="345"/>
      <c r="BT18" s="345"/>
      <c r="BU18" s="345"/>
      <c r="BV18" s="345"/>
      <c r="BW18" s="345"/>
      <c r="BX18" s="345"/>
      <c r="BY18" s="345"/>
      <c r="BZ18" s="345"/>
      <c r="CA18" s="345"/>
    </row>
    <row r="19" spans="1:79" hidden="1" x14ac:dyDescent="0.3">
      <c r="A19" s="168">
        <v>0</v>
      </c>
      <c r="B19" s="163" t="s">
        <v>236</v>
      </c>
      <c r="C19" s="163"/>
      <c r="D19" s="163" t="s">
        <v>134</v>
      </c>
      <c r="E19" s="163">
        <v>1</v>
      </c>
      <c r="F19" s="163" t="s">
        <v>272</v>
      </c>
      <c r="G19" s="163">
        <v>18</v>
      </c>
      <c r="H19" s="163" t="s">
        <v>187</v>
      </c>
      <c r="I19" s="169" t="s">
        <v>205</v>
      </c>
      <c r="J19" s="163" t="s">
        <v>273</v>
      </c>
      <c r="K19" s="163" t="s">
        <v>263</v>
      </c>
      <c r="L19" s="163"/>
      <c r="M19" s="235">
        <v>55822</v>
      </c>
      <c r="N19" s="235">
        <v>53589</v>
      </c>
      <c r="O19" s="235">
        <v>51356</v>
      </c>
      <c r="P19" s="235">
        <v>49123</v>
      </c>
      <c r="Q19" s="235">
        <v>46890</v>
      </c>
      <c r="R19" s="235">
        <v>44658</v>
      </c>
      <c r="S19" s="235">
        <v>42425</v>
      </c>
      <c r="T19" s="235">
        <v>40192</v>
      </c>
      <c r="U19" s="235">
        <v>37959</v>
      </c>
      <c r="V19" s="235">
        <v>35726</v>
      </c>
      <c r="W19" s="235">
        <v>33493</v>
      </c>
      <c r="X19" s="235">
        <v>31260</v>
      </c>
      <c r="Y19" s="235">
        <v>29027</v>
      </c>
      <c r="Z19" s="235">
        <v>26795</v>
      </c>
      <c r="AA19" s="235">
        <v>24562</v>
      </c>
      <c r="AB19" s="235">
        <v>22329</v>
      </c>
      <c r="AC19" s="235">
        <v>20096</v>
      </c>
      <c r="AD19" s="235">
        <v>17863</v>
      </c>
      <c r="AE19" s="235">
        <v>15630</v>
      </c>
      <c r="AF19" s="235">
        <v>13397</v>
      </c>
      <c r="AG19" s="235">
        <v>11164</v>
      </c>
      <c r="AH19" s="235">
        <v>8932</v>
      </c>
      <c r="AI19" s="235">
        <v>6699</v>
      </c>
      <c r="AJ19" s="235">
        <v>4466</v>
      </c>
      <c r="AK19" s="235">
        <v>2233</v>
      </c>
      <c r="AL19" s="235">
        <v>0</v>
      </c>
      <c r="AM19" s="235">
        <v>0</v>
      </c>
      <c r="AN19" s="235">
        <v>0</v>
      </c>
      <c r="AO19" s="235">
        <v>0</v>
      </c>
      <c r="AP19" s="237">
        <v>0</v>
      </c>
      <c r="AS19" s="345"/>
      <c r="AT19" s="345"/>
      <c r="AU19" s="345"/>
      <c r="AV19" s="345"/>
      <c r="AW19" s="345"/>
      <c r="AX19" s="345"/>
      <c r="AY19" s="345"/>
      <c r="AZ19" s="345"/>
      <c r="BA19" s="345"/>
      <c r="BB19" s="345"/>
      <c r="BC19" s="345"/>
      <c r="BD19" s="345"/>
      <c r="BE19" s="345"/>
      <c r="BF19" s="345"/>
      <c r="BG19" s="345"/>
      <c r="BH19" s="345"/>
      <c r="BI19" s="345"/>
      <c r="BJ19" s="345"/>
      <c r="BK19" s="345"/>
      <c r="BL19" s="345"/>
      <c r="BM19" s="345"/>
      <c r="BN19" s="345"/>
      <c r="BO19" s="345"/>
      <c r="BP19" s="345"/>
      <c r="BQ19" s="345"/>
      <c r="BR19" s="345"/>
      <c r="BS19" s="345"/>
      <c r="BT19" s="345"/>
      <c r="BU19" s="345"/>
      <c r="BV19" s="345"/>
      <c r="BW19" s="345"/>
      <c r="BX19" s="345"/>
      <c r="BY19" s="345"/>
      <c r="BZ19" s="345"/>
      <c r="CA19" s="345"/>
    </row>
    <row r="20" spans="1:79" hidden="1" x14ac:dyDescent="0.3">
      <c r="A20" s="171">
        <v>0</v>
      </c>
      <c r="B20" s="119" t="s">
        <v>236</v>
      </c>
      <c r="C20" s="119"/>
      <c r="D20" s="119" t="s">
        <v>134</v>
      </c>
      <c r="E20" s="119">
        <v>1</v>
      </c>
      <c r="F20" s="119" t="s">
        <v>272</v>
      </c>
      <c r="G20" s="119">
        <v>19</v>
      </c>
      <c r="H20" s="119" t="s">
        <v>189</v>
      </c>
      <c r="I20" s="121" t="s">
        <v>205</v>
      </c>
      <c r="J20" s="119" t="s">
        <v>273</v>
      </c>
      <c r="K20" s="119" t="s">
        <v>263</v>
      </c>
      <c r="L20" s="119"/>
      <c r="M20" s="29">
        <v>66654</v>
      </c>
      <c r="N20" s="29">
        <v>62210</v>
      </c>
      <c r="O20" s="29">
        <v>57766</v>
      </c>
      <c r="P20" s="29">
        <v>53322</v>
      </c>
      <c r="Q20" s="29">
        <v>48878</v>
      </c>
      <c r="R20" s="29">
        <v>44434</v>
      </c>
      <c r="S20" s="29">
        <v>39990</v>
      </c>
      <c r="T20" s="29">
        <v>35546</v>
      </c>
      <c r="U20" s="29">
        <v>31102</v>
      </c>
      <c r="V20" s="29">
        <v>26658</v>
      </c>
      <c r="W20" s="29">
        <v>22214</v>
      </c>
      <c r="X20" s="29">
        <v>17770</v>
      </c>
      <c r="Y20" s="29">
        <v>13326</v>
      </c>
      <c r="Z20" s="29">
        <v>8882</v>
      </c>
      <c r="AA20" s="29">
        <v>4438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38">
        <v>0</v>
      </c>
      <c r="AS20" s="345"/>
      <c r="AT20" s="345"/>
      <c r="AU20" s="345"/>
      <c r="AV20" s="345"/>
      <c r="AW20" s="345"/>
      <c r="AX20" s="345"/>
      <c r="AY20" s="345"/>
      <c r="AZ20" s="345"/>
      <c r="BA20" s="345"/>
      <c r="BB20" s="345"/>
      <c r="BC20" s="345"/>
      <c r="BD20" s="345"/>
      <c r="BE20" s="345"/>
      <c r="BF20" s="345"/>
      <c r="BG20" s="345"/>
      <c r="BH20" s="345"/>
      <c r="BI20" s="345"/>
      <c r="BJ20" s="345"/>
      <c r="BK20" s="345"/>
      <c r="BL20" s="345"/>
      <c r="BM20" s="345"/>
      <c r="BN20" s="345"/>
      <c r="BO20" s="345"/>
      <c r="BP20" s="345"/>
      <c r="BQ20" s="345"/>
      <c r="BR20" s="345"/>
      <c r="BS20" s="345"/>
      <c r="BT20" s="345"/>
      <c r="BU20" s="345"/>
      <c r="BV20" s="345"/>
      <c r="BW20" s="345"/>
      <c r="BX20" s="345"/>
      <c r="BY20" s="345"/>
      <c r="BZ20" s="345"/>
      <c r="CA20" s="345"/>
    </row>
    <row r="21" spans="1:79" hidden="1" x14ac:dyDescent="0.3">
      <c r="A21" s="171">
        <v>0</v>
      </c>
      <c r="B21" s="119" t="s">
        <v>236</v>
      </c>
      <c r="C21" s="119"/>
      <c r="D21" s="119" t="s">
        <v>134</v>
      </c>
      <c r="E21" s="119">
        <v>1</v>
      </c>
      <c r="F21" s="119" t="s">
        <v>272</v>
      </c>
      <c r="G21" s="119">
        <v>20</v>
      </c>
      <c r="H21" s="119" t="s">
        <v>190</v>
      </c>
      <c r="I21" s="121" t="s">
        <v>205</v>
      </c>
      <c r="J21" s="119" t="s">
        <v>273</v>
      </c>
      <c r="K21" s="119" t="s">
        <v>263</v>
      </c>
      <c r="L21" s="119"/>
      <c r="M21" s="29">
        <v>22844</v>
      </c>
      <c r="N21" s="29">
        <v>21321</v>
      </c>
      <c r="O21" s="29">
        <v>19798</v>
      </c>
      <c r="P21" s="29">
        <v>18275</v>
      </c>
      <c r="Q21" s="29">
        <v>16752</v>
      </c>
      <c r="R21" s="29">
        <v>15229</v>
      </c>
      <c r="S21" s="29">
        <v>13706</v>
      </c>
      <c r="T21" s="29">
        <v>12183</v>
      </c>
      <c r="U21" s="29">
        <v>10660</v>
      </c>
      <c r="V21" s="29">
        <v>9137</v>
      </c>
      <c r="W21" s="29">
        <v>7614</v>
      </c>
      <c r="X21" s="29">
        <v>6091</v>
      </c>
      <c r="Y21" s="29">
        <v>4568</v>
      </c>
      <c r="Z21" s="29">
        <v>3045</v>
      </c>
      <c r="AA21" s="29">
        <v>1522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38">
        <v>0</v>
      </c>
      <c r="AS21" s="345"/>
      <c r="AT21" s="345"/>
      <c r="AU21" s="345"/>
      <c r="AV21" s="345"/>
      <c r="AW21" s="345"/>
      <c r="AX21" s="345"/>
      <c r="AY21" s="345"/>
      <c r="AZ21" s="345"/>
      <c r="BA21" s="345"/>
      <c r="BB21" s="345"/>
      <c r="BC21" s="345"/>
      <c r="BD21" s="345"/>
      <c r="BE21" s="345"/>
      <c r="BF21" s="345"/>
      <c r="BG21" s="345"/>
      <c r="BH21" s="345"/>
      <c r="BI21" s="345"/>
      <c r="BJ21" s="345"/>
      <c r="BK21" s="345"/>
      <c r="BL21" s="345"/>
      <c r="BM21" s="345"/>
      <c r="BN21" s="345"/>
      <c r="BO21" s="345"/>
      <c r="BP21" s="345"/>
      <c r="BQ21" s="345"/>
      <c r="BR21" s="345"/>
      <c r="BS21" s="345"/>
      <c r="BT21" s="345"/>
      <c r="BU21" s="345"/>
      <c r="BV21" s="345"/>
      <c r="BW21" s="345"/>
      <c r="BX21" s="345"/>
      <c r="BY21" s="345"/>
      <c r="BZ21" s="345"/>
      <c r="CA21" s="345"/>
    </row>
    <row r="22" spans="1:79" hidden="1" x14ac:dyDescent="0.3">
      <c r="A22" s="171">
        <v>0</v>
      </c>
      <c r="B22" s="119" t="s">
        <v>236</v>
      </c>
      <c r="C22" s="119"/>
      <c r="D22" s="119" t="s">
        <v>134</v>
      </c>
      <c r="E22" s="119">
        <v>1</v>
      </c>
      <c r="F22" s="119" t="s">
        <v>272</v>
      </c>
      <c r="G22" s="119">
        <v>21</v>
      </c>
      <c r="H22" s="119" t="s">
        <v>191</v>
      </c>
      <c r="I22" s="121" t="s">
        <v>205</v>
      </c>
      <c r="J22" s="119" t="s">
        <v>273</v>
      </c>
      <c r="K22" s="119" t="s">
        <v>263</v>
      </c>
      <c r="L22" s="119"/>
      <c r="M22" s="29">
        <v>14090</v>
      </c>
      <c r="N22" s="29">
        <v>13526</v>
      </c>
      <c r="O22" s="29">
        <v>12962</v>
      </c>
      <c r="P22" s="29">
        <v>12398</v>
      </c>
      <c r="Q22" s="29">
        <v>11834</v>
      </c>
      <c r="R22" s="29">
        <v>11270</v>
      </c>
      <c r="S22" s="29">
        <v>10706</v>
      </c>
      <c r="T22" s="29">
        <v>10142</v>
      </c>
      <c r="U22" s="29">
        <v>9578</v>
      </c>
      <c r="V22" s="29">
        <v>9014</v>
      </c>
      <c r="W22" s="29">
        <v>8450</v>
      </c>
      <c r="X22" s="29">
        <v>7886</v>
      </c>
      <c r="Y22" s="29">
        <v>7322</v>
      </c>
      <c r="Z22" s="29">
        <v>6758</v>
      </c>
      <c r="AA22" s="29">
        <v>6194</v>
      </c>
      <c r="AB22" s="29">
        <v>5630</v>
      </c>
      <c r="AC22" s="29">
        <v>5066</v>
      </c>
      <c r="AD22" s="29">
        <v>4502</v>
      </c>
      <c r="AE22" s="29">
        <v>3938</v>
      </c>
      <c r="AF22" s="29">
        <v>3374</v>
      </c>
      <c r="AG22" s="29">
        <v>2810</v>
      </c>
      <c r="AH22" s="29">
        <v>2246</v>
      </c>
      <c r="AI22" s="29">
        <v>1682</v>
      </c>
      <c r="AJ22" s="29">
        <v>1118</v>
      </c>
      <c r="AK22" s="29">
        <v>555</v>
      </c>
      <c r="AL22" s="29">
        <v>0</v>
      </c>
      <c r="AM22" s="29">
        <v>0</v>
      </c>
      <c r="AN22" s="29">
        <v>0</v>
      </c>
      <c r="AO22" s="29">
        <v>0</v>
      </c>
      <c r="AP22" s="238">
        <v>0</v>
      </c>
      <c r="AS22" s="345"/>
      <c r="AT22" s="345"/>
      <c r="AU22" s="345"/>
      <c r="AV22" s="345"/>
      <c r="AW22" s="345"/>
      <c r="AX22" s="345"/>
      <c r="AY22" s="345"/>
      <c r="AZ22" s="345"/>
      <c r="BA22" s="345"/>
      <c r="BB22" s="345"/>
      <c r="BC22" s="345"/>
      <c r="BD22" s="345"/>
      <c r="BE22" s="345"/>
      <c r="BF22" s="345"/>
      <c r="BG22" s="345"/>
      <c r="BH22" s="345"/>
      <c r="BI22" s="345"/>
      <c r="BJ22" s="345"/>
      <c r="BK22" s="345"/>
      <c r="BL22" s="345"/>
      <c r="BM22" s="345"/>
      <c r="BN22" s="345"/>
      <c r="BO22" s="345"/>
      <c r="BP22" s="345"/>
      <c r="BQ22" s="345"/>
      <c r="BR22" s="345"/>
      <c r="BS22" s="345"/>
      <c r="BT22" s="345"/>
      <c r="BU22" s="345"/>
      <c r="BV22" s="345"/>
      <c r="BW22" s="345"/>
      <c r="BX22" s="345"/>
      <c r="BY22" s="345"/>
      <c r="BZ22" s="345"/>
      <c r="CA22" s="345"/>
    </row>
    <row r="23" spans="1:79" hidden="1" x14ac:dyDescent="0.3">
      <c r="A23" s="171">
        <v>0</v>
      </c>
      <c r="B23" s="119" t="s">
        <v>236</v>
      </c>
      <c r="C23" s="119"/>
      <c r="D23" s="119" t="s">
        <v>134</v>
      </c>
      <c r="E23" s="119">
        <v>1</v>
      </c>
      <c r="F23" s="119" t="s">
        <v>272</v>
      </c>
      <c r="G23" s="119">
        <v>22</v>
      </c>
      <c r="H23" s="119" t="s">
        <v>192</v>
      </c>
      <c r="I23" s="121" t="s">
        <v>205</v>
      </c>
      <c r="J23" s="119" t="s">
        <v>273</v>
      </c>
      <c r="K23" s="119" t="s">
        <v>263</v>
      </c>
      <c r="L23" s="119"/>
      <c r="M23" s="29">
        <v>2992</v>
      </c>
      <c r="N23" s="29">
        <v>2693</v>
      </c>
      <c r="O23" s="29">
        <v>2394</v>
      </c>
      <c r="P23" s="29">
        <v>2095</v>
      </c>
      <c r="Q23" s="29">
        <v>1796</v>
      </c>
      <c r="R23" s="29">
        <v>1497</v>
      </c>
      <c r="S23" s="29">
        <v>1198</v>
      </c>
      <c r="T23" s="29">
        <v>899</v>
      </c>
      <c r="U23" s="29">
        <v>600</v>
      </c>
      <c r="V23" s="29">
        <v>301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S23" s="345"/>
      <c r="AT23" s="345"/>
      <c r="AU23" s="345"/>
      <c r="AV23" s="345"/>
      <c r="AW23" s="345"/>
      <c r="AX23" s="345"/>
      <c r="AY23" s="345"/>
      <c r="AZ23" s="345"/>
      <c r="BA23" s="345"/>
      <c r="BB23" s="345"/>
      <c r="BC23" s="345"/>
      <c r="BD23" s="345"/>
      <c r="BE23" s="345"/>
      <c r="BF23" s="345"/>
      <c r="BG23" s="345"/>
      <c r="BH23" s="345"/>
      <c r="BI23" s="345"/>
      <c r="BJ23" s="345"/>
      <c r="BK23" s="345"/>
      <c r="BL23" s="345"/>
      <c r="BM23" s="345"/>
      <c r="BN23" s="345"/>
      <c r="BO23" s="345"/>
      <c r="BP23" s="345"/>
      <c r="BQ23" s="345"/>
      <c r="BR23" s="345"/>
      <c r="BS23" s="345"/>
      <c r="BT23" s="345"/>
      <c r="BU23" s="345"/>
      <c r="BV23" s="345"/>
      <c r="BW23" s="345"/>
      <c r="BX23" s="345"/>
      <c r="BY23" s="345"/>
      <c r="BZ23" s="345"/>
      <c r="CA23" s="345"/>
    </row>
    <row r="24" spans="1:79" hidden="1" x14ac:dyDescent="0.3">
      <c r="A24" s="171">
        <v>0</v>
      </c>
      <c r="B24" s="119" t="s">
        <v>236</v>
      </c>
      <c r="C24" s="119"/>
      <c r="D24" s="119" t="s">
        <v>134</v>
      </c>
      <c r="E24" s="119">
        <v>1</v>
      </c>
      <c r="F24" s="119" t="s">
        <v>272</v>
      </c>
      <c r="G24" s="119">
        <v>23</v>
      </c>
      <c r="H24" s="119" t="s">
        <v>193</v>
      </c>
      <c r="I24" s="121" t="s">
        <v>205</v>
      </c>
      <c r="J24" s="119" t="s">
        <v>273</v>
      </c>
      <c r="K24" s="119" t="s">
        <v>263</v>
      </c>
      <c r="L24" s="119"/>
      <c r="M24" s="29">
        <v>359</v>
      </c>
      <c r="N24" s="29">
        <v>335</v>
      </c>
      <c r="O24" s="29">
        <v>311</v>
      </c>
      <c r="P24" s="29">
        <v>287</v>
      </c>
      <c r="Q24" s="29">
        <v>263</v>
      </c>
      <c r="R24" s="29">
        <v>239</v>
      </c>
      <c r="S24" s="29">
        <v>215</v>
      </c>
      <c r="T24" s="29">
        <v>191</v>
      </c>
      <c r="U24" s="29">
        <v>167</v>
      </c>
      <c r="V24" s="29">
        <v>143</v>
      </c>
      <c r="W24" s="29">
        <v>119</v>
      </c>
      <c r="X24" s="29">
        <v>95</v>
      </c>
      <c r="Y24" s="29">
        <v>71</v>
      </c>
      <c r="Z24" s="29">
        <v>47</v>
      </c>
      <c r="AA24" s="29">
        <v>23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S24" s="345"/>
      <c r="AT24" s="345"/>
      <c r="AU24" s="345"/>
      <c r="AV24" s="345"/>
      <c r="AW24" s="345"/>
      <c r="AX24" s="345"/>
      <c r="AY24" s="345"/>
      <c r="AZ24" s="345"/>
      <c r="BA24" s="345"/>
      <c r="BB24" s="345"/>
      <c r="BC24" s="345"/>
      <c r="BD24" s="345"/>
      <c r="BE24" s="345"/>
      <c r="BF24" s="345"/>
      <c r="BG24" s="345"/>
      <c r="BH24" s="345"/>
      <c r="BI24" s="345"/>
      <c r="BJ24" s="345"/>
      <c r="BK24" s="345"/>
      <c r="BL24" s="345"/>
      <c r="BM24" s="345"/>
      <c r="BN24" s="345"/>
      <c r="BO24" s="345"/>
      <c r="BP24" s="345"/>
      <c r="BQ24" s="345"/>
      <c r="BR24" s="345"/>
      <c r="BS24" s="345"/>
      <c r="BT24" s="345"/>
      <c r="BU24" s="345"/>
      <c r="BV24" s="345"/>
      <c r="BW24" s="345"/>
      <c r="BX24" s="345"/>
      <c r="BY24" s="345"/>
      <c r="BZ24" s="345"/>
      <c r="CA24" s="345"/>
    </row>
    <row r="25" spans="1:79" hidden="1" x14ac:dyDescent="0.3">
      <c r="A25" s="171">
        <v>0</v>
      </c>
      <c r="B25" s="119" t="s">
        <v>236</v>
      </c>
      <c r="C25" s="119"/>
      <c r="D25" s="119" t="s">
        <v>134</v>
      </c>
      <c r="E25" s="119">
        <v>1</v>
      </c>
      <c r="F25" s="119" t="s">
        <v>272</v>
      </c>
      <c r="G25" s="119">
        <v>24</v>
      </c>
      <c r="H25" s="119" t="s">
        <v>194</v>
      </c>
      <c r="I25" s="121" t="s">
        <v>205</v>
      </c>
      <c r="J25" s="119" t="s">
        <v>273</v>
      </c>
      <c r="K25" s="119" t="s">
        <v>263</v>
      </c>
      <c r="L25" s="119"/>
      <c r="M25" s="29">
        <v>1460</v>
      </c>
      <c r="N25" s="29">
        <f>+M25-97</f>
        <v>1363</v>
      </c>
      <c r="O25" s="29">
        <f t="shared" ref="O25:Z25" si="0">+N25-97</f>
        <v>1266</v>
      </c>
      <c r="P25" s="29">
        <f t="shared" si="0"/>
        <v>1169</v>
      </c>
      <c r="Q25" s="29">
        <f t="shared" si="0"/>
        <v>1072</v>
      </c>
      <c r="R25" s="29">
        <f t="shared" si="0"/>
        <v>975</v>
      </c>
      <c r="S25" s="29">
        <f t="shared" si="0"/>
        <v>878</v>
      </c>
      <c r="T25" s="29">
        <f t="shared" si="0"/>
        <v>781</v>
      </c>
      <c r="U25" s="29">
        <f>+T25-97</f>
        <v>684</v>
      </c>
      <c r="V25" s="29">
        <f t="shared" si="0"/>
        <v>587</v>
      </c>
      <c r="W25" s="29">
        <f t="shared" si="0"/>
        <v>490</v>
      </c>
      <c r="X25" s="29">
        <f t="shared" si="0"/>
        <v>393</v>
      </c>
      <c r="Y25" s="29">
        <f>+X25-97</f>
        <v>296</v>
      </c>
      <c r="Z25" s="29">
        <f t="shared" si="0"/>
        <v>199</v>
      </c>
      <c r="AA25" s="29">
        <f>+Z25-97</f>
        <v>102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S25" s="345"/>
      <c r="AT25" s="345"/>
      <c r="AU25" s="345"/>
      <c r="AV25" s="345"/>
      <c r="AW25" s="345"/>
      <c r="AX25" s="345"/>
      <c r="AY25" s="345"/>
      <c r="AZ25" s="345"/>
      <c r="BA25" s="345"/>
      <c r="BB25" s="345"/>
      <c r="BC25" s="345"/>
      <c r="BD25" s="345"/>
      <c r="BE25" s="345"/>
      <c r="BF25" s="345"/>
      <c r="BG25" s="345"/>
      <c r="BH25" s="345"/>
      <c r="BI25" s="345"/>
      <c r="BJ25" s="345"/>
      <c r="BK25" s="345"/>
      <c r="BL25" s="345"/>
      <c r="BM25" s="345"/>
      <c r="BN25" s="345"/>
      <c r="BO25" s="345"/>
      <c r="BP25" s="345"/>
      <c r="BQ25" s="345"/>
      <c r="BR25" s="345"/>
      <c r="BS25" s="345"/>
      <c r="BT25" s="345"/>
      <c r="BU25" s="345"/>
      <c r="BV25" s="345"/>
      <c r="BW25" s="345"/>
      <c r="BX25" s="345"/>
      <c r="BY25" s="345"/>
      <c r="BZ25" s="345"/>
      <c r="CA25" s="345"/>
    </row>
    <row r="26" spans="1:79" hidden="1" x14ac:dyDescent="0.3">
      <c r="A26" s="171">
        <v>0</v>
      </c>
      <c r="B26" s="119" t="s">
        <v>236</v>
      </c>
      <c r="C26" s="119"/>
      <c r="D26" s="119" t="s">
        <v>134</v>
      </c>
      <c r="E26" s="119">
        <v>1</v>
      </c>
      <c r="F26" s="119" t="s">
        <v>272</v>
      </c>
      <c r="G26" s="119">
        <v>25</v>
      </c>
      <c r="H26" s="119" t="s">
        <v>195</v>
      </c>
      <c r="I26" s="121" t="s">
        <v>205</v>
      </c>
      <c r="J26" s="119" t="s">
        <v>273</v>
      </c>
      <c r="K26" s="119" t="s">
        <v>263</v>
      </c>
      <c r="L26" s="119"/>
      <c r="M26" s="29">
        <v>595</v>
      </c>
      <c r="N26" s="29">
        <f>+M26-40</f>
        <v>555</v>
      </c>
      <c r="O26" s="29">
        <f t="shared" ref="O26:AA26" si="1">+N26-40</f>
        <v>515</v>
      </c>
      <c r="P26" s="29">
        <f t="shared" si="1"/>
        <v>475</v>
      </c>
      <c r="Q26" s="29">
        <f t="shared" si="1"/>
        <v>435</v>
      </c>
      <c r="R26" s="29">
        <f t="shared" si="1"/>
        <v>395</v>
      </c>
      <c r="S26" s="29">
        <f t="shared" si="1"/>
        <v>355</v>
      </c>
      <c r="T26" s="29">
        <f t="shared" si="1"/>
        <v>315</v>
      </c>
      <c r="U26" s="29">
        <f t="shared" si="1"/>
        <v>275</v>
      </c>
      <c r="V26" s="29">
        <f t="shared" si="1"/>
        <v>235</v>
      </c>
      <c r="W26" s="29">
        <f t="shared" si="1"/>
        <v>195</v>
      </c>
      <c r="X26" s="29">
        <f t="shared" si="1"/>
        <v>155</v>
      </c>
      <c r="Y26" s="29">
        <f t="shared" si="1"/>
        <v>115</v>
      </c>
      <c r="Z26" s="29">
        <f t="shared" si="1"/>
        <v>75</v>
      </c>
      <c r="AA26" s="29">
        <f t="shared" si="1"/>
        <v>35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S26" s="345"/>
      <c r="AT26" s="345"/>
      <c r="AU26" s="345"/>
      <c r="AV26" s="345"/>
      <c r="AW26" s="345"/>
      <c r="AX26" s="345"/>
      <c r="AY26" s="345"/>
      <c r="AZ26" s="345"/>
      <c r="BA26" s="345"/>
      <c r="BB26" s="345"/>
      <c r="BC26" s="345"/>
      <c r="BD26" s="345"/>
      <c r="BE26" s="345"/>
      <c r="BF26" s="345"/>
      <c r="BG26" s="345"/>
      <c r="BH26" s="345"/>
      <c r="BI26" s="345"/>
      <c r="BJ26" s="345"/>
      <c r="BK26" s="345"/>
      <c r="BL26" s="345"/>
      <c r="BM26" s="345"/>
      <c r="BN26" s="345"/>
      <c r="BO26" s="345"/>
      <c r="BP26" s="345"/>
      <c r="BQ26" s="345"/>
      <c r="BR26" s="345"/>
      <c r="BS26" s="345"/>
      <c r="BT26" s="345"/>
      <c r="BU26" s="345"/>
      <c r="BV26" s="345"/>
      <c r="BW26" s="345"/>
      <c r="BX26" s="345"/>
      <c r="BY26" s="345"/>
      <c r="BZ26" s="345"/>
      <c r="CA26" s="345"/>
    </row>
    <row r="27" spans="1:79" hidden="1" x14ac:dyDescent="0.3">
      <c r="A27" s="171">
        <v>0</v>
      </c>
      <c r="B27" s="119" t="s">
        <v>236</v>
      </c>
      <c r="C27" s="119"/>
      <c r="D27" s="119" t="s">
        <v>134</v>
      </c>
      <c r="E27" s="119">
        <v>1</v>
      </c>
      <c r="F27" s="119" t="s">
        <v>272</v>
      </c>
      <c r="G27" s="119">
        <v>26</v>
      </c>
      <c r="H27" s="119" t="s">
        <v>196</v>
      </c>
      <c r="I27" s="121" t="s">
        <v>205</v>
      </c>
      <c r="J27" s="119" t="s">
        <v>273</v>
      </c>
      <c r="K27" s="119" t="s">
        <v>263</v>
      </c>
      <c r="L27" s="119"/>
      <c r="M27" s="29">
        <v>539</v>
      </c>
      <c r="N27" s="29">
        <f>+M27-36</f>
        <v>503</v>
      </c>
      <c r="O27" s="29">
        <f t="shared" ref="O27:AA27" si="2">+N27-36</f>
        <v>467</v>
      </c>
      <c r="P27" s="29">
        <f t="shared" si="2"/>
        <v>431</v>
      </c>
      <c r="Q27" s="29">
        <f t="shared" si="2"/>
        <v>395</v>
      </c>
      <c r="R27" s="29">
        <f t="shared" si="2"/>
        <v>359</v>
      </c>
      <c r="S27" s="29">
        <f t="shared" si="2"/>
        <v>323</v>
      </c>
      <c r="T27" s="29">
        <f t="shared" si="2"/>
        <v>287</v>
      </c>
      <c r="U27" s="29">
        <f t="shared" si="2"/>
        <v>251</v>
      </c>
      <c r="V27" s="29">
        <f t="shared" si="2"/>
        <v>215</v>
      </c>
      <c r="W27" s="29">
        <f t="shared" si="2"/>
        <v>179</v>
      </c>
      <c r="X27" s="29">
        <f t="shared" si="2"/>
        <v>143</v>
      </c>
      <c r="Y27" s="29">
        <f t="shared" si="2"/>
        <v>107</v>
      </c>
      <c r="Z27" s="29">
        <f t="shared" si="2"/>
        <v>71</v>
      </c>
      <c r="AA27" s="29">
        <f t="shared" si="2"/>
        <v>35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S27" s="345"/>
      <c r="AT27" s="345"/>
      <c r="AU27" s="345"/>
      <c r="AV27" s="345"/>
      <c r="AW27" s="345"/>
      <c r="AX27" s="345"/>
      <c r="AY27" s="345"/>
      <c r="AZ27" s="345"/>
      <c r="BA27" s="345"/>
      <c r="BB27" s="345"/>
      <c r="BC27" s="345"/>
      <c r="BD27" s="345"/>
      <c r="BE27" s="345"/>
      <c r="BF27" s="345"/>
      <c r="BG27" s="345"/>
      <c r="BH27" s="345"/>
      <c r="BI27" s="345"/>
      <c r="BJ27" s="345"/>
      <c r="BK27" s="345"/>
      <c r="BL27" s="345"/>
      <c r="BM27" s="345"/>
      <c r="BN27" s="345"/>
      <c r="BO27" s="345"/>
      <c r="BP27" s="345"/>
      <c r="BQ27" s="345"/>
      <c r="BR27" s="345"/>
      <c r="BS27" s="345"/>
      <c r="BT27" s="345"/>
      <c r="BU27" s="345"/>
      <c r="BV27" s="345"/>
      <c r="BW27" s="345"/>
      <c r="BX27" s="345"/>
      <c r="BY27" s="345"/>
      <c r="BZ27" s="345"/>
      <c r="CA27" s="345"/>
    </row>
    <row r="28" spans="1:79" hidden="1" x14ac:dyDescent="0.3">
      <c r="A28" s="171">
        <v>0</v>
      </c>
      <c r="B28" s="119" t="s">
        <v>236</v>
      </c>
      <c r="C28" s="119"/>
      <c r="D28" s="119" t="s">
        <v>134</v>
      </c>
      <c r="E28" s="119">
        <v>1</v>
      </c>
      <c r="F28" s="119" t="s">
        <v>272</v>
      </c>
      <c r="G28" s="119">
        <v>27</v>
      </c>
      <c r="H28" s="119" t="s">
        <v>197</v>
      </c>
      <c r="I28" s="121" t="s">
        <v>205</v>
      </c>
      <c r="J28" s="119" t="s">
        <v>273</v>
      </c>
      <c r="K28" s="119" t="s">
        <v>263</v>
      </c>
      <c r="L28" s="119"/>
      <c r="M28" s="29">
        <v>449</v>
      </c>
      <c r="N28" s="29">
        <f>+M28-30</f>
        <v>419</v>
      </c>
      <c r="O28" s="29">
        <f t="shared" ref="O28:AA28" si="3">+N28-30</f>
        <v>389</v>
      </c>
      <c r="P28" s="29">
        <f t="shared" si="3"/>
        <v>359</v>
      </c>
      <c r="Q28" s="29">
        <f t="shared" si="3"/>
        <v>329</v>
      </c>
      <c r="R28" s="29">
        <f t="shared" si="3"/>
        <v>299</v>
      </c>
      <c r="S28" s="29">
        <f t="shared" si="3"/>
        <v>269</v>
      </c>
      <c r="T28" s="29">
        <f t="shared" si="3"/>
        <v>239</v>
      </c>
      <c r="U28" s="29">
        <f t="shared" si="3"/>
        <v>209</v>
      </c>
      <c r="V28" s="29">
        <f t="shared" si="3"/>
        <v>179</v>
      </c>
      <c r="W28" s="29">
        <f t="shared" si="3"/>
        <v>149</v>
      </c>
      <c r="X28" s="29">
        <f t="shared" si="3"/>
        <v>119</v>
      </c>
      <c r="Y28" s="29">
        <f t="shared" si="3"/>
        <v>89</v>
      </c>
      <c r="Z28" s="29">
        <f t="shared" si="3"/>
        <v>59</v>
      </c>
      <c r="AA28" s="29">
        <f t="shared" si="3"/>
        <v>29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S28" s="345"/>
      <c r="AT28" s="345"/>
      <c r="AU28" s="345"/>
      <c r="AV28" s="345"/>
      <c r="AW28" s="345"/>
      <c r="AX28" s="345"/>
      <c r="AY28" s="345"/>
      <c r="AZ28" s="345"/>
      <c r="BA28" s="345"/>
      <c r="BB28" s="345"/>
      <c r="BC28" s="345"/>
      <c r="BD28" s="345"/>
      <c r="BE28" s="345"/>
      <c r="BF28" s="345"/>
      <c r="BG28" s="345"/>
      <c r="BH28" s="345"/>
      <c r="BI28" s="345"/>
      <c r="BJ28" s="345"/>
      <c r="BK28" s="345"/>
      <c r="BL28" s="345"/>
      <c r="BM28" s="345"/>
      <c r="BN28" s="345"/>
      <c r="BO28" s="345"/>
      <c r="BP28" s="345"/>
      <c r="BQ28" s="345"/>
      <c r="BR28" s="345"/>
      <c r="BS28" s="345"/>
      <c r="BT28" s="345"/>
      <c r="BU28" s="345"/>
      <c r="BV28" s="345"/>
      <c r="BW28" s="345"/>
      <c r="BX28" s="345"/>
      <c r="BY28" s="345"/>
      <c r="BZ28" s="345"/>
      <c r="CA28" s="345"/>
    </row>
    <row r="29" spans="1:79" hidden="1" x14ac:dyDescent="0.3">
      <c r="A29" s="171">
        <v>0</v>
      </c>
      <c r="B29" s="119" t="s">
        <v>236</v>
      </c>
      <c r="C29" s="119"/>
      <c r="D29" s="119" t="s">
        <v>134</v>
      </c>
      <c r="E29" s="119">
        <v>1</v>
      </c>
      <c r="F29" s="119" t="s">
        <v>272</v>
      </c>
      <c r="G29" s="119">
        <v>28</v>
      </c>
      <c r="H29" s="119" t="s">
        <v>198</v>
      </c>
      <c r="I29" s="121" t="s">
        <v>205</v>
      </c>
      <c r="J29" s="119" t="s">
        <v>273</v>
      </c>
      <c r="K29" s="119" t="s">
        <v>263</v>
      </c>
      <c r="L29" s="119"/>
      <c r="M29" s="29">
        <v>2348</v>
      </c>
      <c r="N29" s="29">
        <f>+M29-157</f>
        <v>2191</v>
      </c>
      <c r="O29" s="29">
        <f t="shared" ref="O29:AA29" si="4">+N29-157</f>
        <v>2034</v>
      </c>
      <c r="P29" s="29">
        <f t="shared" si="4"/>
        <v>1877</v>
      </c>
      <c r="Q29" s="29">
        <f t="shared" si="4"/>
        <v>1720</v>
      </c>
      <c r="R29" s="29">
        <f t="shared" si="4"/>
        <v>1563</v>
      </c>
      <c r="S29" s="29">
        <f t="shared" si="4"/>
        <v>1406</v>
      </c>
      <c r="T29" s="29">
        <f t="shared" si="4"/>
        <v>1249</v>
      </c>
      <c r="U29" s="29">
        <f t="shared" si="4"/>
        <v>1092</v>
      </c>
      <c r="V29" s="29">
        <f t="shared" si="4"/>
        <v>935</v>
      </c>
      <c r="W29" s="29">
        <f t="shared" si="4"/>
        <v>778</v>
      </c>
      <c r="X29" s="29">
        <f t="shared" si="4"/>
        <v>621</v>
      </c>
      <c r="Y29" s="29">
        <f t="shared" si="4"/>
        <v>464</v>
      </c>
      <c r="Z29" s="29">
        <f t="shared" si="4"/>
        <v>307</v>
      </c>
      <c r="AA29" s="29">
        <f t="shared" si="4"/>
        <v>150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S29" s="345"/>
      <c r="AT29" s="345"/>
      <c r="AU29" s="345"/>
      <c r="AV29" s="345"/>
      <c r="AW29" s="345"/>
      <c r="AX29" s="345"/>
      <c r="AY29" s="345"/>
      <c r="AZ29" s="345"/>
      <c r="BA29" s="345"/>
      <c r="BB29" s="345"/>
      <c r="BC29" s="345"/>
      <c r="BD29" s="345"/>
      <c r="BE29" s="345"/>
      <c r="BF29" s="345"/>
      <c r="BG29" s="345"/>
      <c r="BH29" s="345"/>
      <c r="BI29" s="345"/>
      <c r="BJ29" s="345"/>
      <c r="BK29" s="345"/>
      <c r="BL29" s="345"/>
      <c r="BM29" s="345"/>
      <c r="BN29" s="345"/>
      <c r="BO29" s="345"/>
      <c r="BP29" s="345"/>
      <c r="BQ29" s="345"/>
      <c r="BR29" s="345"/>
      <c r="BS29" s="345"/>
      <c r="BT29" s="345"/>
      <c r="BU29" s="345"/>
      <c r="BV29" s="345"/>
      <c r="BW29" s="345"/>
      <c r="BX29" s="345"/>
      <c r="BY29" s="345"/>
      <c r="BZ29" s="345"/>
      <c r="CA29" s="345"/>
    </row>
    <row r="30" spans="1:79" hidden="1" x14ac:dyDescent="0.3">
      <c r="A30" s="171">
        <v>0</v>
      </c>
      <c r="B30" s="119" t="s">
        <v>236</v>
      </c>
      <c r="C30" s="119"/>
      <c r="D30" s="119" t="s">
        <v>134</v>
      </c>
      <c r="E30" s="119">
        <v>1</v>
      </c>
      <c r="F30" s="119" t="s">
        <v>272</v>
      </c>
      <c r="G30" s="119">
        <v>29</v>
      </c>
      <c r="H30" s="119" t="s">
        <v>199</v>
      </c>
      <c r="I30" s="121" t="s">
        <v>205</v>
      </c>
      <c r="J30" s="119" t="s">
        <v>273</v>
      </c>
      <c r="K30" s="119" t="s">
        <v>263</v>
      </c>
      <c r="L30" s="119"/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38">
        <v>0</v>
      </c>
      <c r="AS30" s="345"/>
      <c r="AT30" s="345"/>
      <c r="AU30" s="345"/>
      <c r="AV30" s="345"/>
      <c r="AW30" s="345"/>
      <c r="AX30" s="345"/>
      <c r="AY30" s="345"/>
      <c r="AZ30" s="345"/>
      <c r="BA30" s="345"/>
      <c r="BB30" s="345"/>
      <c r="BC30" s="345"/>
      <c r="BD30" s="345"/>
      <c r="BE30" s="345"/>
      <c r="BF30" s="345"/>
      <c r="BG30" s="345"/>
      <c r="BH30" s="345"/>
      <c r="BI30" s="345"/>
      <c r="BJ30" s="345"/>
      <c r="BK30" s="345"/>
      <c r="BL30" s="345"/>
      <c r="BM30" s="345"/>
      <c r="BN30" s="345"/>
      <c r="BO30" s="345"/>
      <c r="BP30" s="345"/>
      <c r="BQ30" s="345"/>
      <c r="BR30" s="345"/>
      <c r="BS30" s="345"/>
      <c r="BT30" s="345"/>
      <c r="BU30" s="345"/>
      <c r="BV30" s="345"/>
      <c r="BW30" s="345"/>
      <c r="BX30" s="345"/>
      <c r="BY30" s="345"/>
      <c r="BZ30" s="345"/>
      <c r="CA30" s="345"/>
    </row>
    <row r="31" spans="1:79" hidden="1" x14ac:dyDescent="0.3">
      <c r="A31" s="171">
        <v>0</v>
      </c>
      <c r="B31" s="119" t="s">
        <v>236</v>
      </c>
      <c r="C31" s="119"/>
      <c r="D31" s="119" t="s">
        <v>134</v>
      </c>
      <c r="E31" s="119">
        <v>1</v>
      </c>
      <c r="F31" s="119" t="s">
        <v>272</v>
      </c>
      <c r="G31" s="119">
        <v>30</v>
      </c>
      <c r="H31" s="119" t="s">
        <v>200</v>
      </c>
      <c r="I31" s="121" t="s">
        <v>205</v>
      </c>
      <c r="J31" s="119" t="s">
        <v>273</v>
      </c>
      <c r="K31" s="119" t="s">
        <v>263</v>
      </c>
      <c r="L31" s="119"/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31">
        <v>0</v>
      </c>
      <c r="AQ31" s="345"/>
      <c r="AS31" s="345"/>
      <c r="AT31" s="345"/>
      <c r="AU31" s="345"/>
      <c r="AV31" s="345"/>
      <c r="AW31" s="345"/>
      <c r="AX31" s="345"/>
      <c r="AY31" s="345"/>
      <c r="AZ31" s="345"/>
      <c r="BA31" s="345"/>
      <c r="BB31" s="345"/>
      <c r="BC31" s="345"/>
      <c r="BD31" s="345"/>
      <c r="BE31" s="345"/>
      <c r="BF31" s="345"/>
      <c r="BG31" s="345"/>
      <c r="BH31" s="345"/>
      <c r="BI31" s="345"/>
      <c r="BJ31" s="345"/>
      <c r="BK31" s="345"/>
      <c r="BL31" s="345"/>
      <c r="BM31" s="345"/>
      <c r="BN31" s="345"/>
      <c r="BO31" s="345"/>
      <c r="BP31" s="345"/>
      <c r="BQ31" s="345"/>
      <c r="BR31" s="345"/>
      <c r="BS31" s="345"/>
      <c r="BT31" s="345"/>
      <c r="BU31" s="345"/>
      <c r="BV31" s="345"/>
      <c r="BW31" s="345"/>
      <c r="BX31" s="345"/>
      <c r="BY31" s="345"/>
      <c r="BZ31" s="345"/>
      <c r="CA31" s="345"/>
    </row>
    <row r="32" spans="1:79" hidden="1" x14ac:dyDescent="0.3">
      <c r="A32" s="171">
        <v>0</v>
      </c>
      <c r="B32" s="119" t="s">
        <v>236</v>
      </c>
      <c r="C32" s="119"/>
      <c r="D32" s="119" t="s">
        <v>134</v>
      </c>
      <c r="E32" s="119">
        <v>1</v>
      </c>
      <c r="F32" s="119" t="s">
        <v>272</v>
      </c>
      <c r="G32" s="119">
        <v>31</v>
      </c>
      <c r="H32" s="119" t="s">
        <v>201</v>
      </c>
      <c r="I32" s="121" t="s">
        <v>205</v>
      </c>
      <c r="J32" s="119" t="s">
        <v>273</v>
      </c>
      <c r="K32" s="119" t="s">
        <v>263</v>
      </c>
      <c r="L32" s="119"/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31">
        <v>0</v>
      </c>
      <c r="AQ32" s="345"/>
      <c r="AS32" s="345"/>
      <c r="AT32" s="345"/>
      <c r="AU32" s="345"/>
      <c r="AV32" s="345"/>
      <c r="AW32" s="345"/>
      <c r="AX32" s="345"/>
      <c r="AY32" s="345"/>
      <c r="AZ32" s="345"/>
      <c r="BA32" s="345"/>
      <c r="BB32" s="345"/>
      <c r="BC32" s="345"/>
      <c r="BD32" s="345"/>
      <c r="BE32" s="345"/>
      <c r="BF32" s="345"/>
      <c r="BG32" s="345"/>
      <c r="BH32" s="345"/>
      <c r="BI32" s="345"/>
      <c r="BJ32" s="345"/>
      <c r="BK32" s="345"/>
      <c r="BL32" s="345"/>
      <c r="BM32" s="345"/>
      <c r="BN32" s="345"/>
      <c r="BO32" s="345"/>
      <c r="BP32" s="345"/>
      <c r="BQ32" s="345"/>
      <c r="BR32" s="345"/>
      <c r="BS32" s="345"/>
      <c r="BT32" s="345"/>
      <c r="BU32" s="345"/>
      <c r="BV32" s="345"/>
      <c r="BW32" s="345"/>
      <c r="BX32" s="345"/>
      <c r="BY32" s="345"/>
      <c r="BZ32" s="345"/>
      <c r="CA32" s="345"/>
    </row>
    <row r="33" spans="1:79" hidden="1" x14ac:dyDescent="0.3">
      <c r="A33" s="171">
        <v>0</v>
      </c>
      <c r="B33" s="119" t="s">
        <v>236</v>
      </c>
      <c r="C33" s="119"/>
      <c r="D33" s="119" t="s">
        <v>134</v>
      </c>
      <c r="E33" s="119">
        <v>1</v>
      </c>
      <c r="F33" s="119" t="s">
        <v>272</v>
      </c>
      <c r="G33" s="119">
        <v>32</v>
      </c>
      <c r="H33" s="119" t="s">
        <v>202</v>
      </c>
      <c r="I33" s="121" t="s">
        <v>205</v>
      </c>
      <c r="J33" s="119" t="s">
        <v>273</v>
      </c>
      <c r="K33" s="119" t="s">
        <v>263</v>
      </c>
      <c r="L33" s="119"/>
      <c r="M33" s="29">
        <v>40045</v>
      </c>
      <c r="N33" s="29">
        <v>36041</v>
      </c>
      <c r="O33" s="29">
        <v>32036</v>
      </c>
      <c r="P33" s="29">
        <v>28032</v>
      </c>
      <c r="Q33" s="29">
        <v>24027</v>
      </c>
      <c r="R33" s="29">
        <v>20023</v>
      </c>
      <c r="S33" s="29">
        <v>16018</v>
      </c>
      <c r="T33" s="29">
        <v>12013</v>
      </c>
      <c r="U33" s="29">
        <v>8009</v>
      </c>
      <c r="V33" s="29">
        <v>4004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31">
        <v>0</v>
      </c>
      <c r="AQ33" s="345"/>
      <c r="AS33" s="345"/>
      <c r="AT33" s="345"/>
      <c r="AU33" s="345"/>
      <c r="AV33" s="345"/>
      <c r="AW33" s="345"/>
      <c r="AX33" s="345"/>
      <c r="AY33" s="345"/>
      <c r="AZ33" s="345"/>
      <c r="BA33" s="345"/>
      <c r="BB33" s="345"/>
      <c r="BC33" s="345"/>
      <c r="BD33" s="345"/>
      <c r="BE33" s="345"/>
      <c r="BF33" s="345"/>
      <c r="BG33" s="345"/>
      <c r="BH33" s="345"/>
      <c r="BI33" s="345"/>
      <c r="BJ33" s="345"/>
      <c r="BK33" s="345"/>
      <c r="BL33" s="345"/>
      <c r="BM33" s="345"/>
      <c r="BN33" s="345"/>
      <c r="BO33" s="345"/>
      <c r="BP33" s="345"/>
      <c r="BQ33" s="345"/>
      <c r="BR33" s="345"/>
      <c r="BS33" s="345"/>
      <c r="BT33" s="345"/>
      <c r="BU33" s="345"/>
      <c r="BV33" s="345"/>
      <c r="BW33" s="345"/>
      <c r="BX33" s="345"/>
      <c r="BY33" s="345"/>
      <c r="BZ33" s="345"/>
      <c r="CA33" s="345"/>
    </row>
    <row r="34" spans="1:79" hidden="1" x14ac:dyDescent="0.3">
      <c r="A34" s="171">
        <v>0</v>
      </c>
      <c r="B34" s="119" t="s">
        <v>236</v>
      </c>
      <c r="C34" s="119"/>
      <c r="D34" s="119" t="s">
        <v>134</v>
      </c>
      <c r="E34" s="119">
        <v>1</v>
      </c>
      <c r="F34" s="119" t="s">
        <v>272</v>
      </c>
      <c r="G34" s="119">
        <v>33</v>
      </c>
      <c r="H34" s="119" t="s">
        <v>203</v>
      </c>
      <c r="I34" s="121" t="s">
        <v>205</v>
      </c>
      <c r="J34" s="119" t="s">
        <v>273</v>
      </c>
      <c r="K34" s="119" t="s">
        <v>263</v>
      </c>
      <c r="L34" s="138"/>
      <c r="M34" s="259">
        <v>13349</v>
      </c>
      <c r="N34" s="259">
        <v>12014</v>
      </c>
      <c r="O34" s="259">
        <v>10679</v>
      </c>
      <c r="P34" s="259">
        <v>9344</v>
      </c>
      <c r="Q34" s="259">
        <v>8009</v>
      </c>
      <c r="R34" s="259">
        <v>6674</v>
      </c>
      <c r="S34" s="259">
        <v>5340</v>
      </c>
      <c r="T34" s="259">
        <v>4005</v>
      </c>
      <c r="U34" s="259">
        <v>2670</v>
      </c>
      <c r="V34" s="259">
        <v>1335</v>
      </c>
      <c r="W34" s="259">
        <v>0</v>
      </c>
      <c r="X34" s="259">
        <v>0</v>
      </c>
      <c r="Y34" s="259">
        <v>0</v>
      </c>
      <c r="Z34" s="259">
        <v>0</v>
      </c>
      <c r="AA34" s="259">
        <v>0</v>
      </c>
      <c r="AB34" s="259">
        <v>0</v>
      </c>
      <c r="AC34" s="259">
        <v>0</v>
      </c>
      <c r="AD34" s="259">
        <v>0</v>
      </c>
      <c r="AE34" s="259">
        <v>0</v>
      </c>
      <c r="AF34" s="259">
        <v>0</v>
      </c>
      <c r="AG34" s="259">
        <v>0</v>
      </c>
      <c r="AH34" s="259">
        <v>0</v>
      </c>
      <c r="AI34" s="259">
        <v>0</v>
      </c>
      <c r="AJ34" s="259">
        <v>0</v>
      </c>
      <c r="AK34" s="259">
        <v>0</v>
      </c>
      <c r="AL34" s="239">
        <f t="shared" ref="AL34:AP34" si="5">+ROUND(AL33*0.25,0)</f>
        <v>0</v>
      </c>
      <c r="AM34" s="239">
        <f t="shared" si="5"/>
        <v>0</v>
      </c>
      <c r="AN34" s="239">
        <f t="shared" si="5"/>
        <v>0</v>
      </c>
      <c r="AO34" s="239">
        <f t="shared" si="5"/>
        <v>0</v>
      </c>
      <c r="AP34" s="239">
        <f t="shared" si="5"/>
        <v>0</v>
      </c>
      <c r="AQ34" s="345"/>
      <c r="AS34" s="345"/>
      <c r="AT34" s="345"/>
      <c r="AU34" s="345"/>
      <c r="AV34" s="345"/>
      <c r="AW34" s="345"/>
      <c r="AX34" s="345"/>
      <c r="AY34" s="345"/>
      <c r="AZ34" s="345"/>
      <c r="BA34" s="345"/>
      <c r="BB34" s="345"/>
      <c r="BC34" s="345"/>
      <c r="BD34" s="345"/>
      <c r="BE34" s="345"/>
      <c r="BF34" s="345"/>
      <c r="BG34" s="345"/>
      <c r="BH34" s="345"/>
      <c r="BI34" s="345"/>
      <c r="BJ34" s="345"/>
      <c r="BK34" s="345"/>
      <c r="BL34" s="345"/>
      <c r="BM34" s="345"/>
      <c r="BN34" s="345"/>
      <c r="BO34" s="345"/>
      <c r="BP34" s="345"/>
      <c r="BQ34" s="345"/>
      <c r="BR34" s="345"/>
      <c r="BS34" s="345"/>
      <c r="BT34" s="345"/>
      <c r="BU34" s="345"/>
      <c r="BV34" s="345"/>
      <c r="BW34" s="345"/>
      <c r="BX34" s="345"/>
      <c r="BY34" s="345"/>
      <c r="BZ34" s="345"/>
      <c r="CA34" s="345"/>
    </row>
    <row r="35" spans="1:79" ht="15" hidden="1" thickBot="1" x14ac:dyDescent="0.35">
      <c r="A35" s="172">
        <v>0</v>
      </c>
      <c r="B35" s="122" t="s">
        <v>236</v>
      </c>
      <c r="C35" s="122"/>
      <c r="D35" s="122" t="s">
        <v>134</v>
      </c>
      <c r="E35" s="122">
        <v>1</v>
      </c>
      <c r="F35" s="122" t="s">
        <v>272</v>
      </c>
      <c r="G35" s="119">
        <v>34</v>
      </c>
      <c r="H35" s="122" t="s">
        <v>204</v>
      </c>
      <c r="I35" s="123" t="s">
        <v>205</v>
      </c>
      <c r="J35" s="122" t="s">
        <v>273</v>
      </c>
      <c r="K35" s="122" t="s">
        <v>263</v>
      </c>
      <c r="L35" s="122"/>
      <c r="M35" s="240">
        <v>7683</v>
      </c>
      <c r="N35" s="240">
        <v>6915</v>
      </c>
      <c r="O35" s="240">
        <v>6146</v>
      </c>
      <c r="P35" s="240">
        <v>5378</v>
      </c>
      <c r="Q35" s="240">
        <v>4610</v>
      </c>
      <c r="R35" s="240">
        <v>3842</v>
      </c>
      <c r="S35" s="240">
        <v>3073</v>
      </c>
      <c r="T35" s="240">
        <v>2305</v>
      </c>
      <c r="U35" s="240">
        <v>1537</v>
      </c>
      <c r="V35" s="240">
        <v>768</v>
      </c>
      <c r="W35" s="240">
        <v>0</v>
      </c>
      <c r="X35" s="240">
        <v>0</v>
      </c>
      <c r="Y35" s="240">
        <v>0</v>
      </c>
      <c r="Z35" s="240">
        <v>0</v>
      </c>
      <c r="AA35" s="240">
        <v>0</v>
      </c>
      <c r="AB35" s="240">
        <v>0</v>
      </c>
      <c r="AC35" s="240">
        <v>0</v>
      </c>
      <c r="AD35" s="240">
        <v>0</v>
      </c>
      <c r="AE35" s="240">
        <v>0</v>
      </c>
      <c r="AF35" s="240">
        <v>0</v>
      </c>
      <c r="AG35" s="240">
        <v>0</v>
      </c>
      <c r="AH35" s="240">
        <v>0</v>
      </c>
      <c r="AI35" s="240">
        <v>0</v>
      </c>
      <c r="AJ35" s="240">
        <v>0</v>
      </c>
      <c r="AK35" s="240">
        <v>0</v>
      </c>
      <c r="AL35" s="240">
        <v>-1.5916157281026244E-12</v>
      </c>
      <c r="AM35" s="240">
        <v>-1.5916157281026244E-12</v>
      </c>
      <c r="AN35" s="240">
        <v>-1.5916157281026244E-12</v>
      </c>
      <c r="AO35" s="240">
        <v>-1.5916157281026244E-12</v>
      </c>
      <c r="AP35" s="242">
        <v>-1.5916157281026244E-12</v>
      </c>
      <c r="AQ35" s="345"/>
      <c r="AS35" s="345"/>
      <c r="AT35" s="345"/>
      <c r="AU35" s="345"/>
      <c r="AV35" s="345"/>
      <c r="AW35" s="345"/>
      <c r="AX35" s="345"/>
      <c r="AY35" s="345"/>
      <c r="AZ35" s="345"/>
      <c r="BA35" s="345"/>
      <c r="BB35" s="345"/>
      <c r="BC35" s="345"/>
      <c r="BD35" s="345"/>
      <c r="BE35" s="345"/>
      <c r="BF35" s="345"/>
      <c r="BG35" s="345"/>
      <c r="BH35" s="345"/>
      <c r="BI35" s="345"/>
      <c r="BJ35" s="345"/>
      <c r="BK35" s="345"/>
      <c r="BL35" s="345"/>
      <c r="BM35" s="345"/>
      <c r="BN35" s="345"/>
      <c r="BO35" s="345"/>
      <c r="BP35" s="345"/>
      <c r="BQ35" s="345"/>
      <c r="BR35" s="345"/>
      <c r="BS35" s="345"/>
      <c r="BT35" s="345"/>
      <c r="BU35" s="345"/>
      <c r="BV35" s="345"/>
      <c r="BW35" s="345"/>
      <c r="BX35" s="345"/>
      <c r="BY35" s="345"/>
      <c r="BZ35" s="345"/>
      <c r="CA35" s="345"/>
    </row>
    <row r="36" spans="1:79" hidden="1" x14ac:dyDescent="0.3">
      <c r="A36" s="168">
        <v>0</v>
      </c>
      <c r="B36" s="163" t="s">
        <v>236</v>
      </c>
      <c r="C36" s="163"/>
      <c r="D36" s="163" t="s">
        <v>134</v>
      </c>
      <c r="E36" s="163">
        <v>1</v>
      </c>
      <c r="F36" s="163" t="s">
        <v>272</v>
      </c>
      <c r="G36" s="163">
        <v>35</v>
      </c>
      <c r="H36" s="163" t="s">
        <v>187</v>
      </c>
      <c r="I36" s="169" t="s">
        <v>207</v>
      </c>
      <c r="J36" s="163" t="s">
        <v>273</v>
      </c>
      <c r="K36" s="163" t="s">
        <v>263</v>
      </c>
      <c r="L36" s="163"/>
      <c r="M36" s="235">
        <v>231</v>
      </c>
      <c r="N36" s="235">
        <v>222</v>
      </c>
      <c r="O36" s="235">
        <v>213</v>
      </c>
      <c r="P36" s="235">
        <v>203</v>
      </c>
      <c r="Q36" s="235">
        <v>194</v>
      </c>
      <c r="R36" s="235">
        <v>185</v>
      </c>
      <c r="S36" s="235">
        <v>176</v>
      </c>
      <c r="T36" s="235">
        <v>166</v>
      </c>
      <c r="U36" s="235">
        <v>157</v>
      </c>
      <c r="V36" s="235">
        <v>148</v>
      </c>
      <c r="W36" s="235">
        <v>139</v>
      </c>
      <c r="X36" s="235">
        <v>129</v>
      </c>
      <c r="Y36" s="235">
        <v>120</v>
      </c>
      <c r="Z36" s="235">
        <v>111</v>
      </c>
      <c r="AA36" s="235">
        <v>102</v>
      </c>
      <c r="AB36" s="235">
        <v>92</v>
      </c>
      <c r="AC36" s="235">
        <v>83</v>
      </c>
      <c r="AD36" s="235">
        <v>74</v>
      </c>
      <c r="AE36" s="235">
        <v>65</v>
      </c>
      <c r="AF36" s="235">
        <v>55</v>
      </c>
      <c r="AG36" s="235">
        <v>46</v>
      </c>
      <c r="AH36" s="235">
        <v>37</v>
      </c>
      <c r="AI36" s="235">
        <v>28</v>
      </c>
      <c r="AJ36" s="235">
        <v>18</v>
      </c>
      <c r="AK36" s="235">
        <v>9</v>
      </c>
      <c r="AL36" s="235">
        <v>0</v>
      </c>
      <c r="AM36" s="235">
        <v>0</v>
      </c>
      <c r="AN36" s="235">
        <v>0</v>
      </c>
      <c r="AO36" s="235">
        <v>0</v>
      </c>
      <c r="AP36" s="237">
        <v>0</v>
      </c>
      <c r="AS36" s="345"/>
      <c r="AT36" s="345"/>
      <c r="AU36" s="345"/>
      <c r="AV36" s="345"/>
      <c r="AW36" s="345"/>
      <c r="AX36" s="345"/>
      <c r="AY36" s="345"/>
      <c r="AZ36" s="345"/>
      <c r="BA36" s="345"/>
      <c r="BB36" s="345"/>
      <c r="BC36" s="345"/>
      <c r="BD36" s="345"/>
      <c r="BE36" s="345"/>
      <c r="BF36" s="345"/>
      <c r="BG36" s="345"/>
      <c r="BH36" s="345"/>
      <c r="BI36" s="345"/>
      <c r="BJ36" s="345"/>
      <c r="BK36" s="345"/>
      <c r="BL36" s="345"/>
      <c r="BM36" s="345"/>
      <c r="BN36" s="345"/>
      <c r="BO36" s="345"/>
      <c r="BP36" s="345"/>
      <c r="BQ36" s="345"/>
      <c r="BR36" s="345"/>
      <c r="BS36" s="345"/>
      <c r="BT36" s="345"/>
      <c r="BU36" s="345"/>
      <c r="BV36" s="345"/>
      <c r="BW36" s="345"/>
      <c r="BX36" s="345"/>
      <c r="BY36" s="345"/>
      <c r="BZ36" s="345"/>
      <c r="CA36" s="345"/>
    </row>
    <row r="37" spans="1:79" hidden="1" x14ac:dyDescent="0.3">
      <c r="A37" s="171">
        <v>0</v>
      </c>
      <c r="B37" s="119" t="s">
        <v>236</v>
      </c>
      <c r="C37" s="119"/>
      <c r="D37" s="119" t="s">
        <v>134</v>
      </c>
      <c r="E37" s="119">
        <v>1</v>
      </c>
      <c r="F37" s="119" t="s">
        <v>272</v>
      </c>
      <c r="G37" s="119">
        <v>36</v>
      </c>
      <c r="H37" s="119" t="s">
        <v>189</v>
      </c>
      <c r="I37" s="121" t="s">
        <v>207</v>
      </c>
      <c r="J37" s="119" t="s">
        <v>273</v>
      </c>
      <c r="K37" s="119" t="s">
        <v>263</v>
      </c>
      <c r="L37" s="119"/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S37" s="345"/>
      <c r="AT37" s="345"/>
      <c r="AU37" s="345"/>
      <c r="AV37" s="345"/>
      <c r="AW37" s="345"/>
      <c r="AX37" s="345"/>
      <c r="AY37" s="345"/>
      <c r="AZ37" s="345"/>
      <c r="BA37" s="345"/>
      <c r="BB37" s="345"/>
      <c r="BC37" s="345"/>
      <c r="BD37" s="345"/>
      <c r="BE37" s="345"/>
      <c r="BF37" s="345"/>
      <c r="BG37" s="345"/>
      <c r="BH37" s="345"/>
      <c r="BI37" s="345"/>
      <c r="BJ37" s="345"/>
      <c r="BK37" s="345"/>
      <c r="BL37" s="345"/>
      <c r="BM37" s="345"/>
      <c r="BN37" s="345"/>
      <c r="BO37" s="345"/>
      <c r="BP37" s="345"/>
      <c r="BQ37" s="345"/>
      <c r="BR37" s="345"/>
      <c r="BS37" s="345"/>
      <c r="BT37" s="345"/>
      <c r="BU37" s="345"/>
      <c r="BV37" s="345"/>
      <c r="BW37" s="345"/>
      <c r="BX37" s="345"/>
      <c r="BY37" s="345"/>
      <c r="BZ37" s="345"/>
      <c r="CA37" s="345"/>
    </row>
    <row r="38" spans="1:79" hidden="1" x14ac:dyDescent="0.3">
      <c r="A38" s="171">
        <v>0</v>
      </c>
      <c r="B38" s="119" t="s">
        <v>236</v>
      </c>
      <c r="C38" s="119"/>
      <c r="D38" s="119" t="s">
        <v>134</v>
      </c>
      <c r="E38" s="119">
        <v>1</v>
      </c>
      <c r="F38" s="119" t="s">
        <v>272</v>
      </c>
      <c r="G38" s="119">
        <v>37</v>
      </c>
      <c r="H38" s="119" t="s">
        <v>190</v>
      </c>
      <c r="I38" s="121" t="s">
        <v>207</v>
      </c>
      <c r="J38" s="119" t="s">
        <v>273</v>
      </c>
      <c r="K38" s="119" t="s">
        <v>263</v>
      </c>
      <c r="L38" s="119"/>
      <c r="M38" s="29">
        <v>295</v>
      </c>
      <c r="N38" s="29">
        <v>275</v>
      </c>
      <c r="O38" s="29">
        <v>255</v>
      </c>
      <c r="P38" s="29">
        <v>235</v>
      </c>
      <c r="Q38" s="29">
        <v>215</v>
      </c>
      <c r="R38" s="29">
        <v>195</v>
      </c>
      <c r="S38" s="29">
        <v>175</v>
      </c>
      <c r="T38" s="29">
        <v>155</v>
      </c>
      <c r="U38" s="29">
        <v>135</v>
      </c>
      <c r="V38" s="29">
        <v>115</v>
      </c>
      <c r="W38" s="29">
        <v>95</v>
      </c>
      <c r="X38" s="29">
        <v>75</v>
      </c>
      <c r="Y38" s="29">
        <v>55</v>
      </c>
      <c r="Z38" s="29">
        <v>35</v>
      </c>
      <c r="AA38" s="29">
        <v>15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S38" s="345"/>
      <c r="AT38" s="345"/>
      <c r="AU38" s="345"/>
      <c r="AV38" s="345"/>
      <c r="AW38" s="345"/>
      <c r="AX38" s="345"/>
      <c r="AY38" s="345"/>
      <c r="AZ38" s="345"/>
      <c r="BA38" s="345"/>
      <c r="BB38" s="345"/>
      <c r="BC38" s="345"/>
      <c r="BD38" s="345"/>
      <c r="BE38" s="345"/>
      <c r="BF38" s="345"/>
      <c r="BG38" s="345"/>
      <c r="BH38" s="345"/>
      <c r="BI38" s="345"/>
      <c r="BJ38" s="345"/>
      <c r="BK38" s="345"/>
      <c r="BL38" s="345"/>
      <c r="BM38" s="345"/>
      <c r="BN38" s="345"/>
      <c r="BO38" s="345"/>
      <c r="BP38" s="345"/>
      <c r="BQ38" s="345"/>
      <c r="BR38" s="345"/>
      <c r="BS38" s="345"/>
      <c r="BT38" s="345"/>
      <c r="BU38" s="345"/>
      <c r="BV38" s="345"/>
      <c r="BW38" s="345"/>
      <c r="BX38" s="345"/>
      <c r="BY38" s="345"/>
      <c r="BZ38" s="345"/>
      <c r="CA38" s="345"/>
    </row>
    <row r="39" spans="1:79" hidden="1" x14ac:dyDescent="0.3">
      <c r="A39" s="171">
        <v>0</v>
      </c>
      <c r="B39" s="119" t="s">
        <v>236</v>
      </c>
      <c r="C39" s="119"/>
      <c r="D39" s="119" t="s">
        <v>134</v>
      </c>
      <c r="E39" s="119">
        <v>1</v>
      </c>
      <c r="F39" s="119" t="s">
        <v>272</v>
      </c>
      <c r="G39" s="119">
        <v>38</v>
      </c>
      <c r="H39" s="119" t="s">
        <v>191</v>
      </c>
      <c r="I39" s="121" t="s">
        <v>207</v>
      </c>
      <c r="J39" s="119" t="s">
        <v>273</v>
      </c>
      <c r="K39" s="119" t="s">
        <v>263</v>
      </c>
      <c r="L39" s="119"/>
      <c r="M39" s="29">
        <v>243</v>
      </c>
      <c r="N39" s="29">
        <v>233</v>
      </c>
      <c r="O39" s="29">
        <v>223</v>
      </c>
      <c r="P39" s="29">
        <v>213</v>
      </c>
      <c r="Q39" s="29">
        <v>203</v>
      </c>
      <c r="R39" s="29">
        <v>193</v>
      </c>
      <c r="S39" s="29">
        <v>183</v>
      </c>
      <c r="T39" s="29">
        <v>173</v>
      </c>
      <c r="U39" s="29">
        <v>163</v>
      </c>
      <c r="V39" s="29">
        <v>153</v>
      </c>
      <c r="W39" s="29">
        <v>143</v>
      </c>
      <c r="X39" s="29">
        <v>133</v>
      </c>
      <c r="Y39" s="29">
        <v>123</v>
      </c>
      <c r="Z39" s="29">
        <v>113</v>
      </c>
      <c r="AA39" s="29">
        <v>103</v>
      </c>
      <c r="AB39" s="29">
        <v>93</v>
      </c>
      <c r="AC39" s="29">
        <v>83</v>
      </c>
      <c r="AD39" s="29">
        <v>73</v>
      </c>
      <c r="AE39" s="29">
        <v>63</v>
      </c>
      <c r="AF39" s="29">
        <v>53</v>
      </c>
      <c r="AG39" s="29">
        <v>43</v>
      </c>
      <c r="AH39" s="29">
        <v>33</v>
      </c>
      <c r="AI39" s="29">
        <v>23</v>
      </c>
      <c r="AJ39" s="29">
        <v>13</v>
      </c>
      <c r="AK39" s="29">
        <v>3</v>
      </c>
      <c r="AL39" s="29">
        <v>0</v>
      </c>
      <c r="AM39" s="29">
        <v>0</v>
      </c>
      <c r="AN39" s="29">
        <v>0</v>
      </c>
      <c r="AO39" s="29">
        <v>0</v>
      </c>
      <c r="AP39" s="238">
        <v>0</v>
      </c>
      <c r="AS39" s="345"/>
      <c r="AT39" s="345"/>
      <c r="AU39" s="345"/>
      <c r="AV39" s="345"/>
      <c r="AW39" s="345"/>
      <c r="AX39" s="345"/>
      <c r="AY39" s="345"/>
      <c r="AZ39" s="345"/>
      <c r="BA39" s="345"/>
      <c r="BB39" s="345"/>
      <c r="BC39" s="345"/>
      <c r="BD39" s="345"/>
      <c r="BE39" s="345"/>
      <c r="BF39" s="345"/>
      <c r="BG39" s="345"/>
      <c r="BH39" s="345"/>
      <c r="BI39" s="345"/>
      <c r="BJ39" s="345"/>
      <c r="BK39" s="345"/>
      <c r="BL39" s="345"/>
      <c r="BM39" s="345"/>
      <c r="BN39" s="345"/>
      <c r="BO39" s="345"/>
      <c r="BP39" s="345"/>
      <c r="BQ39" s="345"/>
      <c r="BR39" s="345"/>
      <c r="BS39" s="345"/>
      <c r="BT39" s="345"/>
      <c r="BU39" s="345"/>
      <c r="BV39" s="345"/>
      <c r="BW39" s="345"/>
      <c r="BX39" s="345"/>
      <c r="BY39" s="345"/>
      <c r="BZ39" s="345"/>
      <c r="CA39" s="345"/>
    </row>
    <row r="40" spans="1:79" hidden="1" x14ac:dyDescent="0.3">
      <c r="A40" s="171">
        <v>0</v>
      </c>
      <c r="B40" s="119" t="s">
        <v>236</v>
      </c>
      <c r="C40" s="119"/>
      <c r="D40" s="119" t="s">
        <v>134</v>
      </c>
      <c r="E40" s="119">
        <v>1</v>
      </c>
      <c r="F40" s="119" t="s">
        <v>272</v>
      </c>
      <c r="G40" s="119">
        <v>39</v>
      </c>
      <c r="H40" s="119" t="s">
        <v>192</v>
      </c>
      <c r="I40" s="121" t="s">
        <v>207</v>
      </c>
      <c r="J40" s="119" t="s">
        <v>273</v>
      </c>
      <c r="K40" s="119" t="s">
        <v>263</v>
      </c>
      <c r="L40" s="119"/>
      <c r="M40" s="29">
        <v>88</v>
      </c>
      <c r="N40" s="29">
        <v>79</v>
      </c>
      <c r="O40" s="29">
        <v>70</v>
      </c>
      <c r="P40" s="29">
        <v>61</v>
      </c>
      <c r="Q40" s="29">
        <v>52</v>
      </c>
      <c r="R40" s="29">
        <v>43</v>
      </c>
      <c r="S40" s="29">
        <v>34</v>
      </c>
      <c r="T40" s="29">
        <v>25</v>
      </c>
      <c r="U40" s="29">
        <v>16</v>
      </c>
      <c r="V40" s="29">
        <v>7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1.4210854715202004E-14</v>
      </c>
      <c r="AM40" s="29">
        <v>1.4210854715202004E-14</v>
      </c>
      <c r="AN40" s="29">
        <v>1.4210854715202004E-14</v>
      </c>
      <c r="AO40" s="29">
        <v>1.4210854715202004E-14</v>
      </c>
      <c r="AP40" s="29">
        <v>1.4210854715202004E-14</v>
      </c>
      <c r="AS40" s="345"/>
      <c r="AT40" s="345"/>
      <c r="AU40" s="345"/>
      <c r="AV40" s="345"/>
      <c r="AW40" s="345"/>
      <c r="AX40" s="345"/>
      <c r="AY40" s="345"/>
      <c r="AZ40" s="345"/>
      <c r="BA40" s="345"/>
      <c r="BB40" s="345"/>
      <c r="BC40" s="345"/>
      <c r="BD40" s="345"/>
      <c r="BE40" s="345"/>
      <c r="BF40" s="345"/>
      <c r="BG40" s="345"/>
      <c r="BH40" s="345"/>
      <c r="BI40" s="345"/>
      <c r="BJ40" s="345"/>
      <c r="BK40" s="345"/>
      <c r="BL40" s="345"/>
      <c r="BM40" s="345"/>
      <c r="BN40" s="345"/>
      <c r="BO40" s="345"/>
      <c r="BP40" s="345"/>
      <c r="BQ40" s="345"/>
      <c r="BR40" s="345"/>
      <c r="BS40" s="345"/>
      <c r="BT40" s="345"/>
      <c r="BU40" s="345"/>
      <c r="BV40" s="345"/>
      <c r="BW40" s="345"/>
      <c r="BX40" s="345"/>
      <c r="BY40" s="345"/>
      <c r="BZ40" s="345"/>
      <c r="CA40" s="345"/>
    </row>
    <row r="41" spans="1:79" hidden="1" x14ac:dyDescent="0.3">
      <c r="A41" s="171">
        <v>0</v>
      </c>
      <c r="B41" s="119" t="s">
        <v>236</v>
      </c>
      <c r="C41" s="119"/>
      <c r="D41" s="119" t="s">
        <v>134</v>
      </c>
      <c r="E41" s="119">
        <v>1</v>
      </c>
      <c r="F41" s="119" t="s">
        <v>272</v>
      </c>
      <c r="G41" s="119">
        <v>40</v>
      </c>
      <c r="H41" s="119" t="s">
        <v>193</v>
      </c>
      <c r="I41" s="121" t="s">
        <v>207</v>
      </c>
      <c r="J41" s="119" t="s">
        <v>273</v>
      </c>
      <c r="K41" s="119" t="s">
        <v>263</v>
      </c>
      <c r="L41" s="119"/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S41" s="345"/>
      <c r="AT41" s="345"/>
      <c r="AU41" s="345"/>
      <c r="AV41" s="345"/>
      <c r="AW41" s="345"/>
      <c r="AX41" s="345"/>
      <c r="AY41" s="345"/>
      <c r="AZ41" s="345"/>
      <c r="BA41" s="345"/>
      <c r="BB41" s="345"/>
      <c r="BC41" s="345"/>
      <c r="BD41" s="345"/>
      <c r="BE41" s="345"/>
      <c r="BF41" s="345"/>
      <c r="BG41" s="345"/>
      <c r="BH41" s="345"/>
      <c r="BI41" s="345"/>
      <c r="BJ41" s="345"/>
      <c r="BK41" s="345"/>
      <c r="BL41" s="345"/>
      <c r="BM41" s="345"/>
      <c r="BN41" s="345"/>
      <c r="BO41" s="345"/>
      <c r="BP41" s="345"/>
      <c r="BQ41" s="345"/>
      <c r="BR41" s="345"/>
      <c r="BS41" s="345"/>
      <c r="BT41" s="345"/>
      <c r="BU41" s="345"/>
      <c r="BV41" s="345"/>
      <c r="BW41" s="345"/>
      <c r="BX41" s="345"/>
      <c r="BY41" s="345"/>
      <c r="BZ41" s="345"/>
      <c r="CA41" s="345"/>
    </row>
    <row r="42" spans="1:79" hidden="1" x14ac:dyDescent="0.3">
      <c r="A42" s="171">
        <v>0</v>
      </c>
      <c r="B42" s="119" t="s">
        <v>236</v>
      </c>
      <c r="C42" s="119"/>
      <c r="D42" s="119" t="s">
        <v>134</v>
      </c>
      <c r="E42" s="119">
        <v>1</v>
      </c>
      <c r="F42" s="119" t="s">
        <v>272</v>
      </c>
      <c r="G42" s="119">
        <v>41</v>
      </c>
      <c r="H42" s="119" t="s">
        <v>194</v>
      </c>
      <c r="I42" s="121" t="s">
        <v>207</v>
      </c>
      <c r="J42" s="119" t="s">
        <v>273</v>
      </c>
      <c r="K42" s="119" t="s">
        <v>263</v>
      </c>
      <c r="L42" s="119"/>
      <c r="M42" s="29">
        <v>32</v>
      </c>
      <c r="N42" s="29">
        <v>30</v>
      </c>
      <c r="O42" s="29">
        <v>28</v>
      </c>
      <c r="P42" s="29">
        <v>25</v>
      </c>
      <c r="Q42" s="29">
        <v>23</v>
      </c>
      <c r="R42" s="29">
        <v>21</v>
      </c>
      <c r="S42" s="29">
        <v>19</v>
      </c>
      <c r="T42" s="29">
        <v>16</v>
      </c>
      <c r="U42" s="29">
        <v>14</v>
      </c>
      <c r="V42" s="29">
        <v>12</v>
      </c>
      <c r="W42" s="29">
        <v>10</v>
      </c>
      <c r="X42" s="29">
        <v>7</v>
      </c>
      <c r="Y42" s="29">
        <v>5</v>
      </c>
      <c r="Z42" s="29">
        <v>3</v>
      </c>
      <c r="AA42" s="29">
        <v>1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S42" s="345"/>
      <c r="AT42" s="345"/>
      <c r="AU42" s="345"/>
      <c r="AV42" s="345"/>
      <c r="AW42" s="345"/>
      <c r="AX42" s="345"/>
      <c r="AY42" s="345"/>
      <c r="AZ42" s="345"/>
      <c r="BA42" s="345"/>
      <c r="BB42" s="345"/>
      <c r="BC42" s="345"/>
      <c r="BD42" s="345"/>
      <c r="BE42" s="345"/>
      <c r="BF42" s="345"/>
      <c r="BG42" s="345"/>
      <c r="BH42" s="345"/>
      <c r="BI42" s="345"/>
      <c r="BJ42" s="345"/>
      <c r="BK42" s="345"/>
      <c r="BL42" s="345"/>
      <c r="BM42" s="345"/>
      <c r="BN42" s="345"/>
      <c r="BO42" s="345"/>
      <c r="BP42" s="345"/>
      <c r="BQ42" s="345"/>
      <c r="BR42" s="345"/>
      <c r="BS42" s="345"/>
      <c r="BT42" s="345"/>
      <c r="BU42" s="345"/>
      <c r="BV42" s="345"/>
      <c r="BW42" s="345"/>
      <c r="BX42" s="345"/>
      <c r="BY42" s="345"/>
      <c r="BZ42" s="345"/>
      <c r="CA42" s="345"/>
    </row>
    <row r="43" spans="1:79" hidden="1" x14ac:dyDescent="0.3">
      <c r="A43" s="171">
        <v>0</v>
      </c>
      <c r="B43" s="119" t="s">
        <v>236</v>
      </c>
      <c r="C43" s="119"/>
      <c r="D43" s="119" t="s">
        <v>134</v>
      </c>
      <c r="E43" s="119">
        <v>1</v>
      </c>
      <c r="F43" s="119" t="s">
        <v>272</v>
      </c>
      <c r="G43" s="119">
        <v>42</v>
      </c>
      <c r="H43" s="119" t="s">
        <v>195</v>
      </c>
      <c r="I43" s="121" t="s">
        <v>207</v>
      </c>
      <c r="J43" s="119" t="s">
        <v>273</v>
      </c>
      <c r="K43" s="119" t="s">
        <v>263</v>
      </c>
      <c r="L43" s="119"/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0</v>
      </c>
      <c r="AP43" s="29">
        <v>0</v>
      </c>
      <c r="AS43" s="345"/>
      <c r="AT43" s="345"/>
      <c r="AU43" s="345"/>
      <c r="AV43" s="345"/>
      <c r="AW43" s="345"/>
      <c r="AX43" s="345"/>
      <c r="AY43" s="345"/>
      <c r="AZ43" s="345"/>
      <c r="BA43" s="345"/>
      <c r="BB43" s="345"/>
      <c r="BC43" s="345"/>
      <c r="BD43" s="345"/>
      <c r="BE43" s="345"/>
      <c r="BF43" s="345"/>
      <c r="BG43" s="345"/>
      <c r="BH43" s="345"/>
      <c r="BI43" s="345"/>
      <c r="BJ43" s="345"/>
      <c r="BK43" s="345"/>
      <c r="BL43" s="345"/>
      <c r="BM43" s="345"/>
      <c r="BN43" s="345"/>
      <c r="BO43" s="345"/>
      <c r="BP43" s="345"/>
      <c r="BQ43" s="345"/>
      <c r="BR43" s="345"/>
      <c r="BS43" s="345"/>
      <c r="BT43" s="345"/>
      <c r="BU43" s="345"/>
      <c r="BV43" s="345"/>
      <c r="BW43" s="345"/>
      <c r="BX43" s="345"/>
      <c r="BY43" s="345"/>
      <c r="BZ43" s="345"/>
      <c r="CA43" s="345"/>
    </row>
    <row r="44" spans="1:79" hidden="1" x14ac:dyDescent="0.3">
      <c r="A44" s="171">
        <v>0</v>
      </c>
      <c r="B44" s="119" t="s">
        <v>236</v>
      </c>
      <c r="C44" s="119"/>
      <c r="D44" s="119" t="s">
        <v>134</v>
      </c>
      <c r="E44" s="119">
        <v>1</v>
      </c>
      <c r="F44" s="119" t="s">
        <v>272</v>
      </c>
      <c r="G44" s="119">
        <v>43</v>
      </c>
      <c r="H44" s="119" t="s">
        <v>196</v>
      </c>
      <c r="I44" s="121" t="s">
        <v>207</v>
      </c>
      <c r="J44" s="119" t="s">
        <v>273</v>
      </c>
      <c r="K44" s="119" t="s">
        <v>263</v>
      </c>
      <c r="L44" s="119"/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S44" s="345"/>
      <c r="AT44" s="345"/>
      <c r="AU44" s="345"/>
      <c r="AV44" s="345"/>
      <c r="AW44" s="345"/>
      <c r="AX44" s="345"/>
      <c r="AY44" s="345"/>
      <c r="AZ44" s="345"/>
      <c r="BA44" s="345"/>
      <c r="BB44" s="345"/>
      <c r="BC44" s="345"/>
      <c r="BD44" s="345"/>
      <c r="BE44" s="345"/>
      <c r="BF44" s="345"/>
      <c r="BG44" s="345"/>
      <c r="BH44" s="345"/>
      <c r="BI44" s="345"/>
      <c r="BJ44" s="345"/>
      <c r="BK44" s="345"/>
      <c r="BL44" s="345"/>
      <c r="BM44" s="345"/>
      <c r="BN44" s="345"/>
      <c r="BO44" s="345"/>
      <c r="BP44" s="345"/>
      <c r="BQ44" s="345"/>
      <c r="BR44" s="345"/>
      <c r="BS44" s="345"/>
      <c r="BT44" s="345"/>
      <c r="BU44" s="345"/>
      <c r="BV44" s="345"/>
      <c r="BW44" s="345"/>
      <c r="BX44" s="345"/>
      <c r="BY44" s="345"/>
      <c r="BZ44" s="345"/>
      <c r="CA44" s="345"/>
    </row>
    <row r="45" spans="1:79" hidden="1" x14ac:dyDescent="0.3">
      <c r="A45" s="171">
        <v>0</v>
      </c>
      <c r="B45" s="119" t="s">
        <v>236</v>
      </c>
      <c r="C45" s="119"/>
      <c r="D45" s="119" t="s">
        <v>134</v>
      </c>
      <c r="E45" s="119">
        <v>1</v>
      </c>
      <c r="F45" s="119" t="s">
        <v>272</v>
      </c>
      <c r="G45" s="119">
        <v>44</v>
      </c>
      <c r="H45" s="119" t="s">
        <v>197</v>
      </c>
      <c r="I45" s="121" t="s">
        <v>207</v>
      </c>
      <c r="J45" s="119" t="s">
        <v>273</v>
      </c>
      <c r="K45" s="119" t="s">
        <v>263</v>
      </c>
      <c r="L45" s="119"/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S45" s="345"/>
      <c r="AT45" s="345"/>
      <c r="AU45" s="345"/>
      <c r="AV45" s="345"/>
      <c r="AW45" s="345"/>
      <c r="AX45" s="345"/>
      <c r="AY45" s="345"/>
      <c r="AZ45" s="345"/>
      <c r="BA45" s="345"/>
      <c r="BB45" s="345"/>
      <c r="BC45" s="345"/>
      <c r="BD45" s="345"/>
      <c r="BE45" s="345"/>
      <c r="BF45" s="345"/>
      <c r="BG45" s="345"/>
      <c r="BH45" s="345"/>
      <c r="BI45" s="345"/>
      <c r="BJ45" s="345"/>
      <c r="BK45" s="345"/>
      <c r="BL45" s="345"/>
      <c r="BM45" s="345"/>
      <c r="BN45" s="345"/>
      <c r="BO45" s="345"/>
      <c r="BP45" s="345"/>
      <c r="BQ45" s="345"/>
      <c r="BR45" s="345"/>
      <c r="BS45" s="345"/>
      <c r="BT45" s="345"/>
      <c r="BU45" s="345"/>
      <c r="BV45" s="345"/>
      <c r="BW45" s="345"/>
      <c r="BX45" s="345"/>
      <c r="BY45" s="345"/>
      <c r="BZ45" s="345"/>
      <c r="CA45" s="345"/>
    </row>
    <row r="46" spans="1:79" hidden="1" x14ac:dyDescent="0.3">
      <c r="A46" s="171">
        <v>0</v>
      </c>
      <c r="B46" s="119" t="s">
        <v>236</v>
      </c>
      <c r="C46" s="119"/>
      <c r="D46" s="119" t="s">
        <v>134</v>
      </c>
      <c r="E46" s="119">
        <v>1</v>
      </c>
      <c r="F46" s="119" t="s">
        <v>272</v>
      </c>
      <c r="G46" s="119">
        <v>45</v>
      </c>
      <c r="H46" s="119" t="s">
        <v>198</v>
      </c>
      <c r="I46" s="121" t="s">
        <v>207</v>
      </c>
      <c r="J46" s="119" t="s">
        <v>273</v>
      </c>
      <c r="K46" s="119" t="s">
        <v>263</v>
      </c>
      <c r="L46" s="119"/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S46" s="345"/>
      <c r="AT46" s="345"/>
      <c r="AU46" s="345"/>
      <c r="AV46" s="345"/>
      <c r="AW46" s="345"/>
      <c r="AX46" s="345"/>
      <c r="AY46" s="345"/>
      <c r="AZ46" s="345"/>
      <c r="BA46" s="345"/>
      <c r="BB46" s="345"/>
      <c r="BC46" s="345"/>
      <c r="BD46" s="345"/>
      <c r="BE46" s="345"/>
      <c r="BF46" s="345"/>
      <c r="BG46" s="345"/>
      <c r="BH46" s="345"/>
      <c r="BI46" s="345"/>
      <c r="BJ46" s="345"/>
      <c r="BK46" s="345"/>
      <c r="BL46" s="345"/>
      <c r="BM46" s="345"/>
      <c r="BN46" s="345"/>
      <c r="BO46" s="345"/>
      <c r="BP46" s="345"/>
      <c r="BQ46" s="345"/>
      <c r="BR46" s="345"/>
      <c r="BS46" s="345"/>
      <c r="BT46" s="345"/>
      <c r="BU46" s="345"/>
      <c r="BV46" s="345"/>
      <c r="BW46" s="345"/>
      <c r="BX46" s="345"/>
      <c r="BY46" s="345"/>
      <c r="BZ46" s="345"/>
      <c r="CA46" s="345"/>
    </row>
    <row r="47" spans="1:79" hidden="1" x14ac:dyDescent="0.3">
      <c r="A47" s="171">
        <v>0</v>
      </c>
      <c r="B47" s="119" t="s">
        <v>236</v>
      </c>
      <c r="C47" s="119"/>
      <c r="D47" s="119" t="s">
        <v>134</v>
      </c>
      <c r="E47" s="119">
        <v>1</v>
      </c>
      <c r="F47" s="119" t="s">
        <v>272</v>
      </c>
      <c r="G47" s="119">
        <v>46</v>
      </c>
      <c r="H47" s="119" t="s">
        <v>199</v>
      </c>
      <c r="I47" s="121" t="s">
        <v>207</v>
      </c>
      <c r="J47" s="119" t="s">
        <v>273</v>
      </c>
      <c r="K47" s="119" t="s">
        <v>263</v>
      </c>
      <c r="L47" s="119"/>
      <c r="M47" s="29">
        <v>1268</v>
      </c>
      <c r="N47" s="29">
        <v>1179</v>
      </c>
      <c r="O47" s="29">
        <v>1090</v>
      </c>
      <c r="P47" s="29">
        <v>1002</v>
      </c>
      <c r="Q47" s="29">
        <v>913</v>
      </c>
      <c r="R47" s="29">
        <v>824</v>
      </c>
      <c r="S47" s="29">
        <v>735</v>
      </c>
      <c r="T47" s="29">
        <v>647</v>
      </c>
      <c r="U47" s="29">
        <v>558</v>
      </c>
      <c r="V47" s="29">
        <v>469</v>
      </c>
      <c r="W47" s="29">
        <v>380</v>
      </c>
      <c r="X47" s="29">
        <v>292</v>
      </c>
      <c r="Y47" s="29">
        <v>203</v>
      </c>
      <c r="Z47" s="29">
        <v>114</v>
      </c>
      <c r="AA47" s="29">
        <v>25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S47" s="345"/>
      <c r="AT47" s="345"/>
      <c r="AU47" s="345"/>
      <c r="AV47" s="345"/>
      <c r="AW47" s="345"/>
      <c r="AX47" s="345"/>
      <c r="AY47" s="345"/>
      <c r="AZ47" s="345"/>
      <c r="BA47" s="345"/>
      <c r="BB47" s="345"/>
      <c r="BC47" s="345"/>
      <c r="BD47" s="345"/>
      <c r="BE47" s="345"/>
      <c r="BF47" s="345"/>
      <c r="BG47" s="345"/>
      <c r="BH47" s="345"/>
      <c r="BI47" s="345"/>
      <c r="BJ47" s="345"/>
      <c r="BK47" s="345"/>
      <c r="BL47" s="345"/>
      <c r="BM47" s="345"/>
      <c r="BN47" s="345"/>
      <c r="BO47" s="345"/>
      <c r="BP47" s="345"/>
      <c r="BQ47" s="345"/>
      <c r="BR47" s="345"/>
      <c r="BS47" s="345"/>
      <c r="BT47" s="345"/>
      <c r="BU47" s="345"/>
      <c r="BV47" s="345"/>
      <c r="BW47" s="345"/>
      <c r="BX47" s="345"/>
      <c r="BY47" s="345"/>
      <c r="BZ47" s="345"/>
      <c r="CA47" s="345"/>
    </row>
    <row r="48" spans="1:79" hidden="1" x14ac:dyDescent="0.3">
      <c r="A48" s="171">
        <v>0</v>
      </c>
      <c r="B48" s="119" t="s">
        <v>236</v>
      </c>
      <c r="C48" s="119"/>
      <c r="D48" s="119" t="s">
        <v>134</v>
      </c>
      <c r="E48" s="119">
        <v>1</v>
      </c>
      <c r="F48" s="119" t="s">
        <v>272</v>
      </c>
      <c r="G48" s="119">
        <v>47</v>
      </c>
      <c r="H48" s="119" t="s">
        <v>200</v>
      </c>
      <c r="I48" s="121" t="s">
        <v>207</v>
      </c>
      <c r="J48" s="119" t="s">
        <v>273</v>
      </c>
      <c r="K48" s="119" t="s">
        <v>263</v>
      </c>
      <c r="L48" s="119"/>
      <c r="M48" s="29">
        <v>553</v>
      </c>
      <c r="N48" s="29">
        <v>516</v>
      </c>
      <c r="O48" s="29">
        <v>479</v>
      </c>
      <c r="P48" s="29">
        <v>442</v>
      </c>
      <c r="Q48" s="29">
        <v>405</v>
      </c>
      <c r="R48" s="29">
        <v>368</v>
      </c>
      <c r="S48" s="29">
        <v>331</v>
      </c>
      <c r="T48" s="29">
        <v>294</v>
      </c>
      <c r="U48" s="29">
        <v>257</v>
      </c>
      <c r="V48" s="29">
        <v>220</v>
      </c>
      <c r="W48" s="29">
        <v>183</v>
      </c>
      <c r="X48" s="29">
        <v>146</v>
      </c>
      <c r="Y48" s="29">
        <v>109</v>
      </c>
      <c r="Z48" s="29">
        <v>72</v>
      </c>
      <c r="AA48" s="29">
        <v>35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S48" s="345"/>
      <c r="AT48" s="345"/>
      <c r="AU48" s="345"/>
      <c r="AV48" s="345"/>
      <c r="AW48" s="345"/>
      <c r="AX48" s="345"/>
      <c r="AY48" s="345"/>
      <c r="AZ48" s="345"/>
      <c r="BA48" s="345"/>
      <c r="BB48" s="345"/>
      <c r="BC48" s="345"/>
      <c r="BD48" s="345"/>
      <c r="BE48" s="345"/>
      <c r="BF48" s="345"/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5"/>
      <c r="BU48" s="345"/>
      <c r="BV48" s="345"/>
      <c r="BW48" s="345"/>
      <c r="BX48" s="345"/>
      <c r="BY48" s="345"/>
      <c r="BZ48" s="345"/>
      <c r="CA48" s="345"/>
    </row>
    <row r="49" spans="1:79" hidden="1" x14ac:dyDescent="0.3">
      <c r="A49" s="171">
        <v>0</v>
      </c>
      <c r="B49" s="119" t="s">
        <v>236</v>
      </c>
      <c r="C49" s="119"/>
      <c r="D49" s="119" t="s">
        <v>134</v>
      </c>
      <c r="E49" s="119">
        <v>1</v>
      </c>
      <c r="F49" s="119" t="s">
        <v>272</v>
      </c>
      <c r="G49" s="119">
        <v>48</v>
      </c>
      <c r="H49" s="119" t="s">
        <v>201</v>
      </c>
      <c r="I49" s="121" t="s">
        <v>207</v>
      </c>
      <c r="J49" s="119" t="s">
        <v>273</v>
      </c>
      <c r="K49" s="119" t="s">
        <v>263</v>
      </c>
      <c r="L49" s="119"/>
      <c r="M49" s="29">
        <v>358</v>
      </c>
      <c r="N49" s="29">
        <v>334</v>
      </c>
      <c r="O49" s="29">
        <v>310</v>
      </c>
      <c r="P49" s="29">
        <v>286</v>
      </c>
      <c r="Q49" s="29">
        <v>262</v>
      </c>
      <c r="R49" s="29">
        <v>238</v>
      </c>
      <c r="S49" s="29">
        <v>214</v>
      </c>
      <c r="T49" s="29">
        <v>190</v>
      </c>
      <c r="U49" s="29">
        <v>166</v>
      </c>
      <c r="V49" s="29">
        <v>142</v>
      </c>
      <c r="W49" s="29">
        <v>118</v>
      </c>
      <c r="X49" s="29">
        <v>94</v>
      </c>
      <c r="Y49" s="29">
        <v>70</v>
      </c>
      <c r="Z49" s="29">
        <v>46</v>
      </c>
      <c r="AA49" s="29">
        <v>22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S49" s="345"/>
      <c r="AT49" s="345"/>
      <c r="AU49" s="345"/>
      <c r="AV49" s="345"/>
      <c r="AW49" s="345"/>
      <c r="AX49" s="345"/>
      <c r="AY49" s="345"/>
      <c r="AZ49" s="345"/>
      <c r="BA49" s="345"/>
      <c r="BB49" s="345"/>
      <c r="BC49" s="345"/>
      <c r="BD49" s="345"/>
      <c r="BE49" s="345"/>
      <c r="BF49" s="345"/>
      <c r="BG49" s="345"/>
      <c r="BH49" s="345"/>
      <c r="BI49" s="345"/>
      <c r="BJ49" s="345"/>
      <c r="BK49" s="345"/>
      <c r="BL49" s="345"/>
      <c r="BM49" s="345"/>
      <c r="BN49" s="345"/>
      <c r="BO49" s="345"/>
      <c r="BP49" s="345"/>
      <c r="BQ49" s="345"/>
      <c r="BR49" s="345"/>
      <c r="BS49" s="345"/>
      <c r="BT49" s="345"/>
      <c r="BU49" s="345"/>
      <c r="BV49" s="345"/>
      <c r="BW49" s="345"/>
      <c r="BX49" s="345"/>
      <c r="BY49" s="345"/>
      <c r="BZ49" s="345"/>
      <c r="CA49" s="345"/>
    </row>
    <row r="50" spans="1:79" hidden="1" x14ac:dyDescent="0.3">
      <c r="A50" s="171">
        <v>0</v>
      </c>
      <c r="B50" s="119" t="s">
        <v>236</v>
      </c>
      <c r="C50" s="119"/>
      <c r="D50" s="119" t="s">
        <v>134</v>
      </c>
      <c r="E50" s="119">
        <v>1</v>
      </c>
      <c r="F50" s="119" t="s">
        <v>272</v>
      </c>
      <c r="G50" s="119">
        <v>49</v>
      </c>
      <c r="H50" s="119" t="s">
        <v>202</v>
      </c>
      <c r="I50" s="121" t="s">
        <v>207</v>
      </c>
      <c r="J50" s="119" t="s">
        <v>273</v>
      </c>
      <c r="K50" s="119" t="s">
        <v>263</v>
      </c>
      <c r="L50" s="119"/>
      <c r="M50" s="29">
        <v>51</v>
      </c>
      <c r="N50" s="29">
        <v>46</v>
      </c>
      <c r="O50" s="29">
        <v>41</v>
      </c>
      <c r="P50" s="29">
        <v>36</v>
      </c>
      <c r="Q50" s="29">
        <v>31</v>
      </c>
      <c r="R50" s="29">
        <v>26</v>
      </c>
      <c r="S50" s="29">
        <v>20</v>
      </c>
      <c r="T50" s="29">
        <v>15</v>
      </c>
      <c r="U50" s="29">
        <v>10</v>
      </c>
      <c r="V50" s="29">
        <v>5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5"/>
      <c r="BU50" s="345"/>
      <c r="BV50" s="345"/>
      <c r="BW50" s="345"/>
      <c r="BX50" s="345"/>
      <c r="BY50" s="345"/>
      <c r="BZ50" s="345"/>
      <c r="CA50" s="345"/>
    </row>
    <row r="51" spans="1:79" hidden="1" x14ac:dyDescent="0.3">
      <c r="A51" s="171">
        <v>0</v>
      </c>
      <c r="B51" s="119" t="s">
        <v>236</v>
      </c>
      <c r="C51" s="119"/>
      <c r="D51" s="119" t="s">
        <v>134</v>
      </c>
      <c r="E51" s="119">
        <v>1</v>
      </c>
      <c r="F51" s="119" t="s">
        <v>272</v>
      </c>
      <c r="G51" s="119">
        <v>50</v>
      </c>
      <c r="H51" s="119" t="s">
        <v>203</v>
      </c>
      <c r="I51" s="121" t="s">
        <v>207</v>
      </c>
      <c r="J51" s="119" t="s">
        <v>273</v>
      </c>
      <c r="K51" s="119" t="s">
        <v>263</v>
      </c>
      <c r="L51" s="138"/>
      <c r="M51" s="239">
        <v>0</v>
      </c>
      <c r="N51" s="239">
        <v>0</v>
      </c>
      <c r="O51" s="239">
        <v>0</v>
      </c>
      <c r="P51" s="239">
        <v>0</v>
      </c>
      <c r="Q51" s="239">
        <v>0</v>
      </c>
      <c r="R51" s="239">
        <v>0</v>
      </c>
      <c r="S51" s="239">
        <v>0</v>
      </c>
      <c r="T51" s="239">
        <v>0</v>
      </c>
      <c r="U51" s="239">
        <v>0</v>
      </c>
      <c r="V51" s="239">
        <v>0</v>
      </c>
      <c r="W51" s="239">
        <v>0</v>
      </c>
      <c r="X51" s="239">
        <v>0</v>
      </c>
      <c r="Y51" s="239">
        <v>0</v>
      </c>
      <c r="Z51" s="239">
        <v>0</v>
      </c>
      <c r="AA51" s="239">
        <v>0</v>
      </c>
      <c r="AB51" s="239">
        <v>0</v>
      </c>
      <c r="AC51" s="239">
        <v>0</v>
      </c>
      <c r="AD51" s="239">
        <v>0</v>
      </c>
      <c r="AE51" s="239">
        <v>0</v>
      </c>
      <c r="AF51" s="239">
        <v>0</v>
      </c>
      <c r="AG51" s="239">
        <v>0</v>
      </c>
      <c r="AH51" s="239">
        <v>0</v>
      </c>
      <c r="AI51" s="239">
        <v>0</v>
      </c>
      <c r="AJ51" s="239">
        <v>0</v>
      </c>
      <c r="AK51" s="239">
        <v>0</v>
      </c>
      <c r="AL51" s="239">
        <f t="shared" ref="AL51:AO51" si="6">+AL33-AL34</f>
        <v>0</v>
      </c>
      <c r="AM51" s="239">
        <f t="shared" si="6"/>
        <v>0</v>
      </c>
      <c r="AN51" s="239">
        <f t="shared" si="6"/>
        <v>0</v>
      </c>
      <c r="AO51" s="239">
        <f t="shared" si="6"/>
        <v>0</v>
      </c>
      <c r="AP51" s="239">
        <v>0</v>
      </c>
      <c r="AS51" s="345"/>
      <c r="AT51" s="345"/>
      <c r="AU51" s="345"/>
      <c r="AV51" s="345"/>
      <c r="AW51" s="345"/>
      <c r="AX51" s="345"/>
      <c r="AY51" s="345"/>
      <c r="AZ51" s="345"/>
      <c r="BA51" s="345"/>
      <c r="BB51" s="345"/>
      <c r="BC51" s="345"/>
      <c r="BD51" s="345"/>
      <c r="BE51" s="345"/>
      <c r="BF51" s="345"/>
      <c r="BG51" s="345"/>
      <c r="BH51" s="345"/>
      <c r="BI51" s="345"/>
      <c r="BJ51" s="345"/>
      <c r="BK51" s="345"/>
      <c r="BL51" s="345"/>
      <c r="BM51" s="345"/>
      <c r="BN51" s="345"/>
      <c r="BO51" s="345"/>
      <c r="BP51" s="345"/>
      <c r="BQ51" s="345"/>
      <c r="BR51" s="345"/>
      <c r="BS51" s="345"/>
      <c r="BT51" s="345"/>
      <c r="BU51" s="345"/>
      <c r="BV51" s="345"/>
      <c r="BW51" s="345"/>
      <c r="BX51" s="345"/>
      <c r="BY51" s="345"/>
      <c r="BZ51" s="345"/>
      <c r="CA51" s="345"/>
    </row>
    <row r="52" spans="1:79" ht="15" hidden="1" thickBot="1" x14ac:dyDescent="0.35">
      <c r="A52" s="172">
        <v>0</v>
      </c>
      <c r="B52" s="122" t="s">
        <v>236</v>
      </c>
      <c r="C52" s="122"/>
      <c r="D52" s="122" t="s">
        <v>134</v>
      </c>
      <c r="E52" s="122">
        <v>1</v>
      </c>
      <c r="F52" s="122" t="s">
        <v>272</v>
      </c>
      <c r="G52" s="119">
        <v>51</v>
      </c>
      <c r="H52" s="122" t="s">
        <v>204</v>
      </c>
      <c r="I52" s="123" t="s">
        <v>207</v>
      </c>
      <c r="J52" s="122" t="s">
        <v>273</v>
      </c>
      <c r="K52" s="122" t="s">
        <v>263</v>
      </c>
      <c r="L52" s="122"/>
      <c r="M52" s="240">
        <v>0</v>
      </c>
      <c r="N52" s="240">
        <v>0</v>
      </c>
      <c r="O52" s="240">
        <v>0</v>
      </c>
      <c r="P52" s="240">
        <v>0</v>
      </c>
      <c r="Q52" s="240">
        <v>0</v>
      </c>
      <c r="R52" s="240">
        <v>0</v>
      </c>
      <c r="S52" s="240">
        <v>0</v>
      </c>
      <c r="T52" s="240">
        <v>0</v>
      </c>
      <c r="U52" s="240">
        <v>0</v>
      </c>
      <c r="V52" s="240">
        <v>0</v>
      </c>
      <c r="W52" s="240">
        <v>0</v>
      </c>
      <c r="X52" s="240">
        <v>0</v>
      </c>
      <c r="Y52" s="240">
        <v>0</v>
      </c>
      <c r="Z52" s="240">
        <v>0</v>
      </c>
      <c r="AA52" s="240">
        <v>0</v>
      </c>
      <c r="AB52" s="29">
        <v>0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S52" s="345"/>
      <c r="AT52" s="345"/>
      <c r="AU52" s="345"/>
      <c r="AV52" s="345"/>
      <c r="AW52" s="345"/>
      <c r="AX52" s="345"/>
      <c r="AY52" s="345"/>
      <c r="AZ52" s="345"/>
      <c r="BA52" s="345"/>
      <c r="BB52" s="345"/>
      <c r="BC52" s="345"/>
      <c r="BD52" s="345"/>
      <c r="BE52" s="345"/>
      <c r="BF52" s="345"/>
      <c r="BG52" s="345"/>
      <c r="BH52" s="345"/>
      <c r="BI52" s="345"/>
      <c r="BJ52" s="345"/>
      <c r="BK52" s="345"/>
      <c r="BL52" s="345"/>
      <c r="BM52" s="345"/>
      <c r="BN52" s="345"/>
      <c r="BO52" s="345"/>
      <c r="BP52" s="345"/>
      <c r="BQ52" s="345"/>
      <c r="BR52" s="345"/>
      <c r="BS52" s="345"/>
      <c r="BT52" s="345"/>
      <c r="BU52" s="345"/>
      <c r="BV52" s="345"/>
      <c r="BW52" s="345"/>
      <c r="BX52" s="345"/>
      <c r="BY52" s="345"/>
      <c r="BZ52" s="345"/>
      <c r="CA52" s="345"/>
    </row>
    <row r="53" spans="1:79" hidden="1" x14ac:dyDescent="0.3">
      <c r="A53" s="168">
        <v>0</v>
      </c>
      <c r="B53" s="163" t="s">
        <v>236</v>
      </c>
      <c r="C53" s="163"/>
      <c r="D53" s="163" t="s">
        <v>134</v>
      </c>
      <c r="E53" s="163">
        <v>1</v>
      </c>
      <c r="F53" s="163" t="s">
        <v>272</v>
      </c>
      <c r="G53" s="163">
        <v>52</v>
      </c>
      <c r="H53" s="163" t="s">
        <v>187</v>
      </c>
      <c r="I53" s="169" t="s">
        <v>208</v>
      </c>
      <c r="J53" s="163" t="s">
        <v>273</v>
      </c>
      <c r="K53" s="163" t="s">
        <v>263</v>
      </c>
      <c r="L53" s="163"/>
      <c r="M53" s="235">
        <v>0</v>
      </c>
      <c r="N53" s="235">
        <v>0</v>
      </c>
      <c r="O53" s="235">
        <v>0</v>
      </c>
      <c r="P53" s="235">
        <v>0</v>
      </c>
      <c r="Q53" s="235">
        <v>0</v>
      </c>
      <c r="R53" s="235">
        <v>0</v>
      </c>
      <c r="S53" s="235">
        <v>0</v>
      </c>
      <c r="T53" s="235">
        <v>0</v>
      </c>
      <c r="U53" s="235">
        <v>0</v>
      </c>
      <c r="V53" s="235">
        <v>0</v>
      </c>
      <c r="W53" s="235">
        <v>0</v>
      </c>
      <c r="X53" s="235">
        <v>0</v>
      </c>
      <c r="Y53" s="235">
        <v>0</v>
      </c>
      <c r="Z53" s="235">
        <v>0</v>
      </c>
      <c r="AA53" s="235">
        <v>0</v>
      </c>
      <c r="AB53" s="235">
        <v>0</v>
      </c>
      <c r="AC53" s="235">
        <v>0</v>
      </c>
      <c r="AD53" s="235">
        <v>0</v>
      </c>
      <c r="AE53" s="235">
        <v>0</v>
      </c>
      <c r="AF53" s="235">
        <v>0</v>
      </c>
      <c r="AG53" s="235">
        <v>0</v>
      </c>
      <c r="AH53" s="235">
        <v>0</v>
      </c>
      <c r="AI53" s="235">
        <v>0</v>
      </c>
      <c r="AJ53" s="235">
        <v>0</v>
      </c>
      <c r="AK53" s="235">
        <v>0</v>
      </c>
      <c r="AL53" s="235">
        <v>0</v>
      </c>
      <c r="AM53" s="235">
        <v>0</v>
      </c>
      <c r="AN53" s="235">
        <v>0</v>
      </c>
      <c r="AO53" s="235">
        <v>0</v>
      </c>
      <c r="AP53" s="237">
        <v>0</v>
      </c>
      <c r="AS53" s="345"/>
      <c r="AT53" s="345"/>
      <c r="AU53" s="345"/>
      <c r="AV53" s="345"/>
      <c r="AW53" s="345"/>
      <c r="AX53" s="345"/>
      <c r="AY53" s="345"/>
      <c r="AZ53" s="345"/>
      <c r="BA53" s="345"/>
      <c r="BB53" s="345"/>
      <c r="BC53" s="345"/>
      <c r="BD53" s="345"/>
      <c r="BE53" s="345"/>
      <c r="BF53" s="345"/>
      <c r="BG53" s="345"/>
      <c r="BH53" s="345"/>
      <c r="BI53" s="345"/>
      <c r="BJ53" s="345"/>
      <c r="BK53" s="345"/>
      <c r="BL53" s="345"/>
      <c r="BM53" s="345"/>
      <c r="BN53" s="345"/>
      <c r="BO53" s="345"/>
      <c r="BP53" s="345"/>
      <c r="BQ53" s="345"/>
      <c r="BR53" s="345"/>
      <c r="BS53" s="345"/>
      <c r="BT53" s="345"/>
      <c r="BU53" s="345"/>
      <c r="BV53" s="345"/>
      <c r="BW53" s="345"/>
      <c r="BX53" s="345"/>
      <c r="BY53" s="345"/>
      <c r="BZ53" s="345"/>
      <c r="CA53" s="345"/>
    </row>
    <row r="54" spans="1:79" hidden="1" x14ac:dyDescent="0.3">
      <c r="A54" s="171">
        <v>0</v>
      </c>
      <c r="B54" s="119" t="s">
        <v>236</v>
      </c>
      <c r="C54" s="119"/>
      <c r="D54" s="119" t="s">
        <v>134</v>
      </c>
      <c r="E54" s="119">
        <v>1</v>
      </c>
      <c r="F54" s="119" t="s">
        <v>272</v>
      </c>
      <c r="G54" s="119">
        <v>53</v>
      </c>
      <c r="H54" s="119" t="s">
        <v>189</v>
      </c>
      <c r="I54" s="121" t="s">
        <v>208</v>
      </c>
      <c r="J54" s="119" t="s">
        <v>273</v>
      </c>
      <c r="K54" s="119" t="s">
        <v>263</v>
      </c>
      <c r="L54" s="119"/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38">
        <v>0</v>
      </c>
      <c r="AS54" s="345"/>
      <c r="AT54" s="345"/>
      <c r="AU54" s="345"/>
      <c r="AV54" s="345"/>
      <c r="AW54" s="345"/>
      <c r="AX54" s="345"/>
      <c r="AY54" s="345"/>
      <c r="AZ54" s="345"/>
      <c r="BA54" s="345"/>
      <c r="BB54" s="345"/>
      <c r="BC54" s="345"/>
      <c r="BD54" s="345"/>
      <c r="BE54" s="345"/>
      <c r="BF54" s="345"/>
      <c r="BG54" s="345"/>
      <c r="BH54" s="345"/>
      <c r="BI54" s="345"/>
      <c r="BJ54" s="345"/>
      <c r="BK54" s="345"/>
      <c r="BL54" s="345"/>
      <c r="BM54" s="345"/>
      <c r="BN54" s="345"/>
      <c r="BO54" s="345"/>
      <c r="BP54" s="345"/>
      <c r="BQ54" s="345"/>
      <c r="BR54" s="345"/>
      <c r="BS54" s="345"/>
      <c r="BT54" s="345"/>
      <c r="BU54" s="345"/>
      <c r="BV54" s="345"/>
      <c r="BW54" s="345"/>
      <c r="BX54" s="345"/>
      <c r="BY54" s="345"/>
      <c r="BZ54" s="345"/>
      <c r="CA54" s="345"/>
    </row>
    <row r="55" spans="1:79" hidden="1" x14ac:dyDescent="0.3">
      <c r="A55" s="171">
        <v>0</v>
      </c>
      <c r="B55" s="119" t="s">
        <v>236</v>
      </c>
      <c r="C55" s="119"/>
      <c r="D55" s="119" t="s">
        <v>134</v>
      </c>
      <c r="E55" s="119">
        <v>1</v>
      </c>
      <c r="F55" s="119" t="s">
        <v>272</v>
      </c>
      <c r="G55" s="119">
        <v>54</v>
      </c>
      <c r="H55" s="119" t="s">
        <v>190</v>
      </c>
      <c r="I55" s="121" t="s">
        <v>208</v>
      </c>
      <c r="J55" s="119" t="s">
        <v>273</v>
      </c>
      <c r="K55" s="119" t="s">
        <v>263</v>
      </c>
      <c r="L55" s="119"/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38">
        <v>0</v>
      </c>
      <c r="AS55" s="345"/>
      <c r="AT55" s="345"/>
      <c r="AU55" s="345"/>
      <c r="AV55" s="345"/>
      <c r="AW55" s="345"/>
      <c r="AX55" s="345"/>
      <c r="AY55" s="345"/>
      <c r="AZ55" s="345"/>
      <c r="BA55" s="345"/>
      <c r="BB55" s="345"/>
      <c r="BC55" s="345"/>
      <c r="BD55" s="345"/>
      <c r="BE55" s="345"/>
      <c r="BF55" s="345"/>
      <c r="BG55" s="345"/>
      <c r="BH55" s="345"/>
      <c r="BI55" s="345"/>
      <c r="BJ55" s="345"/>
      <c r="BK55" s="345"/>
      <c r="BL55" s="345"/>
      <c r="BM55" s="345"/>
      <c r="BN55" s="345"/>
      <c r="BO55" s="345"/>
      <c r="BP55" s="345"/>
      <c r="BQ55" s="345"/>
      <c r="BR55" s="345"/>
      <c r="BS55" s="345"/>
      <c r="BT55" s="345"/>
      <c r="BU55" s="345"/>
      <c r="BV55" s="345"/>
      <c r="BW55" s="345"/>
      <c r="BX55" s="345"/>
      <c r="BY55" s="345"/>
      <c r="BZ55" s="345"/>
      <c r="CA55" s="345"/>
    </row>
    <row r="56" spans="1:79" hidden="1" x14ac:dyDescent="0.3">
      <c r="A56" s="171">
        <v>0</v>
      </c>
      <c r="B56" s="119" t="s">
        <v>236</v>
      </c>
      <c r="C56" s="119"/>
      <c r="D56" s="119" t="s">
        <v>134</v>
      </c>
      <c r="E56" s="119">
        <v>1</v>
      </c>
      <c r="F56" s="119" t="s">
        <v>272</v>
      </c>
      <c r="G56" s="119">
        <v>55</v>
      </c>
      <c r="H56" s="119" t="s">
        <v>191</v>
      </c>
      <c r="I56" s="121" t="s">
        <v>208</v>
      </c>
      <c r="J56" s="119" t="s">
        <v>273</v>
      </c>
      <c r="K56" s="119" t="s">
        <v>263</v>
      </c>
      <c r="L56" s="119"/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29">
        <v>0</v>
      </c>
      <c r="AO56" s="29">
        <v>0</v>
      </c>
      <c r="AP56" s="238">
        <v>0</v>
      </c>
      <c r="AS56" s="345"/>
      <c r="AT56" s="345"/>
      <c r="AU56" s="345"/>
      <c r="AV56" s="345"/>
      <c r="AW56" s="345"/>
      <c r="AX56" s="345"/>
      <c r="AY56" s="345"/>
      <c r="AZ56" s="345"/>
      <c r="BA56" s="345"/>
      <c r="BB56" s="345"/>
      <c r="BC56" s="345"/>
      <c r="BD56" s="345"/>
      <c r="BE56" s="345"/>
      <c r="BF56" s="345"/>
      <c r="BG56" s="345"/>
      <c r="BH56" s="345"/>
      <c r="BI56" s="345"/>
      <c r="BJ56" s="345"/>
      <c r="BK56" s="345"/>
      <c r="BL56" s="345"/>
      <c r="BM56" s="345"/>
      <c r="BN56" s="345"/>
      <c r="BO56" s="345"/>
      <c r="BP56" s="345"/>
      <c r="BQ56" s="345"/>
      <c r="BR56" s="345"/>
      <c r="BS56" s="345"/>
      <c r="BT56" s="345"/>
      <c r="BU56" s="345"/>
      <c r="BV56" s="345"/>
      <c r="BW56" s="345"/>
      <c r="BX56" s="345"/>
      <c r="BY56" s="345"/>
      <c r="BZ56" s="345"/>
      <c r="CA56" s="345"/>
    </row>
    <row r="57" spans="1:79" hidden="1" x14ac:dyDescent="0.3">
      <c r="A57" s="171">
        <v>0</v>
      </c>
      <c r="B57" s="119" t="s">
        <v>236</v>
      </c>
      <c r="C57" s="119"/>
      <c r="D57" s="119" t="s">
        <v>134</v>
      </c>
      <c r="E57" s="119">
        <v>1</v>
      </c>
      <c r="F57" s="119" t="s">
        <v>272</v>
      </c>
      <c r="G57" s="119">
        <v>56</v>
      </c>
      <c r="H57" s="119" t="s">
        <v>192</v>
      </c>
      <c r="I57" s="121" t="s">
        <v>208</v>
      </c>
      <c r="J57" s="119" t="s">
        <v>273</v>
      </c>
      <c r="K57" s="119" t="s">
        <v>263</v>
      </c>
      <c r="L57" s="119"/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38">
        <v>0</v>
      </c>
      <c r="AS57" s="345"/>
      <c r="AT57" s="345"/>
      <c r="AU57" s="345"/>
      <c r="AV57" s="345"/>
      <c r="AW57" s="345"/>
      <c r="AX57" s="345"/>
      <c r="AY57" s="345"/>
      <c r="AZ57" s="345"/>
      <c r="BA57" s="345"/>
      <c r="BB57" s="345"/>
      <c r="BC57" s="345"/>
      <c r="BD57" s="345"/>
      <c r="BE57" s="345"/>
      <c r="BF57" s="345"/>
      <c r="BG57" s="345"/>
      <c r="BH57" s="345"/>
      <c r="BI57" s="345"/>
      <c r="BJ57" s="345"/>
      <c r="BK57" s="345"/>
      <c r="BL57" s="345"/>
      <c r="BM57" s="345"/>
      <c r="BN57" s="345"/>
      <c r="BO57" s="345"/>
      <c r="BP57" s="345"/>
      <c r="BQ57" s="345"/>
      <c r="BR57" s="345"/>
      <c r="BS57" s="345"/>
      <c r="BT57" s="345"/>
      <c r="BU57" s="345"/>
      <c r="BV57" s="345"/>
      <c r="BW57" s="345"/>
      <c r="BX57" s="345"/>
      <c r="BY57" s="345"/>
      <c r="BZ57" s="345"/>
      <c r="CA57" s="345"/>
    </row>
    <row r="58" spans="1:79" hidden="1" x14ac:dyDescent="0.3">
      <c r="A58" s="171">
        <v>0</v>
      </c>
      <c r="B58" s="119" t="s">
        <v>236</v>
      </c>
      <c r="C58" s="119"/>
      <c r="D58" s="119" t="s">
        <v>134</v>
      </c>
      <c r="E58" s="119">
        <v>1</v>
      </c>
      <c r="F58" s="119" t="s">
        <v>272</v>
      </c>
      <c r="G58" s="119">
        <v>57</v>
      </c>
      <c r="H58" s="119" t="s">
        <v>193</v>
      </c>
      <c r="I58" s="121" t="s">
        <v>208</v>
      </c>
      <c r="J58" s="119" t="s">
        <v>273</v>
      </c>
      <c r="K58" s="119" t="s">
        <v>263</v>
      </c>
      <c r="L58" s="119"/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29">
        <v>0</v>
      </c>
      <c r="AO58" s="29">
        <v>0</v>
      </c>
      <c r="AP58" s="238">
        <v>0</v>
      </c>
      <c r="AS58" s="345"/>
      <c r="AT58" s="345"/>
      <c r="AU58" s="345"/>
      <c r="AV58" s="345"/>
      <c r="AW58" s="345"/>
      <c r="AX58" s="345"/>
      <c r="AY58" s="345"/>
      <c r="AZ58" s="345"/>
      <c r="BA58" s="345"/>
      <c r="BB58" s="345"/>
      <c r="BC58" s="345"/>
      <c r="BD58" s="345"/>
      <c r="BE58" s="345"/>
      <c r="BF58" s="345"/>
      <c r="BG58" s="345"/>
      <c r="BH58" s="345"/>
      <c r="BI58" s="345"/>
      <c r="BJ58" s="345"/>
      <c r="BK58" s="345"/>
      <c r="BL58" s="345"/>
      <c r="BM58" s="345"/>
      <c r="BN58" s="345"/>
      <c r="BO58" s="345"/>
      <c r="BP58" s="345"/>
      <c r="BQ58" s="345"/>
      <c r="BR58" s="345"/>
      <c r="BS58" s="345"/>
      <c r="BT58" s="345"/>
      <c r="BU58" s="345"/>
      <c r="BV58" s="345"/>
      <c r="BW58" s="345"/>
      <c r="BX58" s="345"/>
      <c r="BY58" s="345"/>
      <c r="BZ58" s="345"/>
      <c r="CA58" s="345"/>
    </row>
    <row r="59" spans="1:79" hidden="1" x14ac:dyDescent="0.3">
      <c r="A59" s="171">
        <v>0</v>
      </c>
      <c r="B59" s="119" t="s">
        <v>236</v>
      </c>
      <c r="C59" s="119"/>
      <c r="D59" s="119" t="s">
        <v>134</v>
      </c>
      <c r="E59" s="119">
        <v>1</v>
      </c>
      <c r="F59" s="119" t="s">
        <v>272</v>
      </c>
      <c r="G59" s="119">
        <v>58</v>
      </c>
      <c r="H59" s="119" t="s">
        <v>194</v>
      </c>
      <c r="I59" s="121" t="s">
        <v>208</v>
      </c>
      <c r="J59" s="119" t="s">
        <v>273</v>
      </c>
      <c r="K59" s="119" t="s">
        <v>263</v>
      </c>
      <c r="L59" s="119"/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38">
        <v>0</v>
      </c>
      <c r="AS59" s="345"/>
      <c r="AT59" s="345"/>
      <c r="AU59" s="345"/>
      <c r="AV59" s="345"/>
      <c r="AW59" s="345"/>
      <c r="AX59" s="345"/>
      <c r="AY59" s="345"/>
      <c r="AZ59" s="345"/>
      <c r="BA59" s="345"/>
      <c r="BB59" s="345"/>
      <c r="BC59" s="345"/>
      <c r="BD59" s="345"/>
      <c r="BE59" s="345"/>
      <c r="BF59" s="345"/>
      <c r="BG59" s="345"/>
      <c r="BH59" s="345"/>
      <c r="BI59" s="345"/>
      <c r="BJ59" s="345"/>
      <c r="BK59" s="345"/>
      <c r="BL59" s="345"/>
      <c r="BM59" s="345"/>
      <c r="BN59" s="345"/>
      <c r="BO59" s="345"/>
      <c r="BP59" s="345"/>
      <c r="BQ59" s="345"/>
      <c r="BR59" s="345"/>
      <c r="BS59" s="345"/>
      <c r="BT59" s="345"/>
      <c r="BU59" s="345"/>
      <c r="BV59" s="345"/>
      <c r="BW59" s="345"/>
      <c r="BX59" s="345"/>
      <c r="BY59" s="345"/>
      <c r="BZ59" s="345"/>
      <c r="CA59" s="345"/>
    </row>
    <row r="60" spans="1:79" hidden="1" x14ac:dyDescent="0.3">
      <c r="A60" s="171">
        <v>0</v>
      </c>
      <c r="B60" s="119" t="s">
        <v>236</v>
      </c>
      <c r="C60" s="119"/>
      <c r="D60" s="119" t="s">
        <v>134</v>
      </c>
      <c r="E60" s="119">
        <v>1</v>
      </c>
      <c r="F60" s="119" t="s">
        <v>272</v>
      </c>
      <c r="G60" s="119">
        <v>59</v>
      </c>
      <c r="H60" s="119" t="s">
        <v>195</v>
      </c>
      <c r="I60" s="121" t="s">
        <v>208</v>
      </c>
      <c r="J60" s="119" t="s">
        <v>273</v>
      </c>
      <c r="K60" s="119" t="s">
        <v>263</v>
      </c>
      <c r="L60" s="119"/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38">
        <v>0</v>
      </c>
      <c r="AS60" s="345"/>
      <c r="AT60" s="345"/>
      <c r="AU60" s="345"/>
      <c r="AV60" s="345"/>
      <c r="AW60" s="345"/>
      <c r="AX60" s="345"/>
      <c r="AY60" s="345"/>
      <c r="AZ60" s="345"/>
      <c r="BA60" s="345"/>
      <c r="BB60" s="345"/>
      <c r="BC60" s="345"/>
      <c r="BD60" s="345"/>
      <c r="BE60" s="345"/>
      <c r="BF60" s="345"/>
      <c r="BG60" s="345"/>
      <c r="BH60" s="345"/>
      <c r="BI60" s="345"/>
      <c r="BJ60" s="345"/>
      <c r="BK60" s="345"/>
      <c r="BL60" s="345"/>
      <c r="BM60" s="345"/>
      <c r="BN60" s="345"/>
      <c r="BO60" s="345"/>
      <c r="BP60" s="345"/>
      <c r="BQ60" s="345"/>
      <c r="BR60" s="345"/>
      <c r="BS60" s="345"/>
      <c r="BT60" s="345"/>
      <c r="BU60" s="345"/>
      <c r="BV60" s="345"/>
      <c r="BW60" s="345"/>
      <c r="BX60" s="345"/>
      <c r="BY60" s="345"/>
      <c r="BZ60" s="345"/>
      <c r="CA60" s="345"/>
    </row>
    <row r="61" spans="1:79" hidden="1" x14ac:dyDescent="0.3">
      <c r="A61" s="171">
        <v>0</v>
      </c>
      <c r="B61" s="119" t="s">
        <v>236</v>
      </c>
      <c r="C61" s="119"/>
      <c r="D61" s="119" t="s">
        <v>134</v>
      </c>
      <c r="E61" s="119">
        <v>1</v>
      </c>
      <c r="F61" s="119" t="s">
        <v>272</v>
      </c>
      <c r="G61" s="119">
        <v>60</v>
      </c>
      <c r="H61" s="119" t="s">
        <v>196</v>
      </c>
      <c r="I61" s="121" t="s">
        <v>208</v>
      </c>
      <c r="J61" s="119" t="s">
        <v>273</v>
      </c>
      <c r="K61" s="119" t="s">
        <v>263</v>
      </c>
      <c r="L61" s="119"/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29">
        <v>0</v>
      </c>
      <c r="AL61" s="29">
        <v>0</v>
      </c>
      <c r="AM61" s="29">
        <v>0</v>
      </c>
      <c r="AN61" s="29">
        <v>0</v>
      </c>
      <c r="AO61" s="29">
        <v>0</v>
      </c>
      <c r="AP61" s="238">
        <v>0</v>
      </c>
      <c r="AS61" s="345"/>
      <c r="AT61" s="345"/>
      <c r="AU61" s="345"/>
      <c r="AV61" s="345"/>
      <c r="AW61" s="345"/>
      <c r="AX61" s="345"/>
      <c r="AY61" s="345"/>
      <c r="AZ61" s="345"/>
      <c r="BA61" s="345"/>
      <c r="BB61" s="345"/>
      <c r="BC61" s="345"/>
      <c r="BD61" s="345"/>
      <c r="BE61" s="345"/>
      <c r="BF61" s="345"/>
      <c r="BG61" s="345"/>
      <c r="BH61" s="345"/>
      <c r="BI61" s="345"/>
      <c r="BJ61" s="345"/>
      <c r="BK61" s="345"/>
      <c r="BL61" s="345"/>
      <c r="BM61" s="345"/>
      <c r="BN61" s="345"/>
      <c r="BO61" s="345"/>
      <c r="BP61" s="345"/>
      <c r="BQ61" s="345"/>
      <c r="BR61" s="345"/>
      <c r="BS61" s="345"/>
      <c r="BT61" s="345"/>
      <c r="BU61" s="345"/>
      <c r="BV61" s="345"/>
      <c r="BW61" s="345"/>
      <c r="BX61" s="345"/>
      <c r="BY61" s="345"/>
      <c r="BZ61" s="345"/>
      <c r="CA61" s="345"/>
    </row>
    <row r="62" spans="1:79" hidden="1" x14ac:dyDescent="0.3">
      <c r="A62" s="171">
        <v>0</v>
      </c>
      <c r="B62" s="119" t="s">
        <v>236</v>
      </c>
      <c r="C62" s="119"/>
      <c r="D62" s="119" t="s">
        <v>134</v>
      </c>
      <c r="E62" s="119">
        <v>1</v>
      </c>
      <c r="F62" s="119" t="s">
        <v>272</v>
      </c>
      <c r="G62" s="119">
        <v>61</v>
      </c>
      <c r="H62" s="119" t="s">
        <v>197</v>
      </c>
      <c r="I62" s="121" t="s">
        <v>208</v>
      </c>
      <c r="J62" s="119" t="s">
        <v>273</v>
      </c>
      <c r="K62" s="119" t="s">
        <v>263</v>
      </c>
      <c r="L62" s="119"/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</v>
      </c>
      <c r="AM62" s="29">
        <v>0</v>
      </c>
      <c r="AN62" s="29">
        <v>0</v>
      </c>
      <c r="AO62" s="29">
        <v>0</v>
      </c>
      <c r="AP62" s="238">
        <v>0</v>
      </c>
      <c r="AS62" s="345"/>
      <c r="AT62" s="345"/>
      <c r="AU62" s="345"/>
      <c r="AV62" s="345"/>
      <c r="AW62" s="345"/>
      <c r="AX62" s="345"/>
      <c r="AY62" s="345"/>
      <c r="AZ62" s="345"/>
      <c r="BA62" s="345"/>
      <c r="BB62" s="345"/>
      <c r="BC62" s="345"/>
      <c r="BD62" s="345"/>
      <c r="BE62" s="345"/>
      <c r="BF62" s="345"/>
      <c r="BG62" s="345"/>
      <c r="BH62" s="345"/>
      <c r="BI62" s="345"/>
      <c r="BJ62" s="345"/>
      <c r="BK62" s="345"/>
      <c r="BL62" s="345"/>
      <c r="BM62" s="345"/>
      <c r="BN62" s="345"/>
      <c r="BO62" s="345"/>
      <c r="BP62" s="345"/>
      <c r="BQ62" s="345"/>
      <c r="BR62" s="345"/>
      <c r="BS62" s="345"/>
      <c r="BT62" s="345"/>
      <c r="BU62" s="345"/>
      <c r="BV62" s="345"/>
      <c r="BW62" s="345"/>
      <c r="BX62" s="345"/>
      <c r="BY62" s="345"/>
      <c r="BZ62" s="345"/>
      <c r="CA62" s="345"/>
    </row>
    <row r="63" spans="1:79" hidden="1" x14ac:dyDescent="0.3">
      <c r="A63" s="171">
        <v>0</v>
      </c>
      <c r="B63" s="119" t="s">
        <v>236</v>
      </c>
      <c r="C63" s="119"/>
      <c r="D63" s="119" t="s">
        <v>134</v>
      </c>
      <c r="E63" s="119">
        <v>1</v>
      </c>
      <c r="F63" s="119" t="s">
        <v>272</v>
      </c>
      <c r="G63" s="119">
        <v>62</v>
      </c>
      <c r="H63" s="119" t="s">
        <v>198</v>
      </c>
      <c r="I63" s="121" t="s">
        <v>208</v>
      </c>
      <c r="J63" s="119" t="s">
        <v>273</v>
      </c>
      <c r="K63" s="119" t="s">
        <v>263</v>
      </c>
      <c r="L63" s="119"/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0</v>
      </c>
      <c r="AE63" s="29">
        <v>0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  <c r="AL63" s="29">
        <v>0</v>
      </c>
      <c r="AM63" s="29">
        <v>0</v>
      </c>
      <c r="AN63" s="29">
        <v>0</v>
      </c>
      <c r="AO63" s="29">
        <v>0</v>
      </c>
      <c r="AP63" s="238">
        <v>0</v>
      </c>
      <c r="AS63" s="345"/>
      <c r="AT63" s="345"/>
      <c r="AU63" s="345"/>
      <c r="AV63" s="345"/>
      <c r="AW63" s="345"/>
      <c r="AX63" s="345"/>
      <c r="AY63" s="345"/>
      <c r="AZ63" s="345"/>
      <c r="BA63" s="345"/>
      <c r="BB63" s="345"/>
      <c r="BC63" s="345"/>
      <c r="BD63" s="345"/>
      <c r="BE63" s="345"/>
      <c r="BF63" s="345"/>
      <c r="BG63" s="345"/>
      <c r="BH63" s="345"/>
      <c r="BI63" s="345"/>
      <c r="BJ63" s="345"/>
      <c r="BK63" s="345"/>
      <c r="BL63" s="345"/>
      <c r="BM63" s="345"/>
      <c r="BN63" s="345"/>
      <c r="BO63" s="345"/>
      <c r="BP63" s="345"/>
      <c r="BQ63" s="345"/>
      <c r="BR63" s="345"/>
      <c r="BS63" s="345"/>
      <c r="BT63" s="345"/>
      <c r="BU63" s="345"/>
      <c r="BV63" s="345"/>
      <c r="BW63" s="345"/>
      <c r="BX63" s="345"/>
      <c r="BY63" s="345"/>
      <c r="BZ63" s="345"/>
      <c r="CA63" s="345"/>
    </row>
    <row r="64" spans="1:79" hidden="1" x14ac:dyDescent="0.3">
      <c r="A64" s="171">
        <v>0</v>
      </c>
      <c r="B64" s="119" t="s">
        <v>236</v>
      </c>
      <c r="C64" s="119"/>
      <c r="D64" s="119" t="s">
        <v>134</v>
      </c>
      <c r="E64" s="119">
        <v>1</v>
      </c>
      <c r="F64" s="119" t="s">
        <v>272</v>
      </c>
      <c r="G64" s="119">
        <v>63</v>
      </c>
      <c r="H64" s="119" t="s">
        <v>199</v>
      </c>
      <c r="I64" s="121" t="s">
        <v>208</v>
      </c>
      <c r="J64" s="119" t="s">
        <v>273</v>
      </c>
      <c r="K64" s="119" t="s">
        <v>263</v>
      </c>
      <c r="L64" s="119"/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38">
        <v>0</v>
      </c>
      <c r="AS64" s="345"/>
      <c r="AT64" s="345"/>
      <c r="AU64" s="345"/>
      <c r="AV64" s="345"/>
      <c r="AW64" s="345"/>
      <c r="AX64" s="345"/>
      <c r="AY64" s="345"/>
      <c r="AZ64" s="345"/>
      <c r="BA64" s="345"/>
      <c r="BB64" s="345"/>
      <c r="BC64" s="345"/>
      <c r="BD64" s="345"/>
      <c r="BE64" s="345"/>
      <c r="BF64" s="345"/>
      <c r="BG64" s="345"/>
      <c r="BH64" s="345"/>
      <c r="BI64" s="345"/>
      <c r="BJ64" s="345"/>
      <c r="BK64" s="345"/>
      <c r="BL64" s="345"/>
      <c r="BM64" s="345"/>
      <c r="BN64" s="345"/>
      <c r="BO64" s="345"/>
      <c r="BP64" s="345"/>
      <c r="BQ64" s="345"/>
      <c r="BR64" s="345"/>
      <c r="BS64" s="345"/>
      <c r="BT64" s="345"/>
      <c r="BU64" s="345"/>
      <c r="BV64" s="345"/>
      <c r="BW64" s="345"/>
      <c r="BX64" s="345"/>
      <c r="BY64" s="345"/>
      <c r="BZ64" s="345"/>
      <c r="CA64" s="345"/>
    </row>
    <row r="65" spans="1:79" hidden="1" x14ac:dyDescent="0.3">
      <c r="A65" s="171">
        <v>0</v>
      </c>
      <c r="B65" s="119" t="s">
        <v>236</v>
      </c>
      <c r="C65" s="119"/>
      <c r="D65" s="119" t="s">
        <v>134</v>
      </c>
      <c r="E65" s="119">
        <v>1</v>
      </c>
      <c r="F65" s="119" t="s">
        <v>272</v>
      </c>
      <c r="G65" s="119">
        <v>64</v>
      </c>
      <c r="H65" s="119" t="s">
        <v>200</v>
      </c>
      <c r="I65" s="121" t="s">
        <v>208</v>
      </c>
      <c r="J65" s="119" t="s">
        <v>273</v>
      </c>
      <c r="K65" s="119" t="s">
        <v>263</v>
      </c>
      <c r="L65" s="119"/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29">
        <v>0</v>
      </c>
      <c r="AP65" s="238">
        <v>0</v>
      </c>
      <c r="AS65" s="345"/>
      <c r="AT65" s="345"/>
      <c r="AU65" s="345"/>
      <c r="AV65" s="345"/>
      <c r="AW65" s="345"/>
      <c r="AX65" s="345"/>
      <c r="AY65" s="345"/>
      <c r="AZ65" s="345"/>
      <c r="BA65" s="345"/>
      <c r="BB65" s="345"/>
      <c r="BC65" s="345"/>
      <c r="BD65" s="345"/>
      <c r="BE65" s="345"/>
      <c r="BF65" s="345"/>
      <c r="BG65" s="345"/>
      <c r="BH65" s="345"/>
      <c r="BI65" s="345"/>
      <c r="BJ65" s="345"/>
      <c r="BK65" s="345"/>
      <c r="BL65" s="345"/>
      <c r="BM65" s="345"/>
      <c r="BN65" s="345"/>
      <c r="BO65" s="345"/>
      <c r="BP65" s="345"/>
      <c r="BQ65" s="345"/>
      <c r="BR65" s="345"/>
      <c r="BS65" s="345"/>
      <c r="BT65" s="345"/>
      <c r="BU65" s="345"/>
      <c r="BV65" s="345"/>
      <c r="BW65" s="345"/>
      <c r="BX65" s="345"/>
      <c r="BY65" s="345"/>
      <c r="BZ65" s="345"/>
      <c r="CA65" s="345"/>
    </row>
    <row r="66" spans="1:79" hidden="1" x14ac:dyDescent="0.3">
      <c r="A66" s="171">
        <v>0</v>
      </c>
      <c r="B66" s="119" t="s">
        <v>236</v>
      </c>
      <c r="C66" s="119"/>
      <c r="D66" s="119" t="s">
        <v>134</v>
      </c>
      <c r="E66" s="119">
        <v>1</v>
      </c>
      <c r="F66" s="119" t="s">
        <v>272</v>
      </c>
      <c r="G66" s="119">
        <v>65</v>
      </c>
      <c r="H66" s="119" t="s">
        <v>201</v>
      </c>
      <c r="I66" s="121" t="s">
        <v>208</v>
      </c>
      <c r="J66" s="119" t="s">
        <v>273</v>
      </c>
      <c r="K66" s="119" t="s">
        <v>263</v>
      </c>
      <c r="L66" s="119"/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  <c r="AL66" s="29">
        <v>0</v>
      </c>
      <c r="AM66" s="29">
        <v>0</v>
      </c>
      <c r="AN66" s="29">
        <v>0</v>
      </c>
      <c r="AO66" s="29">
        <v>0</v>
      </c>
      <c r="AP66" s="238">
        <v>0</v>
      </c>
      <c r="AS66" s="345"/>
      <c r="AT66" s="345"/>
      <c r="AU66" s="345"/>
      <c r="AV66" s="345"/>
      <c r="AW66" s="345"/>
      <c r="AX66" s="345"/>
      <c r="AY66" s="345"/>
      <c r="AZ66" s="345"/>
      <c r="BA66" s="345"/>
      <c r="BB66" s="345"/>
      <c r="BC66" s="345"/>
      <c r="BD66" s="345"/>
      <c r="BE66" s="345"/>
      <c r="BF66" s="345"/>
      <c r="BG66" s="345"/>
      <c r="BH66" s="345"/>
      <c r="BI66" s="345"/>
      <c r="BJ66" s="345"/>
      <c r="BK66" s="345"/>
      <c r="BL66" s="345"/>
      <c r="BM66" s="345"/>
      <c r="BN66" s="345"/>
      <c r="BO66" s="345"/>
      <c r="BP66" s="345"/>
      <c r="BQ66" s="345"/>
      <c r="BR66" s="345"/>
      <c r="BS66" s="345"/>
      <c r="BT66" s="345"/>
      <c r="BU66" s="345"/>
      <c r="BV66" s="345"/>
      <c r="BW66" s="345"/>
      <c r="BX66" s="345"/>
      <c r="BY66" s="345"/>
      <c r="BZ66" s="345"/>
      <c r="CA66" s="345"/>
    </row>
    <row r="67" spans="1:79" hidden="1" x14ac:dyDescent="0.3">
      <c r="A67" s="171">
        <v>0</v>
      </c>
      <c r="B67" s="119" t="s">
        <v>236</v>
      </c>
      <c r="C67" s="119"/>
      <c r="D67" s="119" t="s">
        <v>134</v>
      </c>
      <c r="E67" s="119">
        <v>1</v>
      </c>
      <c r="F67" s="119" t="s">
        <v>272</v>
      </c>
      <c r="G67" s="119">
        <v>66</v>
      </c>
      <c r="H67" s="119" t="s">
        <v>202</v>
      </c>
      <c r="I67" s="121" t="s">
        <v>208</v>
      </c>
      <c r="J67" s="119" t="s">
        <v>273</v>
      </c>
      <c r="K67" s="119" t="s">
        <v>263</v>
      </c>
      <c r="L67" s="119"/>
      <c r="M67" s="239">
        <v>0</v>
      </c>
      <c r="N67" s="239">
        <v>0</v>
      </c>
      <c r="O67" s="239">
        <v>0</v>
      </c>
      <c r="P67" s="239">
        <v>0</v>
      </c>
      <c r="Q67" s="239">
        <v>0</v>
      </c>
      <c r="R67" s="239">
        <v>0</v>
      </c>
      <c r="S67" s="239">
        <v>0</v>
      </c>
      <c r="T67" s="239">
        <v>0</v>
      </c>
      <c r="U67" s="239">
        <v>0</v>
      </c>
      <c r="V67" s="239">
        <v>0</v>
      </c>
      <c r="W67" s="239">
        <v>0</v>
      </c>
      <c r="X67" s="239">
        <v>0</v>
      </c>
      <c r="Y67" s="239">
        <v>0</v>
      </c>
      <c r="Z67" s="239">
        <v>0</v>
      </c>
      <c r="AA67" s="239">
        <v>0</v>
      </c>
      <c r="AB67" s="239">
        <v>0</v>
      </c>
      <c r="AC67" s="239">
        <v>0</v>
      </c>
      <c r="AD67" s="239">
        <v>0</v>
      </c>
      <c r="AE67" s="239">
        <v>0</v>
      </c>
      <c r="AF67" s="239">
        <v>0</v>
      </c>
      <c r="AG67" s="239">
        <v>0</v>
      </c>
      <c r="AH67" s="239">
        <v>0</v>
      </c>
      <c r="AI67" s="239">
        <v>0</v>
      </c>
      <c r="AJ67" s="239">
        <v>0</v>
      </c>
      <c r="AK67" s="239">
        <v>0</v>
      </c>
      <c r="AL67" s="259">
        <v>0</v>
      </c>
      <c r="AM67" s="259">
        <v>0</v>
      </c>
      <c r="AN67" s="259">
        <v>0</v>
      </c>
      <c r="AO67" s="259">
        <v>0</v>
      </c>
      <c r="AP67" s="239">
        <v>0</v>
      </c>
      <c r="AS67" s="345"/>
      <c r="AT67" s="345"/>
      <c r="AU67" s="345"/>
      <c r="AV67" s="345"/>
      <c r="AW67" s="345"/>
      <c r="AX67" s="345"/>
      <c r="AY67" s="345"/>
      <c r="AZ67" s="345"/>
      <c r="BA67" s="345"/>
      <c r="BB67" s="345"/>
      <c r="BC67" s="345"/>
      <c r="BD67" s="345"/>
      <c r="BE67" s="345"/>
      <c r="BF67" s="345"/>
      <c r="BG67" s="345"/>
      <c r="BH67" s="345"/>
      <c r="BI67" s="345"/>
      <c r="BJ67" s="345"/>
      <c r="BK67" s="345"/>
      <c r="BL67" s="345"/>
      <c r="BM67" s="345"/>
      <c r="BN67" s="345"/>
      <c r="BO67" s="345"/>
      <c r="BP67" s="345"/>
      <c r="BQ67" s="345"/>
      <c r="BR67" s="345"/>
      <c r="BS67" s="345"/>
      <c r="BT67" s="345"/>
      <c r="BU67" s="345"/>
      <c r="BV67" s="345"/>
      <c r="BW67" s="345"/>
      <c r="BX67" s="345"/>
      <c r="BY67" s="345"/>
      <c r="BZ67" s="345"/>
      <c r="CA67" s="345"/>
    </row>
    <row r="68" spans="1:79" hidden="1" x14ac:dyDescent="0.3">
      <c r="A68" s="171">
        <v>0</v>
      </c>
      <c r="B68" s="119" t="s">
        <v>236</v>
      </c>
      <c r="C68" s="119"/>
      <c r="D68" s="119" t="s">
        <v>134</v>
      </c>
      <c r="E68" s="119">
        <v>1</v>
      </c>
      <c r="F68" s="119" t="s">
        <v>272</v>
      </c>
      <c r="G68" s="119">
        <v>67</v>
      </c>
      <c r="H68" s="119" t="s">
        <v>203</v>
      </c>
      <c r="I68" s="121" t="s">
        <v>208</v>
      </c>
      <c r="J68" s="119" t="s">
        <v>273</v>
      </c>
      <c r="K68" s="119" t="s">
        <v>263</v>
      </c>
      <c r="L68" s="138"/>
      <c r="M68" s="239">
        <v>0</v>
      </c>
      <c r="N68" s="239">
        <v>0</v>
      </c>
      <c r="O68" s="239">
        <v>0</v>
      </c>
      <c r="P68" s="239">
        <v>0</v>
      </c>
      <c r="Q68" s="239">
        <v>0</v>
      </c>
      <c r="R68" s="239">
        <v>0</v>
      </c>
      <c r="S68" s="239">
        <v>0</v>
      </c>
      <c r="T68" s="239">
        <v>0</v>
      </c>
      <c r="U68" s="239">
        <v>0</v>
      </c>
      <c r="V68" s="239">
        <v>0</v>
      </c>
      <c r="W68" s="239">
        <v>0</v>
      </c>
      <c r="X68" s="239">
        <v>0</v>
      </c>
      <c r="Y68" s="239">
        <v>0</v>
      </c>
      <c r="Z68" s="239">
        <v>0</v>
      </c>
      <c r="AA68" s="239">
        <v>0</v>
      </c>
      <c r="AB68" s="239">
        <v>0</v>
      </c>
      <c r="AC68" s="239">
        <v>0</v>
      </c>
      <c r="AD68" s="239">
        <v>0</v>
      </c>
      <c r="AE68" s="239">
        <v>0</v>
      </c>
      <c r="AF68" s="239">
        <v>0</v>
      </c>
      <c r="AG68" s="239">
        <v>0</v>
      </c>
      <c r="AH68" s="239">
        <v>0</v>
      </c>
      <c r="AI68" s="239">
        <v>0</v>
      </c>
      <c r="AJ68" s="239">
        <v>0</v>
      </c>
      <c r="AK68" s="239">
        <v>0</v>
      </c>
      <c r="AL68" s="239">
        <v>0</v>
      </c>
      <c r="AM68" s="239">
        <v>0</v>
      </c>
      <c r="AN68" s="239">
        <v>0</v>
      </c>
      <c r="AO68" s="239">
        <v>0</v>
      </c>
      <c r="AP68" s="239">
        <v>0</v>
      </c>
      <c r="AS68" s="345"/>
      <c r="AT68" s="345"/>
      <c r="AU68" s="345"/>
      <c r="AV68" s="345"/>
      <c r="AW68" s="345"/>
      <c r="AX68" s="345"/>
      <c r="AY68" s="345"/>
      <c r="AZ68" s="345"/>
      <c r="BA68" s="345"/>
      <c r="BB68" s="345"/>
      <c r="BC68" s="345"/>
      <c r="BD68" s="345"/>
      <c r="BE68" s="345"/>
      <c r="BF68" s="345"/>
      <c r="BG68" s="345"/>
      <c r="BH68" s="345"/>
      <c r="BI68" s="345"/>
      <c r="BJ68" s="345"/>
      <c r="BK68" s="345"/>
      <c r="BL68" s="345"/>
      <c r="BM68" s="345"/>
      <c r="BN68" s="345"/>
      <c r="BO68" s="345"/>
      <c r="BP68" s="345"/>
      <c r="BQ68" s="345"/>
      <c r="BR68" s="345"/>
      <c r="BS68" s="345"/>
      <c r="BT68" s="345"/>
      <c r="BU68" s="345"/>
      <c r="BV68" s="345"/>
      <c r="BW68" s="345"/>
      <c r="BX68" s="345"/>
      <c r="BY68" s="345"/>
      <c r="BZ68" s="345"/>
      <c r="CA68" s="345"/>
    </row>
    <row r="69" spans="1:79" ht="15" hidden="1" thickBot="1" x14ac:dyDescent="0.35">
      <c r="A69" s="172">
        <v>0</v>
      </c>
      <c r="B69" s="122" t="s">
        <v>236</v>
      </c>
      <c r="C69" s="122"/>
      <c r="D69" s="122" t="s">
        <v>134</v>
      </c>
      <c r="E69" s="122">
        <v>1</v>
      </c>
      <c r="F69" s="122" t="s">
        <v>272</v>
      </c>
      <c r="G69" s="119">
        <v>68</v>
      </c>
      <c r="H69" s="122" t="s">
        <v>204</v>
      </c>
      <c r="I69" s="123" t="s">
        <v>208</v>
      </c>
      <c r="J69" s="122" t="s">
        <v>273</v>
      </c>
      <c r="K69" s="122" t="s">
        <v>263</v>
      </c>
      <c r="L69" s="122"/>
      <c r="M69" s="240">
        <v>0</v>
      </c>
      <c r="N69" s="240">
        <v>0</v>
      </c>
      <c r="O69" s="240">
        <v>0</v>
      </c>
      <c r="P69" s="240">
        <v>0</v>
      </c>
      <c r="Q69" s="240">
        <v>0</v>
      </c>
      <c r="R69" s="240">
        <v>0</v>
      </c>
      <c r="S69" s="240">
        <v>0</v>
      </c>
      <c r="T69" s="240">
        <v>0</v>
      </c>
      <c r="U69" s="240">
        <v>0</v>
      </c>
      <c r="V69" s="240">
        <v>0</v>
      </c>
      <c r="W69" s="240">
        <v>0</v>
      </c>
      <c r="X69" s="240">
        <v>0</v>
      </c>
      <c r="Y69" s="240">
        <v>0</v>
      </c>
      <c r="Z69" s="240">
        <v>0</v>
      </c>
      <c r="AA69" s="240">
        <v>0</v>
      </c>
      <c r="AB69" s="240">
        <v>0</v>
      </c>
      <c r="AC69" s="240">
        <v>0</v>
      </c>
      <c r="AD69" s="240">
        <v>0</v>
      </c>
      <c r="AE69" s="240">
        <v>0</v>
      </c>
      <c r="AF69" s="240">
        <v>0</v>
      </c>
      <c r="AG69" s="240">
        <v>0</v>
      </c>
      <c r="AH69" s="240">
        <v>0</v>
      </c>
      <c r="AI69" s="240">
        <v>0</v>
      </c>
      <c r="AJ69" s="240">
        <v>0</v>
      </c>
      <c r="AK69" s="240">
        <v>0</v>
      </c>
      <c r="AL69" s="240">
        <v>0</v>
      </c>
      <c r="AM69" s="240">
        <v>0</v>
      </c>
      <c r="AN69" s="240">
        <v>0</v>
      </c>
      <c r="AO69" s="240">
        <v>0</v>
      </c>
      <c r="AP69" s="243">
        <v>0</v>
      </c>
      <c r="AS69" s="345"/>
      <c r="AT69" s="345"/>
      <c r="AU69" s="345"/>
      <c r="AV69" s="345"/>
      <c r="AW69" s="345"/>
      <c r="AX69" s="345"/>
      <c r="AY69" s="345"/>
      <c r="AZ69" s="345"/>
      <c r="BA69" s="345"/>
      <c r="BB69" s="345"/>
      <c r="BC69" s="345"/>
      <c r="BD69" s="345"/>
      <c r="BE69" s="345"/>
      <c r="BF69" s="345"/>
      <c r="BG69" s="345"/>
      <c r="BH69" s="345"/>
      <c r="BI69" s="345"/>
      <c r="BJ69" s="345"/>
      <c r="BK69" s="345"/>
      <c r="BL69" s="345"/>
      <c r="BM69" s="345"/>
      <c r="BN69" s="345"/>
      <c r="BO69" s="345"/>
      <c r="BP69" s="345"/>
      <c r="BQ69" s="345"/>
      <c r="BR69" s="345"/>
      <c r="BS69" s="345"/>
      <c r="BT69" s="345"/>
      <c r="BU69" s="345"/>
      <c r="BV69" s="345"/>
      <c r="BW69" s="345"/>
      <c r="BX69" s="345"/>
      <c r="BY69" s="345"/>
      <c r="BZ69" s="345"/>
      <c r="CA69" s="345"/>
    </row>
    <row r="70" spans="1:79" hidden="1" x14ac:dyDescent="0.3">
      <c r="A70" s="168">
        <v>0</v>
      </c>
      <c r="B70" s="163" t="s">
        <v>236</v>
      </c>
      <c r="C70" s="163"/>
      <c r="D70" s="163" t="s">
        <v>134</v>
      </c>
      <c r="E70" s="163">
        <v>1</v>
      </c>
      <c r="F70" s="163" t="s">
        <v>272</v>
      </c>
      <c r="G70" s="163">
        <v>69</v>
      </c>
      <c r="H70" s="163" t="s">
        <v>187</v>
      </c>
      <c r="I70" s="169" t="s">
        <v>209</v>
      </c>
      <c r="J70" s="163" t="s">
        <v>273</v>
      </c>
      <c r="K70" s="163" t="s">
        <v>263</v>
      </c>
      <c r="L70" s="163"/>
      <c r="M70" s="235">
        <v>2380</v>
      </c>
      <c r="N70" s="235">
        <v>2285</v>
      </c>
      <c r="O70" s="235">
        <v>2190</v>
      </c>
      <c r="P70" s="235">
        <v>2094</v>
      </c>
      <c r="Q70" s="235">
        <v>1999</v>
      </c>
      <c r="R70" s="235">
        <v>1904</v>
      </c>
      <c r="S70" s="235">
        <v>1809</v>
      </c>
      <c r="T70" s="235">
        <v>1714</v>
      </c>
      <c r="U70" s="235">
        <v>1618</v>
      </c>
      <c r="V70" s="235">
        <v>1523</v>
      </c>
      <c r="W70" s="235">
        <v>1428</v>
      </c>
      <c r="X70" s="235">
        <v>1333</v>
      </c>
      <c r="Y70" s="235">
        <v>1238</v>
      </c>
      <c r="Z70" s="235">
        <v>1142</v>
      </c>
      <c r="AA70" s="235">
        <v>1047</v>
      </c>
      <c r="AB70" s="235">
        <v>952</v>
      </c>
      <c r="AC70" s="235">
        <v>857</v>
      </c>
      <c r="AD70" s="235">
        <v>762</v>
      </c>
      <c r="AE70" s="235">
        <v>666</v>
      </c>
      <c r="AF70" s="235">
        <v>571</v>
      </c>
      <c r="AG70" s="235">
        <v>476</v>
      </c>
      <c r="AH70" s="235">
        <v>381</v>
      </c>
      <c r="AI70" s="235">
        <v>286</v>
      </c>
      <c r="AJ70" s="235">
        <v>190</v>
      </c>
      <c r="AK70" s="235">
        <v>571</v>
      </c>
      <c r="AL70" s="235">
        <v>0</v>
      </c>
      <c r="AM70" s="235">
        <v>0</v>
      </c>
      <c r="AN70" s="235">
        <v>0</v>
      </c>
      <c r="AO70" s="235">
        <v>0</v>
      </c>
      <c r="AP70" s="237">
        <v>0</v>
      </c>
      <c r="AS70" s="345"/>
      <c r="AT70" s="345"/>
      <c r="AU70" s="345"/>
      <c r="AV70" s="345"/>
      <c r="AW70" s="345"/>
      <c r="AX70" s="345"/>
      <c r="AY70" s="345"/>
      <c r="AZ70" s="345"/>
      <c r="BA70" s="345"/>
      <c r="BB70" s="345"/>
      <c r="BC70" s="345"/>
      <c r="BD70" s="345"/>
      <c r="BE70" s="345"/>
      <c r="BF70" s="345"/>
      <c r="BG70" s="345"/>
      <c r="BH70" s="345"/>
      <c r="BI70" s="345"/>
      <c r="BJ70" s="345"/>
      <c r="BK70" s="345"/>
      <c r="BL70" s="345"/>
      <c r="BM70" s="345"/>
      <c r="BN70" s="345"/>
      <c r="BO70" s="345"/>
      <c r="BP70" s="345"/>
      <c r="BQ70" s="345"/>
      <c r="BR70" s="345"/>
      <c r="BS70" s="345"/>
      <c r="BT70" s="345"/>
      <c r="BU70" s="345"/>
      <c r="BV70" s="345"/>
      <c r="BW70" s="345"/>
      <c r="BX70" s="345"/>
      <c r="BY70" s="345"/>
      <c r="BZ70" s="345"/>
      <c r="CA70" s="345"/>
    </row>
    <row r="71" spans="1:79" hidden="1" x14ac:dyDescent="0.3">
      <c r="A71" s="171">
        <v>0</v>
      </c>
      <c r="B71" s="119" t="s">
        <v>236</v>
      </c>
      <c r="C71" s="119"/>
      <c r="D71" s="119" t="s">
        <v>134</v>
      </c>
      <c r="E71" s="119">
        <v>1</v>
      </c>
      <c r="F71" s="119" t="s">
        <v>272</v>
      </c>
      <c r="G71" s="119">
        <v>70</v>
      </c>
      <c r="H71" s="119" t="s">
        <v>189</v>
      </c>
      <c r="I71" s="121" t="s">
        <v>209</v>
      </c>
      <c r="J71" s="119" t="s">
        <v>273</v>
      </c>
      <c r="K71" s="119" t="s">
        <v>263</v>
      </c>
      <c r="L71" s="119"/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0</v>
      </c>
      <c r="AE71" s="29">
        <v>0</v>
      </c>
      <c r="AF71" s="29">
        <v>0</v>
      </c>
      <c r="AG71" s="29">
        <v>0</v>
      </c>
      <c r="AH71" s="29">
        <v>0</v>
      </c>
      <c r="AI71" s="29">
        <v>0</v>
      </c>
      <c r="AJ71" s="29">
        <v>0</v>
      </c>
      <c r="AK71" s="29">
        <v>0</v>
      </c>
      <c r="AL71" s="29">
        <v>0</v>
      </c>
      <c r="AM71" s="29">
        <v>0</v>
      </c>
      <c r="AN71" s="29">
        <v>0</v>
      </c>
      <c r="AO71" s="29">
        <v>0</v>
      </c>
      <c r="AP71" s="238">
        <v>0</v>
      </c>
      <c r="AS71" s="345"/>
      <c r="AT71" s="345"/>
      <c r="AU71" s="345"/>
      <c r="AV71" s="345"/>
      <c r="AW71" s="345"/>
      <c r="AX71" s="345"/>
      <c r="AY71" s="345"/>
      <c r="AZ71" s="345"/>
      <c r="BA71" s="345"/>
      <c r="BB71" s="345"/>
      <c r="BC71" s="345"/>
      <c r="BD71" s="345"/>
      <c r="BE71" s="345"/>
      <c r="BF71" s="345"/>
      <c r="BG71" s="345"/>
      <c r="BH71" s="345"/>
      <c r="BI71" s="345"/>
      <c r="BJ71" s="345"/>
      <c r="BK71" s="345"/>
      <c r="BL71" s="345"/>
      <c r="BM71" s="345"/>
      <c r="BN71" s="345"/>
      <c r="BO71" s="345"/>
      <c r="BP71" s="345"/>
      <c r="BQ71" s="345"/>
      <c r="BR71" s="345"/>
      <c r="BS71" s="345"/>
      <c r="BT71" s="345"/>
      <c r="BU71" s="345"/>
      <c r="BV71" s="345"/>
      <c r="BW71" s="345"/>
      <c r="BX71" s="345"/>
      <c r="BY71" s="345"/>
      <c r="BZ71" s="345"/>
      <c r="CA71" s="345"/>
    </row>
    <row r="72" spans="1:79" hidden="1" x14ac:dyDescent="0.3">
      <c r="A72" s="171">
        <v>0</v>
      </c>
      <c r="B72" s="119" t="s">
        <v>236</v>
      </c>
      <c r="C72" s="119"/>
      <c r="D72" s="119" t="s">
        <v>134</v>
      </c>
      <c r="E72" s="119">
        <v>1</v>
      </c>
      <c r="F72" s="119" t="s">
        <v>272</v>
      </c>
      <c r="G72" s="119">
        <v>71</v>
      </c>
      <c r="H72" s="119" t="s">
        <v>190</v>
      </c>
      <c r="I72" s="121" t="s">
        <v>209</v>
      </c>
      <c r="J72" s="119" t="s">
        <v>273</v>
      </c>
      <c r="K72" s="119" t="s">
        <v>263</v>
      </c>
      <c r="L72" s="119"/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  <c r="AJ72" s="29">
        <v>0</v>
      </c>
      <c r="AK72" s="29">
        <v>0</v>
      </c>
      <c r="AL72" s="29">
        <v>0</v>
      </c>
      <c r="AM72" s="29">
        <v>0</v>
      </c>
      <c r="AN72" s="29">
        <v>0</v>
      </c>
      <c r="AO72" s="29">
        <v>0</v>
      </c>
      <c r="AP72" s="238">
        <v>0</v>
      </c>
      <c r="AS72" s="345"/>
      <c r="AT72" s="345"/>
      <c r="AU72" s="345"/>
      <c r="AV72" s="345"/>
      <c r="AW72" s="345"/>
      <c r="AX72" s="345"/>
      <c r="AY72" s="345"/>
      <c r="AZ72" s="345"/>
      <c r="BA72" s="345"/>
      <c r="BB72" s="345"/>
      <c r="BC72" s="345"/>
      <c r="BD72" s="345"/>
      <c r="BE72" s="345"/>
      <c r="BF72" s="345"/>
      <c r="BG72" s="345"/>
      <c r="BH72" s="345"/>
      <c r="BI72" s="345"/>
      <c r="BJ72" s="345"/>
      <c r="BK72" s="345"/>
      <c r="BL72" s="345"/>
      <c r="BM72" s="345"/>
      <c r="BN72" s="345"/>
      <c r="BO72" s="345"/>
      <c r="BP72" s="345"/>
      <c r="BQ72" s="345"/>
      <c r="BR72" s="345"/>
      <c r="BS72" s="345"/>
      <c r="BT72" s="345"/>
      <c r="BU72" s="345"/>
      <c r="BV72" s="345"/>
      <c r="BW72" s="345"/>
      <c r="BX72" s="345"/>
      <c r="BY72" s="345"/>
      <c r="BZ72" s="345"/>
      <c r="CA72" s="345"/>
    </row>
    <row r="73" spans="1:79" hidden="1" x14ac:dyDescent="0.3">
      <c r="A73" s="171">
        <v>0</v>
      </c>
      <c r="B73" s="119" t="s">
        <v>236</v>
      </c>
      <c r="C73" s="119"/>
      <c r="D73" s="119" t="s">
        <v>134</v>
      </c>
      <c r="E73" s="119">
        <v>1</v>
      </c>
      <c r="F73" s="119" t="s">
        <v>272</v>
      </c>
      <c r="G73" s="119">
        <v>72</v>
      </c>
      <c r="H73" s="119" t="s">
        <v>191</v>
      </c>
      <c r="I73" s="121" t="s">
        <v>209</v>
      </c>
      <c r="J73" s="119" t="s">
        <v>273</v>
      </c>
      <c r="K73" s="119" t="s">
        <v>263</v>
      </c>
      <c r="L73" s="119"/>
      <c r="M73" s="29">
        <v>1420</v>
      </c>
      <c r="N73" s="29">
        <v>1363</v>
      </c>
      <c r="O73" s="29">
        <v>1306</v>
      </c>
      <c r="P73" s="29">
        <v>1249</v>
      </c>
      <c r="Q73" s="29">
        <v>1192</v>
      </c>
      <c r="R73" s="29">
        <v>1135</v>
      </c>
      <c r="S73" s="29">
        <v>1078</v>
      </c>
      <c r="T73" s="29">
        <v>1021</v>
      </c>
      <c r="U73" s="29">
        <v>964</v>
      </c>
      <c r="V73" s="29">
        <v>907</v>
      </c>
      <c r="W73" s="29">
        <v>850</v>
      </c>
      <c r="X73" s="29">
        <v>793</v>
      </c>
      <c r="Y73" s="29">
        <v>736</v>
      </c>
      <c r="Z73" s="29">
        <v>679</v>
      </c>
      <c r="AA73" s="29">
        <v>622</v>
      </c>
      <c r="AB73" s="29">
        <v>565</v>
      </c>
      <c r="AC73" s="29">
        <v>508</v>
      </c>
      <c r="AD73" s="29">
        <v>451</v>
      </c>
      <c r="AE73" s="29">
        <v>394</v>
      </c>
      <c r="AF73" s="29">
        <v>337</v>
      </c>
      <c r="AG73" s="29">
        <v>280</v>
      </c>
      <c r="AH73" s="29">
        <v>223</v>
      </c>
      <c r="AI73" s="29">
        <v>166</v>
      </c>
      <c r="AJ73" s="29">
        <v>109</v>
      </c>
      <c r="AK73" s="29">
        <v>52</v>
      </c>
      <c r="AL73" s="29">
        <v>0</v>
      </c>
      <c r="AM73" s="29">
        <v>0</v>
      </c>
      <c r="AN73" s="29">
        <v>0</v>
      </c>
      <c r="AO73" s="29">
        <v>0</v>
      </c>
      <c r="AP73" s="238">
        <v>0</v>
      </c>
      <c r="AS73" s="345"/>
      <c r="AT73" s="345"/>
      <c r="AU73" s="345"/>
      <c r="AV73" s="345"/>
      <c r="AW73" s="345"/>
      <c r="AX73" s="345"/>
      <c r="AY73" s="345"/>
      <c r="AZ73" s="345"/>
      <c r="BA73" s="345"/>
      <c r="BB73" s="345"/>
      <c r="BC73" s="345"/>
      <c r="BD73" s="345"/>
      <c r="BE73" s="345"/>
      <c r="BF73" s="345"/>
      <c r="BG73" s="345"/>
      <c r="BH73" s="345"/>
      <c r="BI73" s="345"/>
      <c r="BJ73" s="345"/>
      <c r="BK73" s="345"/>
      <c r="BL73" s="345"/>
      <c r="BM73" s="345"/>
      <c r="BN73" s="345"/>
      <c r="BO73" s="345"/>
      <c r="BP73" s="345"/>
      <c r="BQ73" s="345"/>
      <c r="BR73" s="345"/>
      <c r="BS73" s="345"/>
      <c r="BT73" s="345"/>
      <c r="BU73" s="345"/>
      <c r="BV73" s="345"/>
      <c r="BW73" s="345"/>
      <c r="BX73" s="345"/>
      <c r="BY73" s="345"/>
      <c r="BZ73" s="345"/>
      <c r="CA73" s="345"/>
    </row>
    <row r="74" spans="1:79" hidden="1" x14ac:dyDescent="0.3">
      <c r="A74" s="171">
        <v>0</v>
      </c>
      <c r="B74" s="119" t="s">
        <v>236</v>
      </c>
      <c r="C74" s="119"/>
      <c r="D74" s="119" t="s">
        <v>134</v>
      </c>
      <c r="E74" s="119">
        <v>1</v>
      </c>
      <c r="F74" s="119" t="s">
        <v>272</v>
      </c>
      <c r="G74" s="119">
        <v>73</v>
      </c>
      <c r="H74" s="119" t="s">
        <v>192</v>
      </c>
      <c r="I74" s="121" t="s">
        <v>209</v>
      </c>
      <c r="J74" s="119" t="s">
        <v>273</v>
      </c>
      <c r="K74" s="119" t="s">
        <v>263</v>
      </c>
      <c r="L74" s="119"/>
      <c r="M74" s="29">
        <v>10</v>
      </c>
      <c r="N74" s="29">
        <v>9</v>
      </c>
      <c r="O74" s="29">
        <v>8</v>
      </c>
      <c r="P74" s="29">
        <v>7</v>
      </c>
      <c r="Q74" s="29">
        <v>6</v>
      </c>
      <c r="R74" s="29">
        <v>5</v>
      </c>
      <c r="S74" s="29">
        <v>4</v>
      </c>
      <c r="T74" s="29">
        <v>3</v>
      </c>
      <c r="U74" s="29">
        <v>2</v>
      </c>
      <c r="V74" s="29">
        <v>1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  <c r="AL74" s="29">
        <v>0</v>
      </c>
      <c r="AM74" s="29">
        <v>0</v>
      </c>
      <c r="AN74" s="29">
        <v>0</v>
      </c>
      <c r="AO74" s="29">
        <v>0</v>
      </c>
      <c r="AP74" s="238">
        <v>0</v>
      </c>
      <c r="AS74" s="345"/>
      <c r="AT74" s="345"/>
      <c r="AU74" s="345"/>
      <c r="AV74" s="345"/>
      <c r="AW74" s="345"/>
      <c r="AX74" s="345"/>
      <c r="AY74" s="345"/>
      <c r="AZ74" s="345"/>
      <c r="BA74" s="345"/>
      <c r="BB74" s="345"/>
      <c r="BC74" s="345"/>
      <c r="BD74" s="345"/>
      <c r="BE74" s="345"/>
      <c r="BF74" s="345"/>
      <c r="BG74" s="345"/>
      <c r="BH74" s="345"/>
      <c r="BI74" s="345"/>
      <c r="BJ74" s="345"/>
      <c r="BK74" s="345"/>
      <c r="BL74" s="345"/>
      <c r="BM74" s="345"/>
      <c r="BN74" s="345"/>
      <c r="BO74" s="345"/>
      <c r="BP74" s="345"/>
      <c r="BQ74" s="345"/>
      <c r="BR74" s="345"/>
      <c r="BS74" s="345"/>
      <c r="BT74" s="345"/>
      <c r="BU74" s="345"/>
      <c r="BV74" s="345"/>
      <c r="BW74" s="345"/>
      <c r="BX74" s="345"/>
      <c r="BY74" s="345"/>
      <c r="BZ74" s="345"/>
      <c r="CA74" s="345"/>
    </row>
    <row r="75" spans="1:79" hidden="1" x14ac:dyDescent="0.3">
      <c r="A75" s="171">
        <v>0</v>
      </c>
      <c r="B75" s="119" t="s">
        <v>236</v>
      </c>
      <c r="C75" s="119"/>
      <c r="D75" s="119" t="s">
        <v>134</v>
      </c>
      <c r="E75" s="119">
        <v>1</v>
      </c>
      <c r="F75" s="119" t="s">
        <v>272</v>
      </c>
      <c r="G75" s="119">
        <v>74</v>
      </c>
      <c r="H75" s="119" t="s">
        <v>193</v>
      </c>
      <c r="I75" s="121" t="s">
        <v>209</v>
      </c>
      <c r="J75" s="119" t="s">
        <v>273</v>
      </c>
      <c r="K75" s="119" t="s">
        <v>263</v>
      </c>
      <c r="L75" s="119"/>
      <c r="M75" s="29">
        <v>13</v>
      </c>
      <c r="N75" s="29">
        <v>12</v>
      </c>
      <c r="O75" s="29">
        <v>11</v>
      </c>
      <c r="P75" s="29">
        <v>10</v>
      </c>
      <c r="Q75" s="29">
        <v>9</v>
      </c>
      <c r="R75" s="29">
        <v>8</v>
      </c>
      <c r="S75" s="29">
        <v>8</v>
      </c>
      <c r="T75" s="29">
        <v>7</v>
      </c>
      <c r="U75" s="29">
        <v>6</v>
      </c>
      <c r="V75" s="29">
        <v>5</v>
      </c>
      <c r="W75" s="29">
        <v>4</v>
      </c>
      <c r="X75" s="29">
        <v>3</v>
      </c>
      <c r="Y75" s="29">
        <v>2</v>
      </c>
      <c r="Z75" s="29">
        <v>1</v>
      </c>
      <c r="AA75" s="29">
        <v>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  <c r="AJ75" s="29">
        <v>0</v>
      </c>
      <c r="AK75" s="29">
        <v>0</v>
      </c>
      <c r="AL75" s="29">
        <v>0</v>
      </c>
      <c r="AM75" s="29">
        <v>0</v>
      </c>
      <c r="AN75" s="29">
        <v>0</v>
      </c>
      <c r="AO75" s="29">
        <v>0</v>
      </c>
      <c r="AP75" s="238">
        <v>0</v>
      </c>
      <c r="AS75" s="345"/>
      <c r="AT75" s="345"/>
      <c r="AU75" s="345"/>
      <c r="AV75" s="345"/>
      <c r="AW75" s="345"/>
      <c r="AX75" s="345"/>
      <c r="AY75" s="345"/>
      <c r="AZ75" s="345"/>
      <c r="BA75" s="345"/>
      <c r="BB75" s="345"/>
      <c r="BC75" s="345"/>
      <c r="BD75" s="345"/>
      <c r="BE75" s="345"/>
      <c r="BF75" s="345"/>
      <c r="BG75" s="345"/>
      <c r="BH75" s="345"/>
      <c r="BI75" s="345"/>
      <c r="BJ75" s="345"/>
      <c r="BK75" s="345"/>
      <c r="BL75" s="345"/>
      <c r="BM75" s="345"/>
      <c r="BN75" s="345"/>
      <c r="BO75" s="345"/>
      <c r="BP75" s="345"/>
      <c r="BQ75" s="345"/>
      <c r="BR75" s="345"/>
      <c r="BS75" s="345"/>
      <c r="BT75" s="345"/>
      <c r="BU75" s="345"/>
      <c r="BV75" s="345"/>
      <c r="BW75" s="345"/>
      <c r="BX75" s="345"/>
      <c r="BY75" s="345"/>
      <c r="BZ75" s="345"/>
      <c r="CA75" s="345"/>
    </row>
    <row r="76" spans="1:79" hidden="1" x14ac:dyDescent="0.3">
      <c r="A76" s="171">
        <v>0</v>
      </c>
      <c r="B76" s="119" t="s">
        <v>236</v>
      </c>
      <c r="C76" s="119"/>
      <c r="D76" s="119" t="s">
        <v>134</v>
      </c>
      <c r="E76" s="119">
        <v>1</v>
      </c>
      <c r="F76" s="119" t="s">
        <v>272</v>
      </c>
      <c r="G76" s="119">
        <v>75</v>
      </c>
      <c r="H76" s="119" t="s">
        <v>194</v>
      </c>
      <c r="I76" s="121" t="s">
        <v>209</v>
      </c>
      <c r="J76" s="119" t="s">
        <v>273</v>
      </c>
      <c r="K76" s="119" t="s">
        <v>263</v>
      </c>
      <c r="L76" s="119"/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29">
        <v>0</v>
      </c>
      <c r="AI76" s="29">
        <v>0</v>
      </c>
      <c r="AJ76" s="29">
        <v>0</v>
      </c>
      <c r="AK76" s="29">
        <v>0</v>
      </c>
      <c r="AL76" s="29">
        <v>0</v>
      </c>
      <c r="AM76" s="29">
        <v>0</v>
      </c>
      <c r="AN76" s="29">
        <v>0</v>
      </c>
      <c r="AO76" s="29">
        <v>0</v>
      </c>
      <c r="AP76" s="238">
        <v>0</v>
      </c>
      <c r="AS76" s="345"/>
      <c r="AT76" s="345"/>
      <c r="AU76" s="345"/>
      <c r="AV76" s="345"/>
      <c r="AW76" s="345"/>
      <c r="AX76" s="345"/>
      <c r="AY76" s="345"/>
      <c r="AZ76" s="345"/>
      <c r="BA76" s="345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45"/>
      <c r="BM76" s="345"/>
      <c r="BN76" s="345"/>
      <c r="BO76" s="345"/>
      <c r="BP76" s="345"/>
      <c r="BQ76" s="345"/>
      <c r="BR76" s="345"/>
      <c r="BS76" s="345"/>
      <c r="BT76" s="345"/>
      <c r="BU76" s="345"/>
      <c r="BV76" s="345"/>
      <c r="BW76" s="345"/>
      <c r="BX76" s="345"/>
      <c r="BY76" s="345"/>
      <c r="BZ76" s="345"/>
      <c r="CA76" s="345"/>
    </row>
    <row r="77" spans="1:79" hidden="1" x14ac:dyDescent="0.3">
      <c r="A77" s="171">
        <v>0</v>
      </c>
      <c r="B77" s="119" t="s">
        <v>236</v>
      </c>
      <c r="C77" s="119"/>
      <c r="D77" s="119" t="s">
        <v>134</v>
      </c>
      <c r="E77" s="119">
        <v>1</v>
      </c>
      <c r="F77" s="119" t="s">
        <v>272</v>
      </c>
      <c r="G77" s="119">
        <v>76</v>
      </c>
      <c r="H77" s="119" t="s">
        <v>195</v>
      </c>
      <c r="I77" s="121" t="s">
        <v>209</v>
      </c>
      <c r="J77" s="119" t="s">
        <v>273</v>
      </c>
      <c r="K77" s="119" t="s">
        <v>263</v>
      </c>
      <c r="L77" s="119"/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9">
        <v>0</v>
      </c>
      <c r="AE77" s="29">
        <v>0</v>
      </c>
      <c r="AF77" s="29">
        <v>0</v>
      </c>
      <c r="AG77" s="29">
        <v>0</v>
      </c>
      <c r="AH77" s="29">
        <v>0</v>
      </c>
      <c r="AI77" s="29">
        <v>0</v>
      </c>
      <c r="AJ77" s="29">
        <v>0</v>
      </c>
      <c r="AK77" s="29">
        <v>0</v>
      </c>
      <c r="AL77" s="29">
        <v>0</v>
      </c>
      <c r="AM77" s="29">
        <v>0</v>
      </c>
      <c r="AN77" s="29">
        <v>0</v>
      </c>
      <c r="AO77" s="29">
        <v>0</v>
      </c>
      <c r="AP77" s="238">
        <v>0</v>
      </c>
      <c r="AS77" s="345"/>
      <c r="AT77" s="345"/>
      <c r="AU77" s="345"/>
      <c r="AV77" s="345"/>
      <c r="AW77" s="345"/>
      <c r="AX77" s="345"/>
      <c r="AY77" s="345"/>
      <c r="AZ77" s="345"/>
      <c r="BA77" s="345"/>
      <c r="BB77" s="345"/>
      <c r="BC77" s="345"/>
      <c r="BD77" s="345"/>
      <c r="BE77" s="345"/>
      <c r="BF77" s="345"/>
      <c r="BG77" s="345"/>
      <c r="BH77" s="345"/>
      <c r="BI77" s="345"/>
      <c r="BJ77" s="345"/>
      <c r="BK77" s="345"/>
      <c r="BL77" s="345"/>
      <c r="BM77" s="345"/>
      <c r="BN77" s="345"/>
      <c r="BO77" s="345"/>
      <c r="BP77" s="345"/>
      <c r="BQ77" s="345"/>
      <c r="BR77" s="345"/>
      <c r="BS77" s="345"/>
      <c r="BT77" s="345"/>
      <c r="BU77" s="345"/>
      <c r="BV77" s="345"/>
      <c r="BW77" s="345"/>
      <c r="BX77" s="345"/>
      <c r="BY77" s="345"/>
      <c r="BZ77" s="345"/>
      <c r="CA77" s="345"/>
    </row>
    <row r="78" spans="1:79" hidden="1" x14ac:dyDescent="0.3">
      <c r="A78" s="171">
        <v>0</v>
      </c>
      <c r="B78" s="119" t="s">
        <v>236</v>
      </c>
      <c r="C78" s="119"/>
      <c r="D78" s="119" t="s">
        <v>134</v>
      </c>
      <c r="E78" s="119">
        <v>1</v>
      </c>
      <c r="F78" s="119" t="s">
        <v>272</v>
      </c>
      <c r="G78" s="119">
        <v>77</v>
      </c>
      <c r="H78" s="119" t="s">
        <v>196</v>
      </c>
      <c r="I78" s="121" t="s">
        <v>209</v>
      </c>
      <c r="J78" s="119" t="s">
        <v>273</v>
      </c>
      <c r="K78" s="119" t="s">
        <v>263</v>
      </c>
      <c r="L78" s="119"/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 s="29">
        <v>0</v>
      </c>
      <c r="AI78" s="29">
        <v>0</v>
      </c>
      <c r="AJ78" s="29">
        <v>0</v>
      </c>
      <c r="AK78" s="29">
        <v>0</v>
      </c>
      <c r="AL78" s="29">
        <v>0</v>
      </c>
      <c r="AM78" s="29">
        <v>0</v>
      </c>
      <c r="AN78" s="29">
        <v>0</v>
      </c>
      <c r="AO78" s="29">
        <v>0</v>
      </c>
      <c r="AP78" s="238">
        <v>0</v>
      </c>
      <c r="AS78" s="345"/>
      <c r="AT78" s="345"/>
      <c r="AU78" s="345"/>
      <c r="AV78" s="345"/>
      <c r="AW78" s="345"/>
      <c r="AX78" s="345"/>
      <c r="AY78" s="345"/>
      <c r="AZ78" s="345"/>
      <c r="BA78" s="345"/>
      <c r="BB78" s="345"/>
      <c r="BC78" s="345"/>
      <c r="BD78" s="345"/>
      <c r="BE78" s="345"/>
      <c r="BF78" s="345"/>
      <c r="BG78" s="345"/>
      <c r="BH78" s="345"/>
      <c r="BI78" s="345"/>
      <c r="BJ78" s="345"/>
      <c r="BK78" s="345"/>
      <c r="BL78" s="345"/>
      <c r="BM78" s="345"/>
      <c r="BN78" s="345"/>
      <c r="BO78" s="345"/>
      <c r="BP78" s="345"/>
      <c r="BQ78" s="345"/>
      <c r="BR78" s="345"/>
      <c r="BS78" s="345"/>
      <c r="BT78" s="345"/>
      <c r="BU78" s="345"/>
      <c r="BV78" s="345"/>
      <c r="BW78" s="345"/>
      <c r="BX78" s="345"/>
      <c r="BY78" s="345"/>
      <c r="BZ78" s="345"/>
      <c r="CA78" s="345"/>
    </row>
    <row r="79" spans="1:79" hidden="1" x14ac:dyDescent="0.3">
      <c r="A79" s="171">
        <v>0</v>
      </c>
      <c r="B79" s="119" t="s">
        <v>236</v>
      </c>
      <c r="C79" s="119"/>
      <c r="D79" s="119" t="s">
        <v>134</v>
      </c>
      <c r="E79" s="119">
        <v>1</v>
      </c>
      <c r="F79" s="119" t="s">
        <v>272</v>
      </c>
      <c r="G79" s="119">
        <v>78</v>
      </c>
      <c r="H79" s="119" t="s">
        <v>197</v>
      </c>
      <c r="I79" s="121" t="s">
        <v>209</v>
      </c>
      <c r="J79" s="119" t="s">
        <v>273</v>
      </c>
      <c r="K79" s="119" t="s">
        <v>263</v>
      </c>
      <c r="L79" s="119"/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29">
        <v>0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  <c r="AL79" s="29">
        <v>0</v>
      </c>
      <c r="AM79" s="29">
        <v>0</v>
      </c>
      <c r="AN79" s="29">
        <v>0</v>
      </c>
      <c r="AO79" s="29">
        <v>0</v>
      </c>
      <c r="AP79" s="238">
        <v>0</v>
      </c>
      <c r="AS79" s="345"/>
      <c r="AT79" s="345"/>
      <c r="AU79" s="345"/>
      <c r="AV79" s="345"/>
      <c r="AW79" s="345"/>
      <c r="AX79" s="345"/>
      <c r="AY79" s="345"/>
      <c r="AZ79" s="345"/>
      <c r="BA79" s="345"/>
      <c r="BB79" s="345"/>
      <c r="BC79" s="345"/>
      <c r="BD79" s="345"/>
      <c r="BE79" s="345"/>
      <c r="BF79" s="345"/>
      <c r="BG79" s="345"/>
      <c r="BH79" s="345"/>
      <c r="BI79" s="345"/>
      <c r="BJ79" s="345"/>
      <c r="BK79" s="345"/>
      <c r="BL79" s="345"/>
      <c r="BM79" s="345"/>
      <c r="BN79" s="345"/>
      <c r="BO79" s="345"/>
      <c r="BP79" s="345"/>
      <c r="BQ79" s="345"/>
      <c r="BR79" s="345"/>
      <c r="BS79" s="345"/>
      <c r="BT79" s="345"/>
      <c r="BU79" s="345"/>
      <c r="BV79" s="345"/>
      <c r="BW79" s="345"/>
      <c r="BX79" s="345"/>
      <c r="BY79" s="345"/>
      <c r="BZ79" s="345"/>
      <c r="CA79" s="345"/>
    </row>
    <row r="80" spans="1:79" hidden="1" x14ac:dyDescent="0.3">
      <c r="A80" s="171">
        <v>0</v>
      </c>
      <c r="B80" s="119" t="s">
        <v>236</v>
      </c>
      <c r="C80" s="119"/>
      <c r="D80" s="119" t="s">
        <v>134</v>
      </c>
      <c r="E80" s="119">
        <v>1</v>
      </c>
      <c r="F80" s="119" t="s">
        <v>272</v>
      </c>
      <c r="G80" s="119">
        <v>79</v>
      </c>
      <c r="H80" s="119" t="s">
        <v>198</v>
      </c>
      <c r="I80" s="121" t="s">
        <v>209</v>
      </c>
      <c r="J80" s="119" t="s">
        <v>273</v>
      </c>
      <c r="K80" s="119" t="s">
        <v>263</v>
      </c>
      <c r="L80" s="119"/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0</v>
      </c>
      <c r="AE80" s="29">
        <v>0</v>
      </c>
      <c r="AF80" s="29">
        <v>0</v>
      </c>
      <c r="AG80" s="29">
        <v>0</v>
      </c>
      <c r="AH80" s="29">
        <v>0</v>
      </c>
      <c r="AI80" s="29">
        <v>0</v>
      </c>
      <c r="AJ80" s="29">
        <v>0</v>
      </c>
      <c r="AK80" s="29">
        <v>0</v>
      </c>
      <c r="AL80" s="29">
        <v>0</v>
      </c>
      <c r="AM80" s="29">
        <v>0</v>
      </c>
      <c r="AN80" s="29">
        <v>0</v>
      </c>
      <c r="AO80" s="29">
        <v>0</v>
      </c>
      <c r="AP80" s="238">
        <v>0</v>
      </c>
      <c r="AS80" s="345"/>
      <c r="AT80" s="345"/>
      <c r="AU80" s="345"/>
      <c r="AV80" s="345"/>
      <c r="AW80" s="345"/>
      <c r="AX80" s="345"/>
      <c r="AY80" s="345"/>
      <c r="AZ80" s="345"/>
      <c r="BA80" s="345"/>
      <c r="BB80" s="345"/>
      <c r="BC80" s="345"/>
      <c r="BD80" s="345"/>
      <c r="BE80" s="345"/>
      <c r="BF80" s="345"/>
      <c r="BG80" s="345"/>
      <c r="BH80" s="345"/>
      <c r="BI80" s="345"/>
      <c r="BJ80" s="345"/>
      <c r="BK80" s="345"/>
      <c r="BL80" s="345"/>
      <c r="BM80" s="345"/>
      <c r="BN80" s="345"/>
      <c r="BO80" s="345"/>
      <c r="BP80" s="345"/>
      <c r="BQ80" s="345"/>
      <c r="BR80" s="345"/>
      <c r="BS80" s="345"/>
      <c r="BT80" s="345"/>
      <c r="BU80" s="345"/>
      <c r="BV80" s="345"/>
      <c r="BW80" s="345"/>
      <c r="BX80" s="345"/>
      <c r="BY80" s="345"/>
      <c r="BZ80" s="345"/>
      <c r="CA80" s="345"/>
    </row>
    <row r="81" spans="1:79" hidden="1" x14ac:dyDescent="0.3">
      <c r="A81" s="171">
        <v>0</v>
      </c>
      <c r="B81" s="119" t="s">
        <v>236</v>
      </c>
      <c r="C81" s="119"/>
      <c r="D81" s="119" t="s">
        <v>134</v>
      </c>
      <c r="E81" s="119">
        <v>1</v>
      </c>
      <c r="F81" s="119" t="s">
        <v>272</v>
      </c>
      <c r="G81" s="119">
        <v>80</v>
      </c>
      <c r="H81" s="119" t="s">
        <v>199</v>
      </c>
      <c r="I81" s="121" t="s">
        <v>209</v>
      </c>
      <c r="J81" s="119" t="s">
        <v>273</v>
      </c>
      <c r="K81" s="119" t="s">
        <v>263</v>
      </c>
      <c r="L81" s="119"/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29">
        <v>0</v>
      </c>
      <c r="AE81" s="29">
        <v>0</v>
      </c>
      <c r="AF81" s="29">
        <v>0</v>
      </c>
      <c r="AG81" s="29">
        <v>0</v>
      </c>
      <c r="AH81" s="29">
        <v>0</v>
      </c>
      <c r="AI81" s="29">
        <v>0</v>
      </c>
      <c r="AJ81" s="29">
        <v>0</v>
      </c>
      <c r="AK81" s="29">
        <v>0</v>
      </c>
      <c r="AL81" s="29">
        <v>0</v>
      </c>
      <c r="AM81" s="29">
        <v>0</v>
      </c>
      <c r="AN81" s="29">
        <v>0</v>
      </c>
      <c r="AO81" s="29">
        <v>0</v>
      </c>
      <c r="AP81" s="238">
        <v>0</v>
      </c>
      <c r="AS81" s="345"/>
      <c r="AT81" s="345"/>
      <c r="AU81" s="345"/>
      <c r="AV81" s="345"/>
      <c r="AW81" s="345"/>
      <c r="AX81" s="345"/>
      <c r="AY81" s="345"/>
      <c r="AZ81" s="345"/>
      <c r="BA81" s="345"/>
      <c r="BB81" s="345"/>
      <c r="BC81" s="345"/>
      <c r="BD81" s="345"/>
      <c r="BE81" s="345"/>
      <c r="BF81" s="345"/>
      <c r="BG81" s="345"/>
      <c r="BH81" s="345"/>
      <c r="BI81" s="345"/>
      <c r="BJ81" s="345"/>
      <c r="BK81" s="345"/>
      <c r="BL81" s="345"/>
      <c r="BM81" s="345"/>
      <c r="BN81" s="345"/>
      <c r="BO81" s="345"/>
      <c r="BP81" s="345"/>
      <c r="BQ81" s="345"/>
      <c r="BR81" s="345"/>
      <c r="BS81" s="345"/>
      <c r="BT81" s="345"/>
      <c r="BU81" s="345"/>
      <c r="BV81" s="345"/>
      <c r="BW81" s="345"/>
      <c r="BX81" s="345"/>
      <c r="BY81" s="345"/>
      <c r="BZ81" s="345"/>
      <c r="CA81" s="345"/>
    </row>
    <row r="82" spans="1:79" hidden="1" x14ac:dyDescent="0.3">
      <c r="A82" s="171">
        <v>0</v>
      </c>
      <c r="B82" s="119" t="s">
        <v>236</v>
      </c>
      <c r="C82" s="119"/>
      <c r="D82" s="119" t="s">
        <v>134</v>
      </c>
      <c r="E82" s="119">
        <v>1</v>
      </c>
      <c r="F82" s="119" t="s">
        <v>272</v>
      </c>
      <c r="G82" s="119">
        <v>81</v>
      </c>
      <c r="H82" s="119" t="s">
        <v>200</v>
      </c>
      <c r="I82" s="121" t="s">
        <v>209</v>
      </c>
      <c r="J82" s="119" t="s">
        <v>273</v>
      </c>
      <c r="K82" s="119" t="s">
        <v>263</v>
      </c>
      <c r="L82" s="119"/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</v>
      </c>
      <c r="AE82" s="29">
        <v>0</v>
      </c>
      <c r="AF82" s="29">
        <v>0</v>
      </c>
      <c r="AG82" s="29">
        <v>0</v>
      </c>
      <c r="AH82" s="29">
        <v>0</v>
      </c>
      <c r="AI82" s="29">
        <v>0</v>
      </c>
      <c r="AJ82" s="29">
        <v>0</v>
      </c>
      <c r="AK82" s="29">
        <v>0</v>
      </c>
      <c r="AL82" s="29">
        <v>0</v>
      </c>
      <c r="AM82" s="29">
        <v>0</v>
      </c>
      <c r="AN82" s="29">
        <v>0</v>
      </c>
      <c r="AO82" s="29">
        <v>0</v>
      </c>
      <c r="AP82" s="238">
        <v>0</v>
      </c>
      <c r="AS82" s="345"/>
      <c r="AT82" s="345"/>
      <c r="AU82" s="345"/>
      <c r="AV82" s="345"/>
      <c r="AW82" s="345"/>
      <c r="AX82" s="345"/>
      <c r="AY82" s="345"/>
      <c r="AZ82" s="345"/>
      <c r="BA82" s="345"/>
      <c r="BB82" s="345"/>
      <c r="BC82" s="345"/>
      <c r="BD82" s="345"/>
      <c r="BE82" s="345"/>
      <c r="BF82" s="345"/>
      <c r="BG82" s="345"/>
      <c r="BH82" s="345"/>
      <c r="BI82" s="345"/>
      <c r="BJ82" s="345"/>
      <c r="BK82" s="345"/>
      <c r="BL82" s="345"/>
      <c r="BM82" s="345"/>
      <c r="BN82" s="345"/>
      <c r="BO82" s="345"/>
      <c r="BP82" s="345"/>
      <c r="BQ82" s="345"/>
      <c r="BR82" s="345"/>
      <c r="BS82" s="345"/>
      <c r="BT82" s="345"/>
      <c r="BU82" s="345"/>
      <c r="BV82" s="345"/>
      <c r="BW82" s="345"/>
      <c r="BX82" s="345"/>
      <c r="BY82" s="345"/>
      <c r="BZ82" s="345"/>
      <c r="CA82" s="345"/>
    </row>
    <row r="83" spans="1:79" hidden="1" x14ac:dyDescent="0.3">
      <c r="A83" s="171">
        <v>0</v>
      </c>
      <c r="B83" s="119" t="s">
        <v>236</v>
      </c>
      <c r="C83" s="119"/>
      <c r="D83" s="119" t="s">
        <v>134</v>
      </c>
      <c r="E83" s="119">
        <v>1</v>
      </c>
      <c r="F83" s="119" t="s">
        <v>272</v>
      </c>
      <c r="G83" s="119">
        <v>82</v>
      </c>
      <c r="H83" s="119" t="s">
        <v>201</v>
      </c>
      <c r="I83" s="121" t="s">
        <v>209</v>
      </c>
      <c r="J83" s="119" t="s">
        <v>273</v>
      </c>
      <c r="K83" s="119" t="s">
        <v>263</v>
      </c>
      <c r="L83" s="119"/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0</v>
      </c>
      <c r="AI83" s="29">
        <v>0</v>
      </c>
      <c r="AJ83" s="29">
        <v>0</v>
      </c>
      <c r="AK83" s="29">
        <v>0</v>
      </c>
      <c r="AL83" s="29">
        <v>0</v>
      </c>
      <c r="AM83" s="29">
        <v>0</v>
      </c>
      <c r="AN83" s="29">
        <v>0</v>
      </c>
      <c r="AO83" s="29">
        <v>0</v>
      </c>
      <c r="AP83" s="238">
        <v>0</v>
      </c>
      <c r="AS83" s="345"/>
      <c r="AT83" s="345"/>
      <c r="AU83" s="345"/>
      <c r="AV83" s="345"/>
      <c r="AW83" s="345"/>
      <c r="AX83" s="345"/>
      <c r="AY83" s="345"/>
      <c r="AZ83" s="345"/>
      <c r="BA83" s="345"/>
      <c r="BB83" s="345"/>
      <c r="BC83" s="345"/>
      <c r="BD83" s="345"/>
      <c r="BE83" s="345"/>
      <c r="BF83" s="345"/>
      <c r="BG83" s="345"/>
      <c r="BH83" s="345"/>
      <c r="BI83" s="345"/>
      <c r="BJ83" s="345"/>
      <c r="BK83" s="345"/>
      <c r="BL83" s="345"/>
      <c r="BM83" s="345"/>
      <c r="BN83" s="345"/>
      <c r="BO83" s="345"/>
      <c r="BP83" s="345"/>
      <c r="BQ83" s="345"/>
      <c r="BR83" s="345"/>
      <c r="BS83" s="345"/>
      <c r="BT83" s="345"/>
      <c r="BU83" s="345"/>
      <c r="BV83" s="345"/>
      <c r="BW83" s="345"/>
      <c r="BX83" s="345"/>
      <c r="BY83" s="345"/>
      <c r="BZ83" s="345"/>
      <c r="CA83" s="345"/>
    </row>
    <row r="84" spans="1:79" hidden="1" x14ac:dyDescent="0.3">
      <c r="A84" s="171">
        <v>0</v>
      </c>
      <c r="B84" s="119" t="s">
        <v>236</v>
      </c>
      <c r="C84" s="119"/>
      <c r="D84" s="119" t="s">
        <v>134</v>
      </c>
      <c r="E84" s="119">
        <v>1</v>
      </c>
      <c r="F84" s="119" t="s">
        <v>272</v>
      </c>
      <c r="G84" s="119">
        <v>83</v>
      </c>
      <c r="H84" s="119" t="s">
        <v>202</v>
      </c>
      <c r="I84" s="121" t="s">
        <v>209</v>
      </c>
      <c r="J84" s="119" t="s">
        <v>273</v>
      </c>
      <c r="K84" s="119" t="s">
        <v>263</v>
      </c>
      <c r="L84" s="119"/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0</v>
      </c>
      <c r="AN84" s="29">
        <v>0</v>
      </c>
      <c r="AO84" s="29">
        <v>0</v>
      </c>
      <c r="AP84" s="238">
        <v>0</v>
      </c>
      <c r="AS84" s="345"/>
      <c r="AT84" s="345"/>
      <c r="AU84" s="345"/>
      <c r="AV84" s="345"/>
      <c r="AW84" s="345"/>
      <c r="AX84" s="345"/>
      <c r="AY84" s="345"/>
      <c r="AZ84" s="345"/>
      <c r="BA84" s="345"/>
      <c r="BB84" s="345"/>
      <c r="BC84" s="345"/>
      <c r="BD84" s="345"/>
      <c r="BE84" s="345"/>
      <c r="BF84" s="345"/>
      <c r="BG84" s="345"/>
      <c r="BH84" s="345"/>
      <c r="BI84" s="345"/>
      <c r="BJ84" s="345"/>
      <c r="BK84" s="345"/>
      <c r="BL84" s="345"/>
      <c r="BM84" s="345"/>
      <c r="BN84" s="345"/>
      <c r="BO84" s="345"/>
      <c r="BP84" s="345"/>
      <c r="BQ84" s="345"/>
      <c r="BR84" s="345"/>
      <c r="BS84" s="345"/>
      <c r="BT84" s="345"/>
      <c r="BU84" s="345"/>
      <c r="BV84" s="345"/>
      <c r="BW84" s="345"/>
      <c r="BX84" s="345"/>
      <c r="BY84" s="345"/>
      <c r="BZ84" s="345"/>
      <c r="CA84" s="345"/>
    </row>
    <row r="85" spans="1:79" hidden="1" x14ac:dyDescent="0.3">
      <c r="A85" s="171">
        <v>0</v>
      </c>
      <c r="B85" s="119" t="s">
        <v>236</v>
      </c>
      <c r="C85" s="119"/>
      <c r="D85" s="119" t="s">
        <v>134</v>
      </c>
      <c r="E85" s="119">
        <v>1</v>
      </c>
      <c r="F85" s="119" t="s">
        <v>272</v>
      </c>
      <c r="G85" s="119">
        <v>84</v>
      </c>
      <c r="H85" s="119" t="s">
        <v>203</v>
      </c>
      <c r="I85" s="121" t="s">
        <v>209</v>
      </c>
      <c r="J85" s="119" t="s">
        <v>273</v>
      </c>
      <c r="K85" s="119" t="s">
        <v>263</v>
      </c>
      <c r="L85" s="138"/>
      <c r="M85" s="239">
        <v>0</v>
      </c>
      <c r="N85" s="239">
        <v>0</v>
      </c>
      <c r="O85" s="239">
        <v>0</v>
      </c>
      <c r="P85" s="239">
        <v>0</v>
      </c>
      <c r="Q85" s="239">
        <v>0</v>
      </c>
      <c r="R85" s="239">
        <v>0</v>
      </c>
      <c r="S85" s="239">
        <v>0</v>
      </c>
      <c r="T85" s="239">
        <v>0</v>
      </c>
      <c r="U85" s="239">
        <v>0</v>
      </c>
      <c r="V85" s="239">
        <v>0</v>
      </c>
      <c r="W85" s="239">
        <v>0</v>
      </c>
      <c r="X85" s="239">
        <v>0</v>
      </c>
      <c r="Y85" s="239">
        <v>0</v>
      </c>
      <c r="Z85" s="239">
        <v>0</v>
      </c>
      <c r="AA85" s="239">
        <v>0</v>
      </c>
      <c r="AB85" s="239">
        <v>0</v>
      </c>
      <c r="AC85" s="239">
        <v>0</v>
      </c>
      <c r="AD85" s="239">
        <v>0</v>
      </c>
      <c r="AE85" s="239">
        <v>0</v>
      </c>
      <c r="AF85" s="239">
        <v>0</v>
      </c>
      <c r="AG85" s="239">
        <v>0</v>
      </c>
      <c r="AH85" s="239">
        <v>0</v>
      </c>
      <c r="AI85" s="239">
        <v>0</v>
      </c>
      <c r="AJ85" s="239">
        <v>0</v>
      </c>
      <c r="AK85" s="239">
        <v>0</v>
      </c>
      <c r="AL85" s="239">
        <v>0</v>
      </c>
      <c r="AM85" s="239">
        <v>0</v>
      </c>
      <c r="AN85" s="239">
        <v>0</v>
      </c>
      <c r="AO85" s="239">
        <v>0</v>
      </c>
      <c r="AP85" s="239">
        <v>0</v>
      </c>
      <c r="AS85" s="345"/>
      <c r="AT85" s="345"/>
      <c r="AU85" s="345"/>
      <c r="AV85" s="345"/>
      <c r="AW85" s="345"/>
      <c r="AX85" s="345"/>
      <c r="AY85" s="345"/>
      <c r="AZ85" s="345"/>
      <c r="BA85" s="345"/>
      <c r="BB85" s="345"/>
      <c r="BC85" s="345"/>
      <c r="BD85" s="345"/>
      <c r="BE85" s="345"/>
      <c r="BF85" s="345"/>
      <c r="BG85" s="345"/>
      <c r="BH85" s="345"/>
      <c r="BI85" s="345"/>
      <c r="BJ85" s="345"/>
      <c r="BK85" s="345"/>
      <c r="BL85" s="345"/>
      <c r="BM85" s="345"/>
      <c r="BN85" s="345"/>
      <c r="BO85" s="345"/>
      <c r="BP85" s="345"/>
      <c r="BQ85" s="345"/>
      <c r="BR85" s="345"/>
      <c r="BS85" s="345"/>
      <c r="BT85" s="345"/>
      <c r="BU85" s="345"/>
      <c r="BV85" s="345"/>
      <c r="BW85" s="345"/>
      <c r="BX85" s="345"/>
      <c r="BY85" s="345"/>
      <c r="BZ85" s="345"/>
      <c r="CA85" s="345"/>
    </row>
    <row r="86" spans="1:79" ht="15" hidden="1" thickBot="1" x14ac:dyDescent="0.35">
      <c r="A86" s="172">
        <v>0</v>
      </c>
      <c r="B86" s="122" t="s">
        <v>236</v>
      </c>
      <c r="C86" s="122"/>
      <c r="D86" s="122" t="s">
        <v>134</v>
      </c>
      <c r="E86" s="122">
        <v>1</v>
      </c>
      <c r="F86" s="122" t="s">
        <v>272</v>
      </c>
      <c r="G86" s="119">
        <v>85</v>
      </c>
      <c r="H86" s="122" t="s">
        <v>204</v>
      </c>
      <c r="I86" s="123" t="s">
        <v>209</v>
      </c>
      <c r="J86" s="122" t="s">
        <v>273</v>
      </c>
      <c r="K86" s="122" t="s">
        <v>263</v>
      </c>
      <c r="L86" s="122"/>
      <c r="M86" s="240">
        <v>0</v>
      </c>
      <c r="N86" s="240">
        <v>0</v>
      </c>
      <c r="O86" s="240">
        <v>0</v>
      </c>
      <c r="P86" s="240">
        <v>0</v>
      </c>
      <c r="Q86" s="240">
        <v>0</v>
      </c>
      <c r="R86" s="240">
        <v>0</v>
      </c>
      <c r="S86" s="240">
        <v>0</v>
      </c>
      <c r="T86" s="240">
        <v>0</v>
      </c>
      <c r="U86" s="240">
        <v>0</v>
      </c>
      <c r="V86" s="240">
        <v>0</v>
      </c>
      <c r="W86" s="240">
        <v>0</v>
      </c>
      <c r="X86" s="240">
        <v>0</v>
      </c>
      <c r="Y86" s="240">
        <v>0</v>
      </c>
      <c r="Z86" s="240">
        <v>0</v>
      </c>
      <c r="AA86" s="240">
        <v>0</v>
      </c>
      <c r="AB86" s="240">
        <v>0</v>
      </c>
      <c r="AC86" s="240">
        <v>0</v>
      </c>
      <c r="AD86" s="240">
        <v>0</v>
      </c>
      <c r="AE86" s="240">
        <v>0</v>
      </c>
      <c r="AF86" s="240">
        <v>0</v>
      </c>
      <c r="AG86" s="240">
        <v>0</v>
      </c>
      <c r="AH86" s="240">
        <v>0</v>
      </c>
      <c r="AI86" s="240">
        <v>0</v>
      </c>
      <c r="AJ86" s="240">
        <v>0</v>
      </c>
      <c r="AK86" s="240">
        <v>0</v>
      </c>
      <c r="AL86" s="240">
        <v>0</v>
      </c>
      <c r="AM86" s="240">
        <v>0</v>
      </c>
      <c r="AN86" s="240">
        <v>0</v>
      </c>
      <c r="AO86" s="240">
        <v>0</v>
      </c>
      <c r="AP86" s="243">
        <v>0</v>
      </c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45"/>
      <c r="BM86" s="345"/>
      <c r="BN86" s="345"/>
      <c r="BO86" s="345"/>
      <c r="BP86" s="345"/>
      <c r="BQ86" s="345"/>
      <c r="BR86" s="345"/>
      <c r="BS86" s="345"/>
      <c r="BT86" s="345"/>
      <c r="BU86" s="345"/>
      <c r="BV86" s="345"/>
      <c r="BW86" s="345"/>
      <c r="BX86" s="345"/>
      <c r="BY86" s="345"/>
      <c r="BZ86" s="345"/>
      <c r="CA86" s="345"/>
    </row>
    <row r="87" spans="1:79" hidden="1" x14ac:dyDescent="0.3">
      <c r="A87" s="168">
        <v>0</v>
      </c>
      <c r="B87" s="163" t="s">
        <v>236</v>
      </c>
      <c r="C87" s="163"/>
      <c r="D87" s="163" t="s">
        <v>134</v>
      </c>
      <c r="E87" s="163">
        <v>1</v>
      </c>
      <c r="F87" s="163" t="s">
        <v>272</v>
      </c>
      <c r="G87" s="163">
        <v>86</v>
      </c>
      <c r="H87" s="163" t="s">
        <v>187</v>
      </c>
      <c r="I87" s="169" t="s">
        <v>210</v>
      </c>
      <c r="J87" s="163" t="s">
        <v>273</v>
      </c>
      <c r="K87" s="163" t="s">
        <v>263</v>
      </c>
      <c r="L87" s="163"/>
      <c r="M87" s="235">
        <v>0</v>
      </c>
      <c r="N87" s="235">
        <v>0</v>
      </c>
      <c r="O87" s="235">
        <v>0</v>
      </c>
      <c r="P87" s="235">
        <v>0</v>
      </c>
      <c r="Q87" s="235">
        <v>0</v>
      </c>
      <c r="R87" s="235">
        <v>0</v>
      </c>
      <c r="S87" s="235">
        <v>0</v>
      </c>
      <c r="T87" s="235">
        <v>0</v>
      </c>
      <c r="U87" s="235">
        <v>0</v>
      </c>
      <c r="V87" s="235">
        <v>0</v>
      </c>
      <c r="W87" s="235">
        <v>0</v>
      </c>
      <c r="X87" s="235">
        <v>0</v>
      </c>
      <c r="Y87" s="235">
        <v>0</v>
      </c>
      <c r="Z87" s="235">
        <v>0</v>
      </c>
      <c r="AA87" s="235">
        <v>0</v>
      </c>
      <c r="AB87" s="235">
        <v>0</v>
      </c>
      <c r="AC87" s="235">
        <v>0</v>
      </c>
      <c r="AD87" s="235">
        <v>0</v>
      </c>
      <c r="AE87" s="235">
        <v>0</v>
      </c>
      <c r="AF87" s="235">
        <v>0</v>
      </c>
      <c r="AG87" s="235">
        <v>0</v>
      </c>
      <c r="AH87" s="235">
        <v>0</v>
      </c>
      <c r="AI87" s="235">
        <v>0</v>
      </c>
      <c r="AJ87" s="235">
        <v>0</v>
      </c>
      <c r="AK87" s="235">
        <v>0</v>
      </c>
      <c r="AL87" s="235">
        <v>0</v>
      </c>
      <c r="AM87" s="235">
        <v>0</v>
      </c>
      <c r="AN87" s="235">
        <v>0</v>
      </c>
      <c r="AO87" s="235">
        <v>0</v>
      </c>
      <c r="AP87" s="237">
        <v>0</v>
      </c>
      <c r="AS87" s="345"/>
      <c r="AT87" s="345"/>
      <c r="AU87" s="345"/>
      <c r="AV87" s="345"/>
      <c r="AW87" s="345"/>
      <c r="AX87" s="345"/>
      <c r="AY87" s="345"/>
      <c r="AZ87" s="345"/>
      <c r="BA87" s="345"/>
      <c r="BB87" s="345"/>
      <c r="BC87" s="345"/>
      <c r="BD87" s="345"/>
      <c r="BE87" s="345"/>
      <c r="BF87" s="345"/>
      <c r="BG87" s="345"/>
      <c r="BH87" s="345"/>
      <c r="BI87" s="345"/>
      <c r="BJ87" s="345"/>
      <c r="BK87" s="345"/>
      <c r="BL87" s="345"/>
      <c r="BM87" s="345"/>
      <c r="BN87" s="345"/>
      <c r="BO87" s="345"/>
      <c r="BP87" s="345"/>
      <c r="BQ87" s="345"/>
      <c r="BR87" s="345"/>
      <c r="BS87" s="345"/>
      <c r="BT87" s="345"/>
      <c r="BU87" s="345"/>
      <c r="BV87" s="345"/>
      <c r="BW87" s="345"/>
      <c r="BX87" s="345"/>
      <c r="BY87" s="345"/>
      <c r="BZ87" s="345"/>
      <c r="CA87" s="345"/>
    </row>
    <row r="88" spans="1:79" hidden="1" x14ac:dyDescent="0.3">
      <c r="A88" s="171">
        <v>0</v>
      </c>
      <c r="B88" s="119" t="s">
        <v>236</v>
      </c>
      <c r="C88" s="119"/>
      <c r="D88" s="119" t="s">
        <v>134</v>
      </c>
      <c r="E88" s="119">
        <v>1</v>
      </c>
      <c r="F88" s="119" t="s">
        <v>272</v>
      </c>
      <c r="G88" s="119">
        <v>87</v>
      </c>
      <c r="H88" s="119" t="s">
        <v>189</v>
      </c>
      <c r="I88" s="121" t="s">
        <v>210</v>
      </c>
      <c r="J88" s="119" t="s">
        <v>273</v>
      </c>
      <c r="K88" s="119" t="s">
        <v>263</v>
      </c>
      <c r="L88" s="119"/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0</v>
      </c>
      <c r="AH88" s="29">
        <v>0</v>
      </c>
      <c r="AI88" s="29">
        <v>0</v>
      </c>
      <c r="AJ88" s="29">
        <v>0</v>
      </c>
      <c r="AK88" s="29">
        <v>0</v>
      </c>
      <c r="AL88" s="29">
        <v>0</v>
      </c>
      <c r="AM88" s="29">
        <v>0</v>
      </c>
      <c r="AN88" s="29">
        <v>0</v>
      </c>
      <c r="AO88" s="29">
        <v>0</v>
      </c>
      <c r="AP88" s="238">
        <v>0</v>
      </c>
      <c r="AS88" s="345"/>
      <c r="AT88" s="345"/>
      <c r="AU88" s="345"/>
      <c r="AV88" s="345"/>
      <c r="AW88" s="345"/>
      <c r="AX88" s="345"/>
      <c r="AY88" s="345"/>
      <c r="AZ88" s="345"/>
      <c r="BA88" s="345"/>
      <c r="BB88" s="345"/>
      <c r="BC88" s="345"/>
      <c r="BD88" s="345"/>
      <c r="BE88" s="345"/>
      <c r="BF88" s="345"/>
      <c r="BG88" s="345"/>
      <c r="BH88" s="345"/>
      <c r="BI88" s="345"/>
      <c r="BJ88" s="345"/>
      <c r="BK88" s="345"/>
      <c r="BL88" s="345"/>
      <c r="BM88" s="345"/>
      <c r="BN88" s="345"/>
      <c r="BO88" s="345"/>
      <c r="BP88" s="345"/>
      <c r="BQ88" s="345"/>
      <c r="BR88" s="345"/>
      <c r="BS88" s="345"/>
      <c r="BT88" s="345"/>
      <c r="BU88" s="345"/>
      <c r="BV88" s="345"/>
      <c r="BW88" s="345"/>
      <c r="BX88" s="345"/>
      <c r="BY88" s="345"/>
      <c r="BZ88" s="345"/>
      <c r="CA88" s="345"/>
    </row>
    <row r="89" spans="1:79" hidden="1" x14ac:dyDescent="0.3">
      <c r="A89" s="171">
        <v>0</v>
      </c>
      <c r="B89" s="119" t="s">
        <v>236</v>
      </c>
      <c r="C89" s="119"/>
      <c r="D89" s="119" t="s">
        <v>134</v>
      </c>
      <c r="E89" s="119">
        <v>1</v>
      </c>
      <c r="F89" s="119" t="s">
        <v>272</v>
      </c>
      <c r="G89" s="119">
        <v>88</v>
      </c>
      <c r="H89" s="119" t="s">
        <v>190</v>
      </c>
      <c r="I89" s="121" t="s">
        <v>210</v>
      </c>
      <c r="J89" s="119" t="s">
        <v>273</v>
      </c>
      <c r="K89" s="119" t="s">
        <v>263</v>
      </c>
      <c r="L89" s="119"/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  <c r="AG89" s="29">
        <v>0</v>
      </c>
      <c r="AH89" s="29">
        <v>0</v>
      </c>
      <c r="AI89" s="29">
        <v>0</v>
      </c>
      <c r="AJ89" s="29">
        <v>0</v>
      </c>
      <c r="AK89" s="29">
        <v>0</v>
      </c>
      <c r="AL89" s="29">
        <v>0</v>
      </c>
      <c r="AM89" s="29">
        <v>0</v>
      </c>
      <c r="AN89" s="29">
        <v>0</v>
      </c>
      <c r="AO89" s="29">
        <v>0</v>
      </c>
      <c r="AP89" s="238">
        <v>0</v>
      </c>
      <c r="AS89" s="345"/>
      <c r="AT89" s="345"/>
      <c r="AU89" s="345"/>
      <c r="AV89" s="345"/>
      <c r="AW89" s="345"/>
      <c r="AX89" s="345"/>
      <c r="AY89" s="345"/>
      <c r="AZ89" s="345"/>
      <c r="BA89" s="345"/>
      <c r="BB89" s="345"/>
      <c r="BC89" s="345"/>
      <c r="BD89" s="345"/>
      <c r="BE89" s="345"/>
      <c r="BF89" s="345"/>
      <c r="BG89" s="345"/>
      <c r="BH89" s="345"/>
      <c r="BI89" s="345"/>
      <c r="BJ89" s="345"/>
      <c r="BK89" s="345"/>
      <c r="BL89" s="345"/>
      <c r="BM89" s="345"/>
      <c r="BN89" s="345"/>
      <c r="BO89" s="345"/>
      <c r="BP89" s="345"/>
      <c r="BQ89" s="345"/>
      <c r="BR89" s="345"/>
      <c r="BS89" s="345"/>
      <c r="BT89" s="345"/>
      <c r="BU89" s="345"/>
      <c r="BV89" s="345"/>
      <c r="BW89" s="345"/>
      <c r="BX89" s="345"/>
      <c r="BY89" s="345"/>
      <c r="BZ89" s="345"/>
      <c r="CA89" s="345"/>
    </row>
    <row r="90" spans="1:79" hidden="1" x14ac:dyDescent="0.3">
      <c r="A90" s="171">
        <v>0</v>
      </c>
      <c r="B90" s="119" t="s">
        <v>236</v>
      </c>
      <c r="C90" s="119"/>
      <c r="D90" s="119" t="s">
        <v>134</v>
      </c>
      <c r="E90" s="119">
        <v>1</v>
      </c>
      <c r="F90" s="119" t="s">
        <v>272</v>
      </c>
      <c r="G90" s="119">
        <v>89</v>
      </c>
      <c r="H90" s="119" t="s">
        <v>191</v>
      </c>
      <c r="I90" s="121" t="s">
        <v>210</v>
      </c>
      <c r="J90" s="119" t="s">
        <v>273</v>
      </c>
      <c r="K90" s="119" t="s">
        <v>263</v>
      </c>
      <c r="L90" s="119"/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29">
        <v>0</v>
      </c>
      <c r="AC90" s="29">
        <v>0</v>
      </c>
      <c r="AD90" s="29">
        <v>0</v>
      </c>
      <c r="AE90" s="29">
        <v>0</v>
      </c>
      <c r="AF90" s="29">
        <v>0</v>
      </c>
      <c r="AG90" s="29">
        <v>0</v>
      </c>
      <c r="AH90" s="29">
        <v>0</v>
      </c>
      <c r="AI90" s="29">
        <v>0</v>
      </c>
      <c r="AJ90" s="29">
        <v>0</v>
      </c>
      <c r="AK90" s="29">
        <v>0</v>
      </c>
      <c r="AL90" s="29">
        <v>0</v>
      </c>
      <c r="AM90" s="29">
        <v>0</v>
      </c>
      <c r="AN90" s="29">
        <v>0</v>
      </c>
      <c r="AO90" s="29">
        <v>0</v>
      </c>
      <c r="AP90" s="238">
        <v>0</v>
      </c>
      <c r="AS90" s="345"/>
      <c r="AT90" s="345"/>
      <c r="AU90" s="345"/>
      <c r="AV90" s="345"/>
      <c r="AW90" s="345"/>
      <c r="AX90" s="345"/>
      <c r="AY90" s="345"/>
      <c r="AZ90" s="345"/>
      <c r="BA90" s="345"/>
      <c r="BB90" s="345"/>
      <c r="BC90" s="345"/>
      <c r="BD90" s="345"/>
      <c r="BE90" s="345"/>
      <c r="BF90" s="345"/>
      <c r="BG90" s="345"/>
      <c r="BH90" s="345"/>
      <c r="BI90" s="345"/>
      <c r="BJ90" s="345"/>
      <c r="BK90" s="345"/>
      <c r="BL90" s="345"/>
      <c r="BM90" s="345"/>
      <c r="BN90" s="345"/>
      <c r="BO90" s="345"/>
      <c r="BP90" s="345"/>
      <c r="BQ90" s="345"/>
      <c r="BR90" s="345"/>
      <c r="BS90" s="345"/>
      <c r="BT90" s="345"/>
      <c r="BU90" s="345"/>
      <c r="BV90" s="345"/>
      <c r="BW90" s="345"/>
      <c r="BX90" s="345"/>
      <c r="BY90" s="345"/>
      <c r="BZ90" s="345"/>
      <c r="CA90" s="345"/>
    </row>
    <row r="91" spans="1:79" hidden="1" x14ac:dyDescent="0.3">
      <c r="A91" s="171">
        <v>0</v>
      </c>
      <c r="B91" s="119" t="s">
        <v>236</v>
      </c>
      <c r="C91" s="119"/>
      <c r="D91" s="119" t="s">
        <v>134</v>
      </c>
      <c r="E91" s="119">
        <v>1</v>
      </c>
      <c r="F91" s="119" t="s">
        <v>272</v>
      </c>
      <c r="G91" s="119">
        <v>90</v>
      </c>
      <c r="H91" s="119" t="s">
        <v>192</v>
      </c>
      <c r="I91" s="121" t="s">
        <v>210</v>
      </c>
      <c r="J91" s="119" t="s">
        <v>273</v>
      </c>
      <c r="K91" s="119" t="s">
        <v>263</v>
      </c>
      <c r="L91" s="119"/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C91" s="29">
        <v>0</v>
      </c>
      <c r="AD91" s="29">
        <v>0</v>
      </c>
      <c r="AE91" s="29">
        <v>0</v>
      </c>
      <c r="AF91" s="29">
        <v>0</v>
      </c>
      <c r="AG91" s="29">
        <v>0</v>
      </c>
      <c r="AH91" s="29">
        <v>0</v>
      </c>
      <c r="AI91" s="29">
        <v>0</v>
      </c>
      <c r="AJ91" s="29">
        <v>0</v>
      </c>
      <c r="AK91" s="29">
        <v>0</v>
      </c>
      <c r="AL91" s="29">
        <v>0</v>
      </c>
      <c r="AM91" s="29">
        <v>0</v>
      </c>
      <c r="AN91" s="29">
        <v>0</v>
      </c>
      <c r="AO91" s="29">
        <v>0</v>
      </c>
      <c r="AP91" s="238">
        <v>0</v>
      </c>
      <c r="AS91" s="345"/>
      <c r="AT91" s="345"/>
      <c r="AU91" s="345"/>
      <c r="AV91" s="345"/>
      <c r="AW91" s="345"/>
      <c r="AX91" s="345"/>
      <c r="AY91" s="345"/>
      <c r="AZ91" s="345"/>
      <c r="BA91" s="345"/>
      <c r="BB91" s="345"/>
      <c r="BC91" s="345"/>
      <c r="BD91" s="345"/>
      <c r="BE91" s="345"/>
      <c r="BF91" s="345"/>
      <c r="BG91" s="345"/>
      <c r="BH91" s="345"/>
      <c r="BI91" s="345"/>
      <c r="BJ91" s="345"/>
      <c r="BK91" s="345"/>
      <c r="BL91" s="345"/>
      <c r="BM91" s="345"/>
      <c r="BN91" s="345"/>
      <c r="BO91" s="345"/>
      <c r="BP91" s="345"/>
      <c r="BQ91" s="345"/>
      <c r="BR91" s="345"/>
      <c r="BS91" s="345"/>
      <c r="BT91" s="345"/>
      <c r="BU91" s="345"/>
      <c r="BV91" s="345"/>
      <c r="BW91" s="345"/>
      <c r="BX91" s="345"/>
      <c r="BY91" s="345"/>
      <c r="BZ91" s="345"/>
      <c r="CA91" s="345"/>
    </row>
    <row r="92" spans="1:79" hidden="1" x14ac:dyDescent="0.3">
      <c r="A92" s="171">
        <v>0</v>
      </c>
      <c r="B92" s="119" t="s">
        <v>236</v>
      </c>
      <c r="C92" s="119"/>
      <c r="D92" s="119" t="s">
        <v>134</v>
      </c>
      <c r="E92" s="119">
        <v>1</v>
      </c>
      <c r="F92" s="119" t="s">
        <v>272</v>
      </c>
      <c r="G92" s="119">
        <v>91</v>
      </c>
      <c r="H92" s="119" t="s">
        <v>193</v>
      </c>
      <c r="I92" s="121" t="s">
        <v>210</v>
      </c>
      <c r="J92" s="119" t="s">
        <v>273</v>
      </c>
      <c r="K92" s="119" t="s">
        <v>263</v>
      </c>
      <c r="L92" s="119"/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0</v>
      </c>
      <c r="AJ92" s="29">
        <v>0</v>
      </c>
      <c r="AK92" s="29">
        <v>0</v>
      </c>
      <c r="AL92" s="29">
        <v>0</v>
      </c>
      <c r="AM92" s="29">
        <v>0</v>
      </c>
      <c r="AN92" s="29">
        <v>0</v>
      </c>
      <c r="AO92" s="29">
        <v>0</v>
      </c>
      <c r="AP92" s="238">
        <v>0</v>
      </c>
      <c r="AS92" s="345"/>
      <c r="AT92" s="345"/>
      <c r="AU92" s="345"/>
      <c r="AV92" s="345"/>
      <c r="AW92" s="345"/>
      <c r="AX92" s="345"/>
      <c r="AY92" s="345"/>
      <c r="AZ92" s="345"/>
      <c r="BA92" s="345"/>
      <c r="BB92" s="345"/>
      <c r="BC92" s="345"/>
      <c r="BD92" s="345"/>
      <c r="BE92" s="345"/>
      <c r="BF92" s="345"/>
      <c r="BG92" s="345"/>
      <c r="BH92" s="345"/>
      <c r="BI92" s="345"/>
      <c r="BJ92" s="345"/>
      <c r="BK92" s="345"/>
      <c r="BL92" s="345"/>
      <c r="BM92" s="345"/>
      <c r="BN92" s="345"/>
      <c r="BO92" s="345"/>
      <c r="BP92" s="345"/>
      <c r="BQ92" s="345"/>
      <c r="BR92" s="345"/>
      <c r="BS92" s="345"/>
      <c r="BT92" s="345"/>
      <c r="BU92" s="345"/>
      <c r="BV92" s="345"/>
      <c r="BW92" s="345"/>
      <c r="BX92" s="345"/>
      <c r="BY92" s="345"/>
      <c r="BZ92" s="345"/>
      <c r="CA92" s="345"/>
    </row>
    <row r="93" spans="1:79" hidden="1" x14ac:dyDescent="0.3">
      <c r="A93" s="171">
        <v>0</v>
      </c>
      <c r="B93" s="119" t="s">
        <v>236</v>
      </c>
      <c r="C93" s="119"/>
      <c r="D93" s="119" t="s">
        <v>134</v>
      </c>
      <c r="E93" s="119">
        <v>1</v>
      </c>
      <c r="F93" s="119" t="s">
        <v>272</v>
      </c>
      <c r="G93" s="119">
        <v>92</v>
      </c>
      <c r="H93" s="119" t="s">
        <v>194</v>
      </c>
      <c r="I93" s="121" t="s">
        <v>210</v>
      </c>
      <c r="J93" s="119" t="s">
        <v>273</v>
      </c>
      <c r="K93" s="119" t="s">
        <v>263</v>
      </c>
      <c r="L93" s="119"/>
      <c r="M93" s="29">
        <v>5</v>
      </c>
      <c r="N93" s="29">
        <v>5</v>
      </c>
      <c r="O93" s="29">
        <v>5</v>
      </c>
      <c r="P93" s="29">
        <v>5</v>
      </c>
      <c r="Q93" s="29">
        <v>5</v>
      </c>
      <c r="R93" s="29">
        <v>4</v>
      </c>
      <c r="S93" s="29">
        <v>4</v>
      </c>
      <c r="T93" s="29">
        <v>4</v>
      </c>
      <c r="U93" s="29">
        <v>3</v>
      </c>
      <c r="V93" s="29">
        <v>3</v>
      </c>
      <c r="W93" s="29">
        <v>3</v>
      </c>
      <c r="X93" s="29">
        <v>2</v>
      </c>
      <c r="Y93" s="29">
        <v>2</v>
      </c>
      <c r="Z93" s="29">
        <v>2</v>
      </c>
      <c r="AA93" s="29">
        <v>1</v>
      </c>
      <c r="AB93" s="29">
        <v>1</v>
      </c>
      <c r="AC93" s="29">
        <v>1</v>
      </c>
      <c r="AD93" s="29">
        <v>0</v>
      </c>
      <c r="AE93" s="29">
        <v>0</v>
      </c>
      <c r="AF93" s="29">
        <v>0</v>
      </c>
      <c r="AG93" s="29">
        <v>0</v>
      </c>
      <c r="AH93" s="29">
        <v>0</v>
      </c>
      <c r="AI93" s="29">
        <v>0</v>
      </c>
      <c r="AJ93" s="29">
        <v>0</v>
      </c>
      <c r="AK93" s="29">
        <v>0</v>
      </c>
      <c r="AL93" s="29">
        <v>0</v>
      </c>
      <c r="AM93" s="29">
        <v>0</v>
      </c>
      <c r="AN93" s="29">
        <v>0</v>
      </c>
      <c r="AO93" s="29">
        <v>0</v>
      </c>
      <c r="AP93" s="238">
        <v>0</v>
      </c>
      <c r="AS93" s="345"/>
      <c r="AT93" s="345"/>
      <c r="AU93" s="345"/>
      <c r="AV93" s="345"/>
      <c r="AW93" s="345"/>
      <c r="AX93" s="345"/>
      <c r="AY93" s="345"/>
      <c r="AZ93" s="345"/>
      <c r="BA93" s="345"/>
      <c r="BB93" s="345"/>
      <c r="BC93" s="345"/>
      <c r="BD93" s="345"/>
      <c r="BE93" s="345"/>
      <c r="BF93" s="345"/>
      <c r="BG93" s="345"/>
      <c r="BH93" s="345"/>
      <c r="BI93" s="345"/>
      <c r="BJ93" s="345"/>
      <c r="BK93" s="345"/>
      <c r="BL93" s="345"/>
      <c r="BM93" s="345"/>
      <c r="BN93" s="345"/>
      <c r="BO93" s="345"/>
      <c r="BP93" s="345"/>
      <c r="BQ93" s="345"/>
      <c r="BR93" s="345"/>
      <c r="BS93" s="345"/>
      <c r="BT93" s="345"/>
      <c r="BU93" s="345"/>
      <c r="BV93" s="345"/>
      <c r="BW93" s="345"/>
      <c r="BX93" s="345"/>
      <c r="BY93" s="345"/>
      <c r="BZ93" s="345"/>
      <c r="CA93" s="345"/>
    </row>
    <row r="94" spans="1:79" hidden="1" x14ac:dyDescent="0.3">
      <c r="A94" s="171">
        <v>0</v>
      </c>
      <c r="B94" s="119" t="s">
        <v>236</v>
      </c>
      <c r="C94" s="119"/>
      <c r="D94" s="119" t="s">
        <v>134</v>
      </c>
      <c r="E94" s="119">
        <v>1</v>
      </c>
      <c r="F94" s="119" t="s">
        <v>272</v>
      </c>
      <c r="G94" s="119">
        <v>93</v>
      </c>
      <c r="H94" s="119" t="s">
        <v>195</v>
      </c>
      <c r="I94" s="121" t="s">
        <v>210</v>
      </c>
      <c r="J94" s="119" t="s">
        <v>273</v>
      </c>
      <c r="K94" s="119" t="s">
        <v>263</v>
      </c>
      <c r="L94" s="119"/>
      <c r="M94" s="29">
        <v>10</v>
      </c>
      <c r="N94" s="29">
        <v>10</v>
      </c>
      <c r="O94" s="29">
        <v>10</v>
      </c>
      <c r="P94" s="29">
        <v>10</v>
      </c>
      <c r="Q94" s="29">
        <v>10</v>
      </c>
      <c r="R94" s="29">
        <v>8</v>
      </c>
      <c r="S94" s="29">
        <v>8</v>
      </c>
      <c r="T94" s="29">
        <v>8</v>
      </c>
      <c r="U94" s="29">
        <v>6</v>
      </c>
      <c r="V94" s="29">
        <v>6</v>
      </c>
      <c r="W94" s="29">
        <v>6</v>
      </c>
      <c r="X94" s="29">
        <v>4</v>
      </c>
      <c r="Y94" s="29">
        <v>4</v>
      </c>
      <c r="Z94" s="29">
        <v>4</v>
      </c>
      <c r="AA94" s="29">
        <v>2</v>
      </c>
      <c r="AB94" s="29">
        <v>2</v>
      </c>
      <c r="AC94" s="29">
        <v>2</v>
      </c>
      <c r="AD94" s="29">
        <v>0</v>
      </c>
      <c r="AE94" s="29">
        <v>0</v>
      </c>
      <c r="AF94" s="29">
        <v>0</v>
      </c>
      <c r="AG94" s="29">
        <v>0</v>
      </c>
      <c r="AH94" s="29">
        <v>0</v>
      </c>
      <c r="AI94" s="29">
        <v>0</v>
      </c>
      <c r="AJ94" s="29">
        <v>0</v>
      </c>
      <c r="AK94" s="29">
        <v>0</v>
      </c>
      <c r="AL94" s="29">
        <v>0</v>
      </c>
      <c r="AM94" s="29">
        <v>0</v>
      </c>
      <c r="AN94" s="29">
        <v>0</v>
      </c>
      <c r="AO94" s="29">
        <v>0</v>
      </c>
      <c r="AP94" s="29">
        <v>0</v>
      </c>
      <c r="AS94" s="345"/>
      <c r="AT94" s="345"/>
      <c r="AU94" s="345"/>
      <c r="AV94" s="345"/>
      <c r="AW94" s="345"/>
      <c r="AX94" s="345"/>
      <c r="AY94" s="345"/>
      <c r="AZ94" s="345"/>
      <c r="BA94" s="345"/>
      <c r="BB94" s="345"/>
      <c r="BC94" s="345"/>
      <c r="BD94" s="345"/>
      <c r="BE94" s="345"/>
      <c r="BF94" s="345"/>
      <c r="BG94" s="345"/>
      <c r="BH94" s="345"/>
      <c r="BI94" s="345"/>
      <c r="BJ94" s="345"/>
      <c r="BK94" s="345"/>
      <c r="BL94" s="345"/>
      <c r="BM94" s="345"/>
      <c r="BN94" s="345"/>
      <c r="BO94" s="345"/>
      <c r="BP94" s="345"/>
      <c r="BQ94" s="345"/>
      <c r="BR94" s="345"/>
      <c r="BS94" s="345"/>
      <c r="BT94" s="345"/>
      <c r="BU94" s="345"/>
      <c r="BV94" s="345"/>
      <c r="BW94" s="345"/>
      <c r="BX94" s="345"/>
      <c r="BY94" s="345"/>
      <c r="BZ94" s="345"/>
      <c r="CA94" s="345"/>
    </row>
    <row r="95" spans="1:79" hidden="1" x14ac:dyDescent="0.3">
      <c r="A95" s="171">
        <v>0</v>
      </c>
      <c r="B95" s="119" t="s">
        <v>236</v>
      </c>
      <c r="C95" s="119"/>
      <c r="D95" s="119" t="s">
        <v>134</v>
      </c>
      <c r="E95" s="119">
        <v>1</v>
      </c>
      <c r="F95" s="119" t="s">
        <v>272</v>
      </c>
      <c r="G95" s="119">
        <v>94</v>
      </c>
      <c r="H95" s="119" t="s">
        <v>196</v>
      </c>
      <c r="I95" s="121" t="s">
        <v>210</v>
      </c>
      <c r="J95" s="119" t="s">
        <v>273</v>
      </c>
      <c r="K95" s="119" t="s">
        <v>263</v>
      </c>
      <c r="L95" s="119"/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0</v>
      </c>
      <c r="AI95" s="29">
        <v>0</v>
      </c>
      <c r="AJ95" s="29">
        <v>0</v>
      </c>
      <c r="AK95" s="29">
        <v>0</v>
      </c>
      <c r="AL95" s="29">
        <v>0</v>
      </c>
      <c r="AM95" s="29">
        <v>0</v>
      </c>
      <c r="AN95" s="29">
        <v>0</v>
      </c>
      <c r="AO95" s="29">
        <v>0</v>
      </c>
      <c r="AP95" s="29">
        <v>0</v>
      </c>
      <c r="AS95" s="345"/>
      <c r="AT95" s="345"/>
      <c r="AU95" s="345"/>
      <c r="AV95" s="345"/>
      <c r="AW95" s="345"/>
      <c r="AX95" s="345"/>
      <c r="AY95" s="345"/>
      <c r="AZ95" s="345"/>
      <c r="BA95" s="345"/>
      <c r="BB95" s="345"/>
      <c r="BC95" s="345"/>
      <c r="BD95" s="345"/>
      <c r="BE95" s="345"/>
      <c r="BF95" s="345"/>
      <c r="BG95" s="345"/>
      <c r="BH95" s="345"/>
      <c r="BI95" s="345"/>
      <c r="BJ95" s="345"/>
      <c r="BK95" s="345"/>
      <c r="BL95" s="345"/>
      <c r="BM95" s="345"/>
      <c r="BN95" s="345"/>
      <c r="BO95" s="345"/>
      <c r="BP95" s="345"/>
      <c r="BQ95" s="345"/>
      <c r="BR95" s="345"/>
      <c r="BS95" s="345"/>
      <c r="BT95" s="345"/>
      <c r="BU95" s="345"/>
      <c r="BV95" s="345"/>
      <c r="BW95" s="345"/>
      <c r="BX95" s="345"/>
      <c r="BY95" s="345"/>
      <c r="BZ95" s="345"/>
      <c r="CA95" s="345"/>
    </row>
    <row r="96" spans="1:79" hidden="1" x14ac:dyDescent="0.3">
      <c r="A96" s="171">
        <v>0</v>
      </c>
      <c r="B96" s="119" t="s">
        <v>236</v>
      </c>
      <c r="C96" s="119"/>
      <c r="D96" s="119" t="s">
        <v>134</v>
      </c>
      <c r="E96" s="119">
        <v>1</v>
      </c>
      <c r="F96" s="119" t="s">
        <v>272</v>
      </c>
      <c r="G96" s="119">
        <v>95</v>
      </c>
      <c r="H96" s="119" t="s">
        <v>197</v>
      </c>
      <c r="I96" s="121" t="s">
        <v>210</v>
      </c>
      <c r="J96" s="119" t="s">
        <v>273</v>
      </c>
      <c r="K96" s="119" t="s">
        <v>263</v>
      </c>
      <c r="L96" s="119"/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0</v>
      </c>
      <c r="AL96" s="29">
        <v>0</v>
      </c>
      <c r="AM96" s="29">
        <v>0</v>
      </c>
      <c r="AN96" s="29">
        <v>0</v>
      </c>
      <c r="AO96" s="29">
        <v>0</v>
      </c>
      <c r="AP96" s="29">
        <v>0</v>
      </c>
      <c r="AS96" s="345"/>
      <c r="AT96" s="345"/>
      <c r="AU96" s="345"/>
      <c r="AV96" s="345"/>
      <c r="AW96" s="345"/>
      <c r="AX96" s="345"/>
      <c r="AY96" s="345"/>
      <c r="AZ96" s="345"/>
      <c r="BA96" s="345"/>
      <c r="BB96" s="345"/>
      <c r="BC96" s="345"/>
      <c r="BD96" s="345"/>
      <c r="BE96" s="345"/>
      <c r="BF96" s="345"/>
      <c r="BG96" s="345"/>
      <c r="BH96" s="345"/>
      <c r="BI96" s="345"/>
      <c r="BJ96" s="345"/>
      <c r="BK96" s="345"/>
      <c r="BL96" s="345"/>
      <c r="BM96" s="345"/>
      <c r="BN96" s="345"/>
      <c r="BO96" s="345"/>
      <c r="BP96" s="345"/>
      <c r="BQ96" s="345"/>
      <c r="BR96" s="345"/>
      <c r="BS96" s="345"/>
      <c r="BT96" s="345"/>
      <c r="BU96" s="345"/>
      <c r="BV96" s="345"/>
      <c r="BW96" s="345"/>
      <c r="BX96" s="345"/>
      <c r="BY96" s="345"/>
      <c r="BZ96" s="345"/>
      <c r="CA96" s="345"/>
    </row>
    <row r="97" spans="1:79" hidden="1" x14ac:dyDescent="0.3">
      <c r="A97" s="171">
        <v>0</v>
      </c>
      <c r="B97" s="119" t="s">
        <v>236</v>
      </c>
      <c r="C97" s="119"/>
      <c r="D97" s="119" t="s">
        <v>134</v>
      </c>
      <c r="E97" s="119">
        <v>1</v>
      </c>
      <c r="F97" s="119" t="s">
        <v>272</v>
      </c>
      <c r="G97" s="119">
        <v>96</v>
      </c>
      <c r="H97" s="119" t="s">
        <v>198</v>
      </c>
      <c r="I97" s="121" t="s">
        <v>210</v>
      </c>
      <c r="J97" s="119" t="s">
        <v>273</v>
      </c>
      <c r="K97" s="119" t="s">
        <v>263</v>
      </c>
      <c r="L97" s="119"/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0</v>
      </c>
      <c r="AL97" s="29">
        <v>0</v>
      </c>
      <c r="AM97" s="29">
        <v>0</v>
      </c>
      <c r="AN97" s="29">
        <v>0</v>
      </c>
      <c r="AO97" s="29">
        <v>0</v>
      </c>
      <c r="AP97" s="29">
        <v>0</v>
      </c>
      <c r="AS97" s="345"/>
      <c r="AT97" s="345"/>
      <c r="AU97" s="345"/>
      <c r="AV97" s="345"/>
      <c r="AW97" s="345"/>
      <c r="AX97" s="345"/>
      <c r="AY97" s="345"/>
      <c r="AZ97" s="345"/>
      <c r="BA97" s="345"/>
      <c r="BB97" s="345"/>
      <c r="BC97" s="345"/>
      <c r="BD97" s="345"/>
      <c r="BE97" s="345"/>
      <c r="BF97" s="345"/>
      <c r="BG97" s="345"/>
      <c r="BH97" s="345"/>
      <c r="BI97" s="345"/>
      <c r="BJ97" s="345"/>
      <c r="BK97" s="345"/>
      <c r="BL97" s="345"/>
      <c r="BM97" s="345"/>
      <c r="BN97" s="345"/>
      <c r="BO97" s="345"/>
      <c r="BP97" s="345"/>
      <c r="BQ97" s="345"/>
      <c r="BR97" s="345"/>
      <c r="BS97" s="345"/>
      <c r="BT97" s="345"/>
      <c r="BU97" s="345"/>
      <c r="BV97" s="345"/>
      <c r="BW97" s="345"/>
      <c r="BX97" s="345"/>
      <c r="BY97" s="345"/>
      <c r="BZ97" s="345"/>
      <c r="CA97" s="345"/>
    </row>
    <row r="98" spans="1:79" hidden="1" x14ac:dyDescent="0.3">
      <c r="A98" s="171">
        <v>0</v>
      </c>
      <c r="B98" s="119" t="s">
        <v>236</v>
      </c>
      <c r="C98" s="119"/>
      <c r="D98" s="119" t="s">
        <v>134</v>
      </c>
      <c r="E98" s="119">
        <v>1</v>
      </c>
      <c r="F98" s="119" t="s">
        <v>272</v>
      </c>
      <c r="G98" s="119">
        <v>97</v>
      </c>
      <c r="H98" s="119" t="s">
        <v>199</v>
      </c>
      <c r="I98" s="121" t="s">
        <v>210</v>
      </c>
      <c r="J98" s="119" t="s">
        <v>273</v>
      </c>
      <c r="K98" s="119" t="s">
        <v>263</v>
      </c>
      <c r="L98" s="119"/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0</v>
      </c>
      <c r="AI98" s="29">
        <v>0</v>
      </c>
      <c r="AJ98" s="29">
        <v>0</v>
      </c>
      <c r="AK98" s="29">
        <v>0</v>
      </c>
      <c r="AL98" s="29">
        <v>0</v>
      </c>
      <c r="AM98" s="29">
        <v>0</v>
      </c>
      <c r="AN98" s="29">
        <v>0</v>
      </c>
      <c r="AO98" s="29">
        <v>0</v>
      </c>
      <c r="AP98" s="238">
        <v>0</v>
      </c>
      <c r="AS98" s="345"/>
      <c r="AT98" s="345"/>
      <c r="AU98" s="345"/>
      <c r="AV98" s="345"/>
      <c r="AW98" s="345"/>
      <c r="AX98" s="345"/>
      <c r="AY98" s="345"/>
      <c r="AZ98" s="345"/>
      <c r="BA98" s="345"/>
      <c r="BB98" s="345"/>
      <c r="BC98" s="345"/>
      <c r="BD98" s="345"/>
      <c r="BE98" s="345"/>
      <c r="BF98" s="345"/>
      <c r="BG98" s="345"/>
      <c r="BH98" s="345"/>
      <c r="BI98" s="345"/>
      <c r="BJ98" s="345"/>
      <c r="BK98" s="345"/>
      <c r="BL98" s="345"/>
      <c r="BM98" s="345"/>
      <c r="BN98" s="345"/>
      <c r="BO98" s="345"/>
      <c r="BP98" s="345"/>
      <c r="BQ98" s="345"/>
      <c r="BR98" s="345"/>
      <c r="BS98" s="345"/>
      <c r="BT98" s="345"/>
      <c r="BU98" s="345"/>
      <c r="BV98" s="345"/>
      <c r="BW98" s="345"/>
      <c r="BX98" s="345"/>
      <c r="BY98" s="345"/>
      <c r="BZ98" s="345"/>
      <c r="CA98" s="345"/>
    </row>
    <row r="99" spans="1:79" hidden="1" x14ac:dyDescent="0.3">
      <c r="A99" s="171">
        <v>0</v>
      </c>
      <c r="B99" s="119" t="s">
        <v>236</v>
      </c>
      <c r="C99" s="119"/>
      <c r="D99" s="119" t="s">
        <v>134</v>
      </c>
      <c r="E99" s="119">
        <v>1</v>
      </c>
      <c r="F99" s="119" t="s">
        <v>272</v>
      </c>
      <c r="G99" s="119">
        <v>98</v>
      </c>
      <c r="H99" s="119" t="s">
        <v>200</v>
      </c>
      <c r="I99" s="121" t="s">
        <v>210</v>
      </c>
      <c r="J99" s="119" t="s">
        <v>273</v>
      </c>
      <c r="K99" s="119" t="s">
        <v>263</v>
      </c>
      <c r="L99" s="119"/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  <c r="AL99" s="29">
        <v>0</v>
      </c>
      <c r="AM99" s="29">
        <v>0</v>
      </c>
      <c r="AN99" s="29">
        <v>0</v>
      </c>
      <c r="AO99" s="29">
        <v>0</v>
      </c>
      <c r="AP99" s="238">
        <v>0</v>
      </c>
      <c r="AS99" s="345"/>
      <c r="AT99" s="345"/>
      <c r="AU99" s="345"/>
      <c r="AV99" s="345"/>
      <c r="AW99" s="345"/>
      <c r="AX99" s="345"/>
      <c r="AY99" s="345"/>
      <c r="AZ99" s="345"/>
      <c r="BA99" s="345"/>
      <c r="BB99" s="345"/>
      <c r="BC99" s="345"/>
      <c r="BD99" s="345"/>
      <c r="BE99" s="345"/>
      <c r="BF99" s="345"/>
      <c r="BG99" s="345"/>
      <c r="BH99" s="345"/>
      <c r="BI99" s="345"/>
      <c r="BJ99" s="345"/>
      <c r="BK99" s="345"/>
      <c r="BL99" s="345"/>
      <c r="BM99" s="345"/>
      <c r="BN99" s="345"/>
      <c r="BO99" s="345"/>
      <c r="BP99" s="345"/>
      <c r="BQ99" s="345"/>
      <c r="BR99" s="345"/>
      <c r="BS99" s="345"/>
      <c r="BT99" s="345"/>
      <c r="BU99" s="345"/>
      <c r="BV99" s="345"/>
      <c r="BW99" s="345"/>
      <c r="BX99" s="345"/>
      <c r="BY99" s="345"/>
      <c r="BZ99" s="345"/>
      <c r="CA99" s="345"/>
    </row>
    <row r="100" spans="1:79" hidden="1" x14ac:dyDescent="0.3">
      <c r="A100" s="171">
        <v>0</v>
      </c>
      <c r="B100" s="119" t="s">
        <v>236</v>
      </c>
      <c r="C100" s="119"/>
      <c r="D100" s="119" t="s">
        <v>134</v>
      </c>
      <c r="E100" s="119">
        <v>1</v>
      </c>
      <c r="F100" s="119" t="s">
        <v>272</v>
      </c>
      <c r="G100" s="119">
        <v>99</v>
      </c>
      <c r="H100" s="119" t="s">
        <v>201</v>
      </c>
      <c r="I100" s="121" t="s">
        <v>210</v>
      </c>
      <c r="J100" s="119" t="s">
        <v>273</v>
      </c>
      <c r="K100" s="119" t="s">
        <v>263</v>
      </c>
      <c r="L100" s="119"/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29">
        <v>0</v>
      </c>
      <c r="AL100" s="29">
        <v>0</v>
      </c>
      <c r="AM100" s="29">
        <v>0</v>
      </c>
      <c r="AN100" s="29">
        <v>0</v>
      </c>
      <c r="AO100" s="29">
        <v>0</v>
      </c>
      <c r="AP100" s="238">
        <v>0</v>
      </c>
      <c r="AS100" s="345"/>
      <c r="AT100" s="345"/>
      <c r="AU100" s="345"/>
      <c r="AV100" s="345"/>
      <c r="AW100" s="345"/>
      <c r="AX100" s="345"/>
      <c r="AY100" s="345"/>
      <c r="AZ100" s="345"/>
      <c r="BA100" s="345"/>
      <c r="BB100" s="345"/>
      <c r="BC100" s="345"/>
      <c r="BD100" s="345"/>
      <c r="BE100" s="345"/>
      <c r="BF100" s="345"/>
      <c r="BG100" s="345"/>
      <c r="BH100" s="345"/>
      <c r="BI100" s="345"/>
      <c r="BJ100" s="345"/>
      <c r="BK100" s="345"/>
      <c r="BL100" s="345"/>
      <c r="BM100" s="345"/>
      <c r="BN100" s="345"/>
      <c r="BO100" s="345"/>
      <c r="BP100" s="345"/>
      <c r="BQ100" s="345"/>
      <c r="BR100" s="345"/>
      <c r="BS100" s="345"/>
      <c r="BT100" s="345"/>
      <c r="BU100" s="345"/>
      <c r="BV100" s="345"/>
      <c r="BW100" s="345"/>
      <c r="BX100" s="345"/>
      <c r="BY100" s="345"/>
      <c r="BZ100" s="345"/>
      <c r="CA100" s="345"/>
    </row>
    <row r="101" spans="1:79" hidden="1" x14ac:dyDescent="0.3">
      <c r="A101" s="171">
        <v>0</v>
      </c>
      <c r="B101" s="119" t="s">
        <v>236</v>
      </c>
      <c r="C101" s="119"/>
      <c r="D101" s="119" t="s">
        <v>134</v>
      </c>
      <c r="E101" s="119">
        <v>1</v>
      </c>
      <c r="F101" s="119" t="s">
        <v>272</v>
      </c>
      <c r="G101" s="119">
        <v>100</v>
      </c>
      <c r="H101" s="119" t="s">
        <v>202</v>
      </c>
      <c r="I101" s="121" t="s">
        <v>210</v>
      </c>
      <c r="J101" s="119" t="s">
        <v>273</v>
      </c>
      <c r="K101" s="119" t="s">
        <v>263</v>
      </c>
      <c r="L101" s="119"/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29">
        <v>0</v>
      </c>
      <c r="AE101" s="29">
        <v>0</v>
      </c>
      <c r="AF101" s="29">
        <v>0</v>
      </c>
      <c r="AG101" s="29">
        <v>0</v>
      </c>
      <c r="AH101" s="29">
        <v>0</v>
      </c>
      <c r="AI101" s="29">
        <v>0</v>
      </c>
      <c r="AJ101" s="29">
        <v>0</v>
      </c>
      <c r="AK101" s="29">
        <v>0</v>
      </c>
      <c r="AL101" s="29">
        <v>0</v>
      </c>
      <c r="AM101" s="29">
        <v>0</v>
      </c>
      <c r="AN101" s="29">
        <v>0</v>
      </c>
      <c r="AO101" s="29">
        <v>0</v>
      </c>
      <c r="AP101" s="238">
        <v>0</v>
      </c>
      <c r="AS101" s="345"/>
      <c r="AT101" s="345"/>
      <c r="AU101" s="345"/>
      <c r="AV101" s="345"/>
      <c r="AW101" s="345"/>
      <c r="AX101" s="345"/>
      <c r="AY101" s="345"/>
      <c r="AZ101" s="345"/>
      <c r="BA101" s="345"/>
      <c r="BB101" s="345"/>
      <c r="BC101" s="345"/>
      <c r="BD101" s="345"/>
      <c r="BE101" s="345"/>
      <c r="BF101" s="345"/>
      <c r="BG101" s="345"/>
      <c r="BH101" s="345"/>
      <c r="BI101" s="345"/>
      <c r="BJ101" s="345"/>
      <c r="BK101" s="345"/>
      <c r="BL101" s="345"/>
      <c r="BM101" s="345"/>
      <c r="BN101" s="345"/>
      <c r="BO101" s="345"/>
      <c r="BP101" s="345"/>
      <c r="BQ101" s="345"/>
      <c r="BR101" s="345"/>
      <c r="BS101" s="345"/>
      <c r="BT101" s="345"/>
      <c r="BU101" s="345"/>
      <c r="BV101" s="345"/>
      <c r="BW101" s="345"/>
      <c r="BX101" s="345"/>
      <c r="BY101" s="345"/>
      <c r="BZ101" s="345"/>
      <c r="CA101" s="345"/>
    </row>
    <row r="102" spans="1:79" hidden="1" x14ac:dyDescent="0.3">
      <c r="A102" s="171">
        <v>0</v>
      </c>
      <c r="B102" s="119" t="s">
        <v>236</v>
      </c>
      <c r="C102" s="119"/>
      <c r="D102" s="119" t="s">
        <v>134</v>
      </c>
      <c r="E102" s="119">
        <v>1</v>
      </c>
      <c r="F102" s="119" t="s">
        <v>272</v>
      </c>
      <c r="G102" s="119">
        <v>101</v>
      </c>
      <c r="H102" s="119" t="s">
        <v>203</v>
      </c>
      <c r="I102" s="121" t="s">
        <v>210</v>
      </c>
      <c r="J102" s="119" t="s">
        <v>273</v>
      </c>
      <c r="K102" s="119" t="s">
        <v>263</v>
      </c>
      <c r="L102" s="138"/>
      <c r="M102" s="239">
        <v>0</v>
      </c>
      <c r="N102" s="239">
        <v>0</v>
      </c>
      <c r="O102" s="239">
        <v>0</v>
      </c>
      <c r="P102" s="239">
        <v>0</v>
      </c>
      <c r="Q102" s="239">
        <v>0</v>
      </c>
      <c r="R102" s="239">
        <v>0</v>
      </c>
      <c r="S102" s="239">
        <v>0</v>
      </c>
      <c r="T102" s="239">
        <v>0</v>
      </c>
      <c r="U102" s="239">
        <v>0</v>
      </c>
      <c r="V102" s="239">
        <v>0</v>
      </c>
      <c r="W102" s="239">
        <v>0</v>
      </c>
      <c r="X102" s="239">
        <v>0</v>
      </c>
      <c r="Y102" s="239">
        <v>0</v>
      </c>
      <c r="Z102" s="239">
        <v>0</v>
      </c>
      <c r="AA102" s="239">
        <v>0</v>
      </c>
      <c r="AB102" s="239">
        <v>0</v>
      </c>
      <c r="AC102" s="239">
        <v>0</v>
      </c>
      <c r="AD102" s="239">
        <v>0</v>
      </c>
      <c r="AE102" s="239">
        <v>0</v>
      </c>
      <c r="AF102" s="239">
        <v>0</v>
      </c>
      <c r="AG102" s="239">
        <v>0</v>
      </c>
      <c r="AH102" s="239">
        <v>0</v>
      </c>
      <c r="AI102" s="239">
        <v>0</v>
      </c>
      <c r="AJ102" s="239">
        <v>0</v>
      </c>
      <c r="AK102" s="239">
        <v>0</v>
      </c>
      <c r="AL102" s="239">
        <v>0</v>
      </c>
      <c r="AM102" s="239">
        <v>0</v>
      </c>
      <c r="AN102" s="239">
        <v>0</v>
      </c>
      <c r="AO102" s="239">
        <v>0</v>
      </c>
      <c r="AP102" s="239">
        <v>0</v>
      </c>
      <c r="AS102" s="345"/>
      <c r="AT102" s="345"/>
      <c r="AU102" s="345"/>
      <c r="AV102" s="345"/>
      <c r="AW102" s="345"/>
      <c r="AX102" s="345"/>
      <c r="AY102" s="345"/>
      <c r="AZ102" s="345"/>
      <c r="BA102" s="345"/>
      <c r="BB102" s="345"/>
      <c r="BC102" s="345"/>
      <c r="BD102" s="345"/>
      <c r="BE102" s="345"/>
      <c r="BF102" s="345"/>
      <c r="BG102" s="345"/>
      <c r="BH102" s="345"/>
      <c r="BI102" s="345"/>
      <c r="BJ102" s="345"/>
      <c r="BK102" s="345"/>
      <c r="BL102" s="345"/>
      <c r="BM102" s="345"/>
      <c r="BN102" s="345"/>
      <c r="BO102" s="345"/>
      <c r="BP102" s="345"/>
      <c r="BQ102" s="345"/>
      <c r="BR102" s="345"/>
      <c r="BS102" s="345"/>
      <c r="BT102" s="345"/>
      <c r="BU102" s="345"/>
      <c r="BV102" s="345"/>
      <c r="BW102" s="345"/>
      <c r="BX102" s="345"/>
      <c r="BY102" s="345"/>
      <c r="BZ102" s="345"/>
      <c r="CA102" s="345"/>
    </row>
    <row r="103" spans="1:79" hidden="1" x14ac:dyDescent="0.3">
      <c r="A103" s="179">
        <v>0</v>
      </c>
      <c r="B103" s="138" t="s">
        <v>236</v>
      </c>
      <c r="C103" s="138"/>
      <c r="D103" s="138" t="s">
        <v>134</v>
      </c>
      <c r="E103" s="138">
        <v>1</v>
      </c>
      <c r="F103" s="138" t="s">
        <v>272</v>
      </c>
      <c r="G103" s="119">
        <v>102</v>
      </c>
      <c r="H103" s="138" t="s">
        <v>204</v>
      </c>
      <c r="I103" s="148" t="s">
        <v>210</v>
      </c>
      <c r="J103" s="138" t="s">
        <v>273</v>
      </c>
      <c r="K103" s="138" t="s">
        <v>263</v>
      </c>
      <c r="L103" s="138"/>
      <c r="M103" s="239">
        <v>0</v>
      </c>
      <c r="N103" s="239">
        <v>0</v>
      </c>
      <c r="O103" s="239">
        <v>0</v>
      </c>
      <c r="P103" s="239">
        <v>0</v>
      </c>
      <c r="Q103" s="239">
        <v>0</v>
      </c>
      <c r="R103" s="239">
        <v>0</v>
      </c>
      <c r="S103" s="239">
        <v>0</v>
      </c>
      <c r="T103" s="239">
        <v>0</v>
      </c>
      <c r="U103" s="239">
        <v>0</v>
      </c>
      <c r="V103" s="239">
        <v>0</v>
      </c>
      <c r="W103" s="239">
        <v>0</v>
      </c>
      <c r="X103" s="239">
        <v>0</v>
      </c>
      <c r="Y103" s="239">
        <v>0</v>
      </c>
      <c r="Z103" s="239">
        <v>0</v>
      </c>
      <c r="AA103" s="239">
        <v>0</v>
      </c>
      <c r="AB103" s="239">
        <v>0</v>
      </c>
      <c r="AC103" s="239">
        <v>0</v>
      </c>
      <c r="AD103" s="239">
        <v>0</v>
      </c>
      <c r="AE103" s="239">
        <v>0</v>
      </c>
      <c r="AF103" s="239">
        <v>0</v>
      </c>
      <c r="AG103" s="239">
        <v>0</v>
      </c>
      <c r="AH103" s="239">
        <v>0</v>
      </c>
      <c r="AI103" s="239">
        <v>0</v>
      </c>
      <c r="AJ103" s="239">
        <v>0</v>
      </c>
      <c r="AK103" s="239">
        <v>0</v>
      </c>
      <c r="AL103" s="239">
        <v>0</v>
      </c>
      <c r="AM103" s="239">
        <v>0</v>
      </c>
      <c r="AN103" s="239">
        <v>0</v>
      </c>
      <c r="AO103" s="239">
        <v>0</v>
      </c>
      <c r="AP103" s="346">
        <v>0</v>
      </c>
      <c r="AS103" s="345"/>
      <c r="AT103" s="345"/>
      <c r="AU103" s="345"/>
      <c r="AV103" s="345"/>
      <c r="AW103" s="345"/>
      <c r="AX103" s="345"/>
      <c r="AY103" s="345"/>
      <c r="AZ103" s="345"/>
      <c r="BA103" s="345"/>
      <c r="BB103" s="345"/>
      <c r="BC103" s="345"/>
      <c r="BD103" s="345"/>
      <c r="BE103" s="345"/>
      <c r="BF103" s="345"/>
      <c r="BG103" s="345"/>
      <c r="BH103" s="345"/>
      <c r="BI103" s="345"/>
      <c r="BJ103" s="345"/>
      <c r="BK103" s="345"/>
      <c r="BL103" s="345"/>
      <c r="BM103" s="345"/>
      <c r="BN103" s="345"/>
      <c r="BO103" s="345"/>
      <c r="BP103" s="345"/>
      <c r="BQ103" s="345"/>
      <c r="BR103" s="345"/>
      <c r="BS103" s="345"/>
      <c r="BT103" s="345"/>
      <c r="BU103" s="345"/>
      <c r="BV103" s="345"/>
      <c r="BW103" s="345"/>
      <c r="BX103" s="345"/>
      <c r="BY103" s="345"/>
      <c r="BZ103" s="345"/>
      <c r="CA103" s="345"/>
    </row>
    <row r="104" spans="1:79" hidden="1" x14ac:dyDescent="0.3">
      <c r="A104" s="219">
        <v>0</v>
      </c>
      <c r="B104" s="220" t="s">
        <v>236</v>
      </c>
      <c r="C104" s="220"/>
      <c r="D104" s="220" t="s">
        <v>134</v>
      </c>
      <c r="E104" s="220">
        <v>1</v>
      </c>
      <c r="F104" s="220" t="s">
        <v>272</v>
      </c>
      <c r="G104" s="220">
        <v>103</v>
      </c>
      <c r="H104" s="220" t="s">
        <v>206</v>
      </c>
      <c r="I104" s="221" t="s">
        <v>188</v>
      </c>
      <c r="J104" s="220" t="s">
        <v>273</v>
      </c>
      <c r="K104" s="220" t="s">
        <v>263</v>
      </c>
      <c r="L104" s="220"/>
      <c r="M104" s="245">
        <v>0</v>
      </c>
      <c r="N104" s="245">
        <v>0</v>
      </c>
      <c r="O104" s="245">
        <v>0</v>
      </c>
      <c r="P104" s="245">
        <v>0</v>
      </c>
      <c r="Q104" s="245">
        <v>0</v>
      </c>
      <c r="R104" s="245">
        <v>0</v>
      </c>
      <c r="S104" s="245">
        <v>0</v>
      </c>
      <c r="T104" s="245">
        <v>0</v>
      </c>
      <c r="U104" s="245">
        <v>0</v>
      </c>
      <c r="V104" s="245">
        <v>0</v>
      </c>
      <c r="W104" s="245">
        <v>0</v>
      </c>
      <c r="X104" s="245">
        <v>0</v>
      </c>
      <c r="Y104" s="245">
        <v>0</v>
      </c>
      <c r="Z104" s="245">
        <v>0</v>
      </c>
      <c r="AA104" s="245">
        <v>0</v>
      </c>
      <c r="AB104" s="245">
        <v>0</v>
      </c>
      <c r="AC104" s="245">
        <v>0</v>
      </c>
      <c r="AD104" s="245">
        <v>0</v>
      </c>
      <c r="AE104" s="245">
        <v>0</v>
      </c>
      <c r="AF104" s="245">
        <v>0</v>
      </c>
      <c r="AG104" s="245">
        <v>0</v>
      </c>
      <c r="AH104" s="245">
        <v>0</v>
      </c>
      <c r="AI104" s="245">
        <v>0</v>
      </c>
      <c r="AJ104" s="245">
        <v>0</v>
      </c>
      <c r="AK104" s="245">
        <v>0</v>
      </c>
      <c r="AL104" s="245">
        <v>0</v>
      </c>
      <c r="AM104" s="245">
        <v>0</v>
      </c>
      <c r="AN104" s="245">
        <v>0</v>
      </c>
      <c r="AO104" s="245">
        <v>0</v>
      </c>
      <c r="AP104" s="347">
        <v>0</v>
      </c>
      <c r="AS104" s="345"/>
      <c r="AT104" s="345"/>
      <c r="AU104" s="345"/>
      <c r="AV104" s="345"/>
      <c r="AW104" s="345"/>
      <c r="AX104" s="345"/>
      <c r="AY104" s="345"/>
      <c r="AZ104" s="345"/>
      <c r="BA104" s="345"/>
      <c r="BB104" s="345"/>
      <c r="BC104" s="345"/>
      <c r="BD104" s="345"/>
      <c r="BE104" s="345"/>
      <c r="BF104" s="345"/>
      <c r="BG104" s="345"/>
      <c r="BH104" s="345"/>
      <c r="BI104" s="345"/>
      <c r="BJ104" s="345"/>
      <c r="BK104" s="345"/>
      <c r="BL104" s="345"/>
      <c r="BM104" s="345"/>
      <c r="BN104" s="345"/>
      <c r="BO104" s="345"/>
      <c r="BP104" s="345"/>
      <c r="BQ104" s="345"/>
      <c r="BR104" s="345"/>
      <c r="BS104" s="345"/>
      <c r="BT104" s="345"/>
      <c r="BU104" s="345"/>
      <c r="BV104" s="345"/>
      <c r="BW104" s="345"/>
      <c r="BX104" s="345"/>
      <c r="BY104" s="345"/>
      <c r="BZ104" s="345"/>
      <c r="CA104" s="345"/>
    </row>
    <row r="105" spans="1:79" hidden="1" x14ac:dyDescent="0.3">
      <c r="A105" s="179">
        <v>0</v>
      </c>
      <c r="B105" s="138" t="s">
        <v>236</v>
      </c>
      <c r="C105" s="138"/>
      <c r="D105" s="138" t="s">
        <v>134</v>
      </c>
      <c r="E105" s="138">
        <v>1</v>
      </c>
      <c r="F105" s="138" t="s">
        <v>272</v>
      </c>
      <c r="G105" s="138">
        <v>104</v>
      </c>
      <c r="H105" s="138" t="s">
        <v>206</v>
      </c>
      <c r="I105" s="148" t="s">
        <v>205</v>
      </c>
      <c r="J105" s="138" t="s">
        <v>273</v>
      </c>
      <c r="K105" s="220" t="s">
        <v>263</v>
      </c>
      <c r="L105" s="138"/>
      <c r="M105" s="239">
        <v>0</v>
      </c>
      <c r="N105" s="239">
        <v>0</v>
      </c>
      <c r="O105" s="239">
        <v>0</v>
      </c>
      <c r="P105" s="239">
        <v>0</v>
      </c>
      <c r="Q105" s="239">
        <v>0</v>
      </c>
      <c r="R105" s="239">
        <v>0</v>
      </c>
      <c r="S105" s="239">
        <v>0</v>
      </c>
      <c r="T105" s="239">
        <v>0</v>
      </c>
      <c r="U105" s="239">
        <v>0</v>
      </c>
      <c r="V105" s="239">
        <v>0</v>
      </c>
      <c r="W105" s="239">
        <v>0</v>
      </c>
      <c r="X105" s="239">
        <v>0</v>
      </c>
      <c r="Y105" s="239">
        <v>0</v>
      </c>
      <c r="Z105" s="239">
        <v>0</v>
      </c>
      <c r="AA105" s="239">
        <v>0</v>
      </c>
      <c r="AB105" s="239">
        <v>0</v>
      </c>
      <c r="AC105" s="239">
        <v>0</v>
      </c>
      <c r="AD105" s="239">
        <v>0</v>
      </c>
      <c r="AE105" s="239">
        <v>0</v>
      </c>
      <c r="AF105" s="239">
        <v>0</v>
      </c>
      <c r="AG105" s="239">
        <v>0</v>
      </c>
      <c r="AH105" s="239">
        <v>0</v>
      </c>
      <c r="AI105" s="239">
        <v>0</v>
      </c>
      <c r="AJ105" s="239">
        <v>0</v>
      </c>
      <c r="AK105" s="239">
        <v>0</v>
      </c>
      <c r="AL105" s="239">
        <v>0</v>
      </c>
      <c r="AM105" s="239">
        <v>0</v>
      </c>
      <c r="AN105" s="239">
        <v>0</v>
      </c>
      <c r="AO105" s="239">
        <v>0</v>
      </c>
      <c r="AP105" s="346">
        <v>0</v>
      </c>
      <c r="AS105" s="345"/>
      <c r="AT105" s="345"/>
      <c r="AU105" s="345"/>
      <c r="AV105" s="345"/>
      <c r="AW105" s="345"/>
      <c r="AX105" s="345"/>
      <c r="AY105" s="345"/>
      <c r="AZ105" s="345"/>
      <c r="BA105" s="345"/>
      <c r="BB105" s="345"/>
      <c r="BC105" s="345"/>
      <c r="BD105" s="345"/>
      <c r="BE105" s="345"/>
      <c r="BF105" s="345"/>
      <c r="BG105" s="345"/>
      <c r="BH105" s="345"/>
      <c r="BI105" s="345"/>
      <c r="BJ105" s="345"/>
      <c r="BK105" s="345"/>
      <c r="BL105" s="345"/>
      <c r="BM105" s="345"/>
      <c r="BN105" s="345"/>
      <c r="BO105" s="345"/>
      <c r="BP105" s="345"/>
      <c r="BQ105" s="345"/>
      <c r="BR105" s="345"/>
      <c r="BS105" s="345"/>
      <c r="BT105" s="345"/>
      <c r="BU105" s="345"/>
      <c r="BV105" s="345"/>
      <c r="BW105" s="345"/>
      <c r="BX105" s="345"/>
      <c r="BY105" s="345"/>
      <c r="BZ105" s="345"/>
      <c r="CA105" s="345"/>
    </row>
    <row r="106" spans="1:79" hidden="1" x14ac:dyDescent="0.3">
      <c r="A106" s="179">
        <v>0</v>
      </c>
      <c r="B106" s="138" t="s">
        <v>236</v>
      </c>
      <c r="C106" s="138"/>
      <c r="D106" s="138" t="s">
        <v>134</v>
      </c>
      <c r="E106" s="138">
        <v>1</v>
      </c>
      <c r="F106" s="138" t="s">
        <v>272</v>
      </c>
      <c r="G106" s="138">
        <v>105</v>
      </c>
      <c r="H106" s="138" t="s">
        <v>206</v>
      </c>
      <c r="I106" s="148" t="s">
        <v>207</v>
      </c>
      <c r="J106" s="138" t="s">
        <v>273</v>
      </c>
      <c r="K106" s="138" t="s">
        <v>263</v>
      </c>
      <c r="L106" s="138"/>
      <c r="M106" s="239">
        <v>0</v>
      </c>
      <c r="N106" s="239">
        <v>0</v>
      </c>
      <c r="O106" s="239">
        <v>0</v>
      </c>
      <c r="P106" s="239">
        <v>0</v>
      </c>
      <c r="Q106" s="239">
        <v>0</v>
      </c>
      <c r="R106" s="239">
        <v>0</v>
      </c>
      <c r="S106" s="239">
        <v>0</v>
      </c>
      <c r="T106" s="239">
        <v>0</v>
      </c>
      <c r="U106" s="239">
        <v>0</v>
      </c>
      <c r="V106" s="239">
        <v>0</v>
      </c>
      <c r="W106" s="239">
        <v>0</v>
      </c>
      <c r="X106" s="239">
        <v>0</v>
      </c>
      <c r="Y106" s="239">
        <v>0</v>
      </c>
      <c r="Z106" s="239">
        <v>0</v>
      </c>
      <c r="AA106" s="239">
        <v>0</v>
      </c>
      <c r="AB106" s="239">
        <v>0</v>
      </c>
      <c r="AC106" s="239">
        <v>0</v>
      </c>
      <c r="AD106" s="239">
        <v>0</v>
      </c>
      <c r="AE106" s="239">
        <v>0</v>
      </c>
      <c r="AF106" s="239">
        <v>0</v>
      </c>
      <c r="AG106" s="239">
        <v>0</v>
      </c>
      <c r="AH106" s="239">
        <v>0</v>
      </c>
      <c r="AI106" s="239">
        <v>0</v>
      </c>
      <c r="AJ106" s="239">
        <v>0</v>
      </c>
      <c r="AK106" s="239">
        <v>0</v>
      </c>
      <c r="AL106" s="239">
        <v>0</v>
      </c>
      <c r="AM106" s="239">
        <v>0</v>
      </c>
      <c r="AN106" s="239">
        <v>0</v>
      </c>
      <c r="AO106" s="239">
        <v>0</v>
      </c>
      <c r="AP106" s="346">
        <v>0</v>
      </c>
      <c r="AS106" s="345"/>
      <c r="AT106" s="345"/>
      <c r="AU106" s="345"/>
      <c r="AV106" s="345"/>
      <c r="AW106" s="345"/>
      <c r="AX106" s="345"/>
      <c r="AY106" s="345"/>
      <c r="AZ106" s="345"/>
      <c r="BA106" s="345"/>
      <c r="BB106" s="345"/>
      <c r="BC106" s="345"/>
      <c r="BD106" s="345"/>
      <c r="BE106" s="345"/>
      <c r="BF106" s="345"/>
      <c r="BG106" s="345"/>
      <c r="BH106" s="345"/>
      <c r="BI106" s="345"/>
      <c r="BJ106" s="345"/>
      <c r="BK106" s="345"/>
      <c r="BL106" s="345"/>
      <c r="BM106" s="345"/>
      <c r="BN106" s="345"/>
      <c r="BO106" s="345"/>
      <c r="BP106" s="345"/>
      <c r="BQ106" s="345"/>
      <c r="BR106" s="345"/>
      <c r="BS106" s="345"/>
      <c r="BT106" s="345"/>
      <c r="BU106" s="345"/>
      <c r="BV106" s="345"/>
      <c r="BW106" s="345"/>
      <c r="BX106" s="345"/>
      <c r="BY106" s="345"/>
      <c r="BZ106" s="345"/>
      <c r="CA106" s="345"/>
    </row>
    <row r="107" spans="1:79" hidden="1" x14ac:dyDescent="0.3">
      <c r="A107" s="171">
        <v>0</v>
      </c>
      <c r="B107" s="119" t="s">
        <v>236</v>
      </c>
      <c r="C107" s="119"/>
      <c r="D107" s="119" t="s">
        <v>134</v>
      </c>
      <c r="E107" s="119">
        <v>1</v>
      </c>
      <c r="F107" s="119" t="s">
        <v>272</v>
      </c>
      <c r="G107" s="138">
        <v>106</v>
      </c>
      <c r="H107" s="119" t="s">
        <v>206</v>
      </c>
      <c r="I107" s="121" t="s">
        <v>208</v>
      </c>
      <c r="J107" s="119" t="s">
        <v>273</v>
      </c>
      <c r="K107" s="119" t="s">
        <v>263</v>
      </c>
      <c r="L107" s="119"/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0</v>
      </c>
      <c r="AJ107" s="29">
        <v>0</v>
      </c>
      <c r="AK107" s="29">
        <v>0</v>
      </c>
      <c r="AL107" s="29">
        <v>0</v>
      </c>
      <c r="AM107" s="29">
        <v>0</v>
      </c>
      <c r="AN107" s="29">
        <v>0</v>
      </c>
      <c r="AO107" s="29">
        <v>0</v>
      </c>
      <c r="AP107" s="238">
        <v>0</v>
      </c>
      <c r="AS107" s="345"/>
      <c r="AT107" s="345"/>
      <c r="AU107" s="345"/>
      <c r="AV107" s="345"/>
      <c r="AW107" s="345"/>
      <c r="AX107" s="345"/>
      <c r="AY107" s="345"/>
      <c r="AZ107" s="345"/>
      <c r="BA107" s="345"/>
      <c r="BB107" s="345"/>
      <c r="BC107" s="345"/>
      <c r="BD107" s="345"/>
      <c r="BE107" s="345"/>
      <c r="BF107" s="345"/>
      <c r="BG107" s="345"/>
      <c r="BH107" s="345"/>
      <c r="BI107" s="345"/>
      <c r="BJ107" s="345"/>
      <c r="BK107" s="345"/>
      <c r="BL107" s="345"/>
      <c r="BM107" s="345"/>
      <c r="BN107" s="345"/>
      <c r="BO107" s="345"/>
      <c r="BP107" s="345"/>
      <c r="BQ107" s="345"/>
      <c r="BR107" s="345"/>
      <c r="BS107" s="345"/>
      <c r="BT107" s="345"/>
      <c r="BU107" s="345"/>
      <c r="BV107" s="345"/>
      <c r="BW107" s="345"/>
      <c r="BX107" s="345"/>
      <c r="BY107" s="345"/>
      <c r="BZ107" s="345"/>
      <c r="CA107" s="345"/>
    </row>
    <row r="108" spans="1:79" hidden="1" x14ac:dyDescent="0.3">
      <c r="A108" s="171">
        <v>0</v>
      </c>
      <c r="B108" s="119" t="s">
        <v>236</v>
      </c>
      <c r="C108" s="119"/>
      <c r="D108" s="119" t="s">
        <v>134</v>
      </c>
      <c r="E108" s="119">
        <v>1</v>
      </c>
      <c r="F108" s="119" t="s">
        <v>272</v>
      </c>
      <c r="G108" s="138">
        <v>107</v>
      </c>
      <c r="H108" s="119" t="s">
        <v>206</v>
      </c>
      <c r="I108" s="121" t="s">
        <v>209</v>
      </c>
      <c r="J108" s="119" t="s">
        <v>273</v>
      </c>
      <c r="K108" s="119" t="s">
        <v>263</v>
      </c>
      <c r="L108" s="119"/>
      <c r="M108" s="29">
        <v>0</v>
      </c>
      <c r="N108" s="29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 s="29">
        <v>0</v>
      </c>
      <c r="X108" s="29">
        <v>0</v>
      </c>
      <c r="Y108" s="29">
        <v>0</v>
      </c>
      <c r="Z108" s="29">
        <v>0</v>
      </c>
      <c r="AA108" s="29">
        <v>0</v>
      </c>
      <c r="AB108" s="29">
        <v>0</v>
      </c>
      <c r="AC108" s="29">
        <v>0</v>
      </c>
      <c r="AD108" s="29">
        <v>0</v>
      </c>
      <c r="AE108" s="29">
        <v>0</v>
      </c>
      <c r="AF108" s="29">
        <v>0</v>
      </c>
      <c r="AG108" s="29">
        <v>0</v>
      </c>
      <c r="AH108" s="29">
        <v>0</v>
      </c>
      <c r="AI108" s="29">
        <v>0</v>
      </c>
      <c r="AJ108" s="29">
        <v>0</v>
      </c>
      <c r="AK108" s="29">
        <v>0</v>
      </c>
      <c r="AL108" s="29">
        <v>0</v>
      </c>
      <c r="AM108" s="29">
        <v>0</v>
      </c>
      <c r="AN108" s="29">
        <v>0</v>
      </c>
      <c r="AO108" s="29">
        <v>0</v>
      </c>
      <c r="AP108" s="238">
        <v>0</v>
      </c>
      <c r="AS108" s="345"/>
      <c r="AT108" s="345"/>
      <c r="AU108" s="345"/>
      <c r="AV108" s="345"/>
      <c r="AW108" s="345"/>
      <c r="AX108" s="345"/>
      <c r="AY108" s="345"/>
      <c r="AZ108" s="345"/>
      <c r="BA108" s="345"/>
      <c r="BB108" s="345"/>
      <c r="BC108" s="345"/>
      <c r="BD108" s="345"/>
      <c r="BE108" s="345"/>
      <c r="BF108" s="345"/>
      <c r="BG108" s="345"/>
      <c r="BH108" s="345"/>
      <c r="BI108" s="345"/>
      <c r="BJ108" s="345"/>
      <c r="BK108" s="345"/>
      <c r="BL108" s="345"/>
      <c r="BM108" s="345"/>
      <c r="BN108" s="345"/>
      <c r="BO108" s="345"/>
      <c r="BP108" s="345"/>
      <c r="BQ108" s="345"/>
      <c r="BR108" s="345"/>
      <c r="BS108" s="345"/>
      <c r="BT108" s="345"/>
      <c r="BU108" s="345"/>
      <c r="BV108" s="345"/>
      <c r="BW108" s="345"/>
      <c r="BX108" s="345"/>
      <c r="BY108" s="345"/>
      <c r="BZ108" s="345"/>
      <c r="CA108" s="345"/>
    </row>
    <row r="109" spans="1:79" ht="15" hidden="1" thickBot="1" x14ac:dyDescent="0.35">
      <c r="A109" s="172">
        <v>0</v>
      </c>
      <c r="B109" s="122" t="s">
        <v>236</v>
      </c>
      <c r="C109" s="122"/>
      <c r="D109" s="122" t="s">
        <v>134</v>
      </c>
      <c r="E109" s="122">
        <v>1</v>
      </c>
      <c r="F109" s="122" t="s">
        <v>272</v>
      </c>
      <c r="G109" s="122">
        <v>108</v>
      </c>
      <c r="H109" s="122" t="s">
        <v>206</v>
      </c>
      <c r="I109" s="123" t="s">
        <v>210</v>
      </c>
      <c r="J109" s="122" t="s">
        <v>273</v>
      </c>
      <c r="K109" s="122" t="s">
        <v>263</v>
      </c>
      <c r="L109" s="122"/>
      <c r="M109" s="240">
        <v>0</v>
      </c>
      <c r="N109" s="240">
        <v>0</v>
      </c>
      <c r="O109" s="240">
        <v>0</v>
      </c>
      <c r="P109" s="240">
        <v>0</v>
      </c>
      <c r="Q109" s="240">
        <v>0</v>
      </c>
      <c r="R109" s="240">
        <v>0</v>
      </c>
      <c r="S109" s="240">
        <v>0</v>
      </c>
      <c r="T109" s="240">
        <v>0</v>
      </c>
      <c r="U109" s="240">
        <v>0</v>
      </c>
      <c r="V109" s="240">
        <v>0</v>
      </c>
      <c r="W109" s="240">
        <v>0</v>
      </c>
      <c r="X109" s="240">
        <v>0</v>
      </c>
      <c r="Y109" s="240">
        <v>0</v>
      </c>
      <c r="Z109" s="240">
        <v>0</v>
      </c>
      <c r="AA109" s="240">
        <v>0</v>
      </c>
      <c r="AB109" s="240">
        <v>0</v>
      </c>
      <c r="AC109" s="240">
        <v>0</v>
      </c>
      <c r="AD109" s="240">
        <v>0</v>
      </c>
      <c r="AE109" s="240">
        <v>0</v>
      </c>
      <c r="AF109" s="240">
        <v>0</v>
      </c>
      <c r="AG109" s="240">
        <v>0</v>
      </c>
      <c r="AH109" s="240">
        <v>0</v>
      </c>
      <c r="AI109" s="240">
        <v>0</v>
      </c>
      <c r="AJ109" s="240">
        <v>0</v>
      </c>
      <c r="AK109" s="240">
        <v>0</v>
      </c>
      <c r="AL109" s="240">
        <v>0</v>
      </c>
      <c r="AM109" s="240">
        <v>0</v>
      </c>
      <c r="AN109" s="240">
        <v>0</v>
      </c>
      <c r="AO109" s="240">
        <v>0</v>
      </c>
      <c r="AP109" s="243">
        <v>0</v>
      </c>
      <c r="AS109" s="345"/>
      <c r="AT109" s="345"/>
      <c r="AU109" s="345"/>
      <c r="AV109" s="345"/>
      <c r="AW109" s="345"/>
      <c r="AX109" s="345"/>
      <c r="AY109" s="345"/>
      <c r="AZ109" s="345"/>
      <c r="BA109" s="345"/>
      <c r="BB109" s="345"/>
      <c r="BC109" s="345"/>
      <c r="BD109" s="345"/>
      <c r="BE109" s="345"/>
      <c r="BF109" s="345"/>
      <c r="BG109" s="345"/>
      <c r="BH109" s="345"/>
      <c r="BI109" s="345"/>
      <c r="BJ109" s="345"/>
      <c r="BK109" s="345"/>
      <c r="BL109" s="345"/>
      <c r="BM109" s="345"/>
      <c r="BN109" s="345"/>
      <c r="BO109" s="345"/>
      <c r="BP109" s="345"/>
      <c r="BQ109" s="345"/>
      <c r="BR109" s="345"/>
      <c r="BS109" s="345"/>
      <c r="BT109" s="345"/>
      <c r="BU109" s="345"/>
      <c r="BV109" s="345"/>
      <c r="BW109" s="345"/>
      <c r="BX109" s="345"/>
      <c r="BY109" s="345"/>
      <c r="BZ109" s="345"/>
      <c r="CA109" s="345"/>
    </row>
    <row r="110" spans="1:79" hidden="1" x14ac:dyDescent="0.3">
      <c r="A110" s="63">
        <v>0</v>
      </c>
      <c r="B110" s="63" t="s">
        <v>236</v>
      </c>
      <c r="C110" s="63"/>
      <c r="D110" s="63" t="s">
        <v>134</v>
      </c>
      <c r="E110" s="63">
        <v>2</v>
      </c>
      <c r="F110" s="63" t="s">
        <v>274</v>
      </c>
      <c r="G110" s="63">
        <v>109</v>
      </c>
      <c r="H110" s="63" t="s">
        <v>187</v>
      </c>
      <c r="I110" s="94" t="s">
        <v>101</v>
      </c>
      <c r="J110" s="63" t="s">
        <v>275</v>
      </c>
      <c r="K110" s="63" t="s">
        <v>255</v>
      </c>
      <c r="L110" s="63"/>
      <c r="M110" s="258">
        <v>10252.4</v>
      </c>
      <c r="N110" s="63"/>
      <c r="O110" s="63">
        <f>+SUM(L110:L126)</f>
        <v>0</v>
      </c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79" hidden="1" x14ac:dyDescent="0.3">
      <c r="A111" s="2">
        <v>0</v>
      </c>
      <c r="B111" s="2" t="s">
        <v>236</v>
      </c>
      <c r="C111" s="2"/>
      <c r="D111" s="2" t="s">
        <v>134</v>
      </c>
      <c r="E111" s="2">
        <v>2</v>
      </c>
      <c r="F111" s="2" t="s">
        <v>274</v>
      </c>
      <c r="G111" s="2">
        <v>110</v>
      </c>
      <c r="H111" s="2" t="s">
        <v>189</v>
      </c>
      <c r="I111" s="69" t="s">
        <v>101</v>
      </c>
      <c r="J111" s="2" t="s">
        <v>275</v>
      </c>
      <c r="K111" s="2" t="s">
        <v>255</v>
      </c>
      <c r="L111" s="63"/>
      <c r="M111" s="29">
        <v>10252.4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79" hidden="1" x14ac:dyDescent="0.3">
      <c r="A112" s="2">
        <v>0</v>
      </c>
      <c r="B112" s="2" t="s">
        <v>236</v>
      </c>
      <c r="C112" s="2"/>
      <c r="D112" s="2" t="s">
        <v>134</v>
      </c>
      <c r="E112" s="2">
        <v>2</v>
      </c>
      <c r="F112" s="2" t="s">
        <v>274</v>
      </c>
      <c r="G112" s="2">
        <v>111</v>
      </c>
      <c r="H112" s="2" t="s">
        <v>190</v>
      </c>
      <c r="I112" s="69" t="s">
        <v>101</v>
      </c>
      <c r="J112" s="2" t="s">
        <v>275</v>
      </c>
      <c r="K112" s="2" t="s">
        <v>255</v>
      </c>
      <c r="L112" s="63"/>
      <c r="M112" s="29">
        <v>31200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idden="1" x14ac:dyDescent="0.3">
      <c r="A113" s="2">
        <v>0</v>
      </c>
      <c r="B113" s="2" t="s">
        <v>236</v>
      </c>
      <c r="C113" s="2"/>
      <c r="D113" s="2" t="s">
        <v>134</v>
      </c>
      <c r="E113" s="2">
        <v>2</v>
      </c>
      <c r="F113" s="2" t="s">
        <v>274</v>
      </c>
      <c r="G113" s="2">
        <v>112</v>
      </c>
      <c r="H113" s="2" t="s">
        <v>191</v>
      </c>
      <c r="I113" s="69" t="s">
        <v>101</v>
      </c>
      <c r="J113" s="2" t="s">
        <v>275</v>
      </c>
      <c r="K113" s="2" t="s">
        <v>255</v>
      </c>
      <c r="L113" s="63"/>
      <c r="M113" s="29">
        <v>10252.4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idden="1" x14ac:dyDescent="0.3">
      <c r="A114" s="2">
        <v>0</v>
      </c>
      <c r="B114" s="2" t="s">
        <v>236</v>
      </c>
      <c r="C114" s="2"/>
      <c r="D114" s="2" t="s">
        <v>134</v>
      </c>
      <c r="E114" s="2">
        <v>2</v>
      </c>
      <c r="F114" s="2" t="s">
        <v>274</v>
      </c>
      <c r="G114" s="2">
        <v>113</v>
      </c>
      <c r="H114" s="2" t="s">
        <v>192</v>
      </c>
      <c r="I114" s="69" t="s">
        <v>101</v>
      </c>
      <c r="J114" s="2" t="s">
        <v>275</v>
      </c>
      <c r="K114" s="2" t="s">
        <v>255</v>
      </c>
      <c r="L114" s="63"/>
      <c r="M114" s="29">
        <v>72000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idden="1" x14ac:dyDescent="0.3">
      <c r="A115" s="2">
        <v>0</v>
      </c>
      <c r="B115" s="2" t="s">
        <v>236</v>
      </c>
      <c r="C115" s="2"/>
      <c r="D115" s="2" t="s">
        <v>134</v>
      </c>
      <c r="E115" s="2">
        <v>2</v>
      </c>
      <c r="F115" s="2" t="s">
        <v>274</v>
      </c>
      <c r="G115" s="2">
        <v>114</v>
      </c>
      <c r="H115" s="2" t="s">
        <v>193</v>
      </c>
      <c r="I115" s="69" t="s">
        <v>101</v>
      </c>
      <c r="J115" s="2" t="s">
        <v>275</v>
      </c>
      <c r="K115" s="2" t="s">
        <v>255</v>
      </c>
      <c r="L115" s="63"/>
      <c r="M115" s="29">
        <v>20900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idden="1" x14ac:dyDescent="0.3">
      <c r="A116" s="2">
        <v>0</v>
      </c>
      <c r="B116" s="2" t="s">
        <v>236</v>
      </c>
      <c r="C116" s="2"/>
      <c r="D116" s="2" t="s">
        <v>134</v>
      </c>
      <c r="E116" s="2">
        <v>2</v>
      </c>
      <c r="F116" s="2" t="s">
        <v>274</v>
      </c>
      <c r="G116" s="2">
        <v>115</v>
      </c>
      <c r="H116" s="2" t="s">
        <v>194</v>
      </c>
      <c r="I116" s="69" t="s">
        <v>101</v>
      </c>
      <c r="J116" s="2" t="s">
        <v>275</v>
      </c>
      <c r="K116" s="2" t="s">
        <v>255</v>
      </c>
      <c r="L116" s="63"/>
      <c r="M116" s="29">
        <v>67935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idden="1" x14ac:dyDescent="0.3">
      <c r="A117" s="59">
        <v>0</v>
      </c>
      <c r="B117" s="2" t="s">
        <v>236</v>
      </c>
      <c r="C117" s="2"/>
      <c r="D117" s="2" t="s">
        <v>134</v>
      </c>
      <c r="E117" s="2">
        <v>2</v>
      </c>
      <c r="F117" s="2" t="s">
        <v>274</v>
      </c>
      <c r="G117" s="2">
        <v>116</v>
      </c>
      <c r="H117" s="2" t="s">
        <v>195</v>
      </c>
      <c r="I117" s="69" t="s">
        <v>101</v>
      </c>
      <c r="J117" s="2" t="s">
        <v>275</v>
      </c>
      <c r="K117" s="2" t="s">
        <v>255</v>
      </c>
      <c r="L117" s="63"/>
      <c r="M117" s="253">
        <v>108000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idden="1" x14ac:dyDescent="0.3">
      <c r="A118" s="59">
        <v>0</v>
      </c>
      <c r="B118" s="2" t="s">
        <v>236</v>
      </c>
      <c r="C118" s="2"/>
      <c r="D118" s="2" t="s">
        <v>134</v>
      </c>
      <c r="E118" s="2">
        <v>2</v>
      </c>
      <c r="F118" s="2" t="s">
        <v>274</v>
      </c>
      <c r="G118" s="2">
        <v>117</v>
      </c>
      <c r="H118" s="2" t="s">
        <v>196</v>
      </c>
      <c r="I118" s="69" t="s">
        <v>101</v>
      </c>
      <c r="J118" s="2" t="s">
        <v>275</v>
      </c>
      <c r="K118" s="2" t="s">
        <v>255</v>
      </c>
      <c r="L118" s="63"/>
      <c r="M118" s="253">
        <v>251111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idden="1" x14ac:dyDescent="0.3">
      <c r="A119" s="59">
        <v>0</v>
      </c>
      <c r="B119" s="2" t="s">
        <v>236</v>
      </c>
      <c r="C119" s="2"/>
      <c r="D119" s="2" t="s">
        <v>134</v>
      </c>
      <c r="E119" s="2">
        <v>2</v>
      </c>
      <c r="F119" s="2" t="s">
        <v>274</v>
      </c>
      <c r="G119" s="2">
        <v>118</v>
      </c>
      <c r="H119" s="2" t="s">
        <v>197</v>
      </c>
      <c r="I119" s="69" t="s">
        <v>101</v>
      </c>
      <c r="J119" s="2" t="s">
        <v>275</v>
      </c>
      <c r="K119" s="2" t="s">
        <v>255</v>
      </c>
      <c r="L119" s="63"/>
      <c r="M119" s="253">
        <v>20000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idden="1" x14ac:dyDescent="0.3">
      <c r="A120" s="59">
        <v>0</v>
      </c>
      <c r="B120" s="2" t="s">
        <v>236</v>
      </c>
      <c r="C120" s="2"/>
      <c r="D120" s="2" t="s">
        <v>134</v>
      </c>
      <c r="E120" s="2">
        <v>2</v>
      </c>
      <c r="F120" s="2" t="s">
        <v>274</v>
      </c>
      <c r="G120" s="2">
        <v>119</v>
      </c>
      <c r="H120" s="2" t="s">
        <v>198</v>
      </c>
      <c r="I120" s="69" t="s">
        <v>101</v>
      </c>
      <c r="J120" s="2" t="s">
        <v>275</v>
      </c>
      <c r="K120" s="2" t="s">
        <v>255</v>
      </c>
      <c r="L120" s="63"/>
      <c r="M120" s="29">
        <v>20000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idden="1" x14ac:dyDescent="0.3">
      <c r="A121" s="2">
        <v>0</v>
      </c>
      <c r="B121" s="2" t="s">
        <v>236</v>
      </c>
      <c r="C121" s="2"/>
      <c r="D121" s="2" t="s">
        <v>134</v>
      </c>
      <c r="E121" s="2">
        <v>2</v>
      </c>
      <c r="F121" s="2" t="s">
        <v>274</v>
      </c>
      <c r="G121" s="2">
        <v>120</v>
      </c>
      <c r="H121" s="2" t="s">
        <v>199</v>
      </c>
      <c r="I121" s="69" t="s">
        <v>101</v>
      </c>
      <c r="J121" s="2" t="s">
        <v>275</v>
      </c>
      <c r="K121" s="2" t="s">
        <v>255</v>
      </c>
      <c r="L121" s="63"/>
      <c r="M121" s="29">
        <v>4940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idden="1" x14ac:dyDescent="0.3">
      <c r="A122" s="2">
        <v>0</v>
      </c>
      <c r="B122" s="2" t="s">
        <v>236</v>
      </c>
      <c r="C122" s="2"/>
      <c r="D122" s="2" t="s">
        <v>134</v>
      </c>
      <c r="E122" s="2">
        <v>2</v>
      </c>
      <c r="F122" s="2" t="s">
        <v>274</v>
      </c>
      <c r="G122" s="2">
        <v>121</v>
      </c>
      <c r="H122" s="2" t="s">
        <v>200</v>
      </c>
      <c r="I122" s="69" t="s">
        <v>101</v>
      </c>
      <c r="J122" s="2" t="s">
        <v>275</v>
      </c>
      <c r="K122" s="2" t="s">
        <v>255</v>
      </c>
      <c r="L122" s="63"/>
      <c r="M122" s="29">
        <v>4940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idden="1" x14ac:dyDescent="0.3">
      <c r="A123" s="2">
        <v>0</v>
      </c>
      <c r="B123" s="2" t="s">
        <v>236</v>
      </c>
      <c r="C123" s="2"/>
      <c r="D123" s="2" t="s">
        <v>134</v>
      </c>
      <c r="E123" s="2">
        <v>2</v>
      </c>
      <c r="F123" s="2" t="s">
        <v>274</v>
      </c>
      <c r="G123" s="2">
        <v>122</v>
      </c>
      <c r="H123" s="2" t="s">
        <v>201</v>
      </c>
      <c r="I123" s="69" t="s">
        <v>101</v>
      </c>
      <c r="J123" s="2" t="s">
        <v>275</v>
      </c>
      <c r="K123" s="2" t="s">
        <v>255</v>
      </c>
      <c r="L123" s="63"/>
      <c r="M123" s="29">
        <v>4940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idden="1" x14ac:dyDescent="0.3">
      <c r="A124" s="2">
        <v>0</v>
      </c>
      <c r="B124" s="2" t="s">
        <v>236</v>
      </c>
      <c r="C124" s="2"/>
      <c r="D124" s="2" t="s">
        <v>134</v>
      </c>
      <c r="E124" s="2">
        <v>2</v>
      </c>
      <c r="F124" s="2" t="s">
        <v>274</v>
      </c>
      <c r="G124" s="2">
        <v>123</v>
      </c>
      <c r="H124" s="2" t="s">
        <v>202</v>
      </c>
      <c r="I124" s="69" t="s">
        <v>101</v>
      </c>
      <c r="J124" s="2" t="s">
        <v>275</v>
      </c>
      <c r="K124" s="2" t="s">
        <v>255</v>
      </c>
      <c r="L124" s="63"/>
      <c r="M124" s="29">
        <v>34000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idden="1" x14ac:dyDescent="0.3">
      <c r="A125" s="2">
        <v>0</v>
      </c>
      <c r="B125" s="2" t="s">
        <v>236</v>
      </c>
      <c r="C125" s="2"/>
      <c r="D125" s="2" t="s">
        <v>134</v>
      </c>
      <c r="E125" s="2">
        <v>2</v>
      </c>
      <c r="F125" s="2" t="s">
        <v>274</v>
      </c>
      <c r="G125" s="2">
        <v>124</v>
      </c>
      <c r="H125" s="2" t="s">
        <v>203</v>
      </c>
      <c r="I125" s="69" t="s">
        <v>101</v>
      </c>
      <c r="J125" s="2" t="s">
        <v>275</v>
      </c>
      <c r="K125" s="2" t="s">
        <v>255</v>
      </c>
      <c r="L125" s="63"/>
      <c r="M125" s="264">
        <v>34000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idden="1" x14ac:dyDescent="0.3">
      <c r="A126" s="2">
        <v>0</v>
      </c>
      <c r="B126" s="2" t="s">
        <v>236</v>
      </c>
      <c r="C126" s="2"/>
      <c r="D126" s="2" t="s">
        <v>134</v>
      </c>
      <c r="E126" s="2">
        <v>2</v>
      </c>
      <c r="F126" s="2" t="s">
        <v>274</v>
      </c>
      <c r="G126" s="2">
        <v>125</v>
      </c>
      <c r="H126" s="2" t="s">
        <v>204</v>
      </c>
      <c r="I126" s="69" t="s">
        <v>101</v>
      </c>
      <c r="J126" s="2" t="s">
        <v>275</v>
      </c>
      <c r="K126" s="2" t="s">
        <v>255</v>
      </c>
      <c r="L126" s="2"/>
      <c r="M126" s="234">
        <v>61599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" hidden="1" thickBot="1" x14ac:dyDescent="0.35">
      <c r="A127" s="174">
        <v>0</v>
      </c>
      <c r="B127" s="174" t="s">
        <v>236</v>
      </c>
      <c r="C127" s="174"/>
      <c r="D127" s="174" t="s">
        <v>134</v>
      </c>
      <c r="E127" s="174">
        <v>2</v>
      </c>
      <c r="F127" s="174" t="s">
        <v>274</v>
      </c>
      <c r="G127" s="2">
        <v>126</v>
      </c>
      <c r="H127" s="174" t="s">
        <v>206</v>
      </c>
      <c r="I127" s="175" t="s">
        <v>101</v>
      </c>
      <c r="J127" s="174" t="s">
        <v>275</v>
      </c>
      <c r="K127" s="174" t="s">
        <v>255</v>
      </c>
      <c r="L127" s="174"/>
      <c r="M127" s="234">
        <v>61599.999999999993</v>
      </c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</row>
    <row r="128" spans="1:42" hidden="1" x14ac:dyDescent="0.3">
      <c r="A128" s="120">
        <v>0</v>
      </c>
      <c r="B128" s="120" t="s">
        <v>236</v>
      </c>
      <c r="C128" s="120"/>
      <c r="D128" s="120" t="s">
        <v>134</v>
      </c>
      <c r="E128" s="120">
        <v>3</v>
      </c>
      <c r="F128" s="120" t="s">
        <v>276</v>
      </c>
      <c r="G128" s="119">
        <v>1</v>
      </c>
      <c r="H128" s="119" t="s">
        <v>187</v>
      </c>
      <c r="I128" s="121" t="s">
        <v>188</v>
      </c>
      <c r="J128" s="120" t="s">
        <v>277</v>
      </c>
      <c r="K128" s="120" t="s">
        <v>263</v>
      </c>
      <c r="L128" s="120"/>
      <c r="M128" s="63">
        <v>2.5499999999999998</v>
      </c>
      <c r="N128" s="120">
        <f t="shared" ref="N128:AC143" si="7">M128</f>
        <v>2.5499999999999998</v>
      </c>
      <c r="O128" s="120">
        <f t="shared" si="7"/>
        <v>2.5499999999999998</v>
      </c>
      <c r="P128" s="120">
        <f t="shared" si="7"/>
        <v>2.5499999999999998</v>
      </c>
      <c r="Q128" s="120">
        <f t="shared" si="7"/>
        <v>2.5499999999999998</v>
      </c>
      <c r="R128" s="120">
        <f t="shared" si="7"/>
        <v>2.5499999999999998</v>
      </c>
      <c r="S128" s="120">
        <f t="shared" si="7"/>
        <v>2.5499999999999998</v>
      </c>
      <c r="T128" s="120">
        <f>S128</f>
        <v>2.5499999999999998</v>
      </c>
      <c r="U128" s="120">
        <f t="shared" si="7"/>
        <v>2.5499999999999998</v>
      </c>
      <c r="V128" s="63">
        <f t="shared" si="7"/>
        <v>2.5499999999999998</v>
      </c>
      <c r="W128" s="63">
        <f t="shared" si="7"/>
        <v>2.5499999999999998</v>
      </c>
      <c r="X128" s="120">
        <f t="shared" si="7"/>
        <v>2.5499999999999998</v>
      </c>
      <c r="Y128" s="120">
        <f t="shared" si="7"/>
        <v>2.5499999999999998</v>
      </c>
      <c r="Z128" s="120">
        <f t="shared" si="7"/>
        <v>2.5499999999999998</v>
      </c>
      <c r="AA128" s="120">
        <f t="shared" si="7"/>
        <v>2.5499999999999998</v>
      </c>
      <c r="AB128" s="120">
        <f t="shared" si="7"/>
        <v>2.5499999999999998</v>
      </c>
      <c r="AC128" s="120">
        <f t="shared" si="7"/>
        <v>2.5499999999999998</v>
      </c>
      <c r="AD128" s="120">
        <f t="shared" ref="AD128:AP143" si="8">AC128</f>
        <v>2.5499999999999998</v>
      </c>
      <c r="AE128" s="120">
        <f t="shared" si="8"/>
        <v>2.5499999999999998</v>
      </c>
      <c r="AF128" s="63">
        <f t="shared" si="8"/>
        <v>2.5499999999999998</v>
      </c>
      <c r="AG128" s="63">
        <f t="shared" si="8"/>
        <v>2.5499999999999998</v>
      </c>
      <c r="AH128" s="120">
        <f t="shared" si="8"/>
        <v>2.5499999999999998</v>
      </c>
      <c r="AI128" s="120">
        <f t="shared" si="8"/>
        <v>2.5499999999999998</v>
      </c>
      <c r="AJ128" s="120">
        <f t="shared" si="8"/>
        <v>2.5499999999999998</v>
      </c>
      <c r="AK128" s="120">
        <f t="shared" si="8"/>
        <v>2.5499999999999998</v>
      </c>
      <c r="AL128" s="120">
        <f t="shared" si="8"/>
        <v>2.5499999999999998</v>
      </c>
      <c r="AM128" s="120">
        <f t="shared" si="8"/>
        <v>2.5499999999999998</v>
      </c>
      <c r="AN128" s="120">
        <f t="shared" si="8"/>
        <v>2.5499999999999998</v>
      </c>
      <c r="AO128" s="120">
        <f t="shared" si="8"/>
        <v>2.5499999999999998</v>
      </c>
      <c r="AP128" s="120">
        <f t="shared" si="8"/>
        <v>2.5499999999999998</v>
      </c>
    </row>
    <row r="129" spans="1:42" hidden="1" x14ac:dyDescent="0.3">
      <c r="A129" s="119">
        <v>0</v>
      </c>
      <c r="B129" s="119" t="s">
        <v>236</v>
      </c>
      <c r="C129" s="119"/>
      <c r="D129" s="119" t="s">
        <v>134</v>
      </c>
      <c r="E129" s="119">
        <v>3</v>
      </c>
      <c r="F129" s="119" t="s">
        <v>276</v>
      </c>
      <c r="G129" s="119">
        <v>2</v>
      </c>
      <c r="H129" s="119" t="s">
        <v>189</v>
      </c>
      <c r="I129" s="121" t="s">
        <v>188</v>
      </c>
      <c r="J129" s="119" t="s">
        <v>277</v>
      </c>
      <c r="K129" s="119" t="s">
        <v>263</v>
      </c>
      <c r="L129" s="120"/>
      <c r="M129" s="2">
        <v>2.99</v>
      </c>
      <c r="N129" s="119">
        <f t="shared" si="7"/>
        <v>2.99</v>
      </c>
      <c r="O129" s="119">
        <f t="shared" si="7"/>
        <v>2.99</v>
      </c>
      <c r="P129" s="119">
        <f t="shared" si="7"/>
        <v>2.99</v>
      </c>
      <c r="Q129" s="119">
        <f t="shared" si="7"/>
        <v>2.99</v>
      </c>
      <c r="R129" s="119">
        <f t="shared" si="7"/>
        <v>2.99</v>
      </c>
      <c r="S129" s="119">
        <f t="shared" si="7"/>
        <v>2.99</v>
      </c>
      <c r="T129" s="119">
        <f t="shared" si="7"/>
        <v>2.99</v>
      </c>
      <c r="U129" s="119">
        <f t="shared" si="7"/>
        <v>2.99</v>
      </c>
      <c r="V129" s="2">
        <f t="shared" si="7"/>
        <v>2.99</v>
      </c>
      <c r="W129" s="2">
        <f t="shared" si="7"/>
        <v>2.99</v>
      </c>
      <c r="X129" s="119">
        <f t="shared" si="7"/>
        <v>2.99</v>
      </c>
      <c r="Y129" s="119">
        <f t="shared" si="7"/>
        <v>2.99</v>
      </c>
      <c r="Z129" s="119">
        <f t="shared" si="7"/>
        <v>2.99</v>
      </c>
      <c r="AA129" s="119">
        <f t="shared" si="7"/>
        <v>2.99</v>
      </c>
      <c r="AB129" s="119">
        <f t="shared" si="7"/>
        <v>2.99</v>
      </c>
      <c r="AC129" s="119">
        <f t="shared" si="7"/>
        <v>2.99</v>
      </c>
      <c r="AD129" s="119">
        <f t="shared" si="8"/>
        <v>2.99</v>
      </c>
      <c r="AE129" s="119">
        <f t="shared" si="8"/>
        <v>2.99</v>
      </c>
      <c r="AF129" s="2">
        <f t="shared" si="8"/>
        <v>2.99</v>
      </c>
      <c r="AG129" s="2">
        <f t="shared" si="8"/>
        <v>2.99</v>
      </c>
      <c r="AH129" s="119">
        <f t="shared" si="8"/>
        <v>2.99</v>
      </c>
      <c r="AI129" s="119">
        <f t="shared" si="8"/>
        <v>2.99</v>
      </c>
      <c r="AJ129" s="119">
        <f t="shared" si="8"/>
        <v>2.99</v>
      </c>
      <c r="AK129" s="119">
        <f t="shared" si="8"/>
        <v>2.99</v>
      </c>
      <c r="AL129" s="119">
        <f t="shared" si="8"/>
        <v>2.99</v>
      </c>
      <c r="AM129" s="119">
        <f t="shared" si="8"/>
        <v>2.99</v>
      </c>
      <c r="AN129" s="119">
        <f t="shared" si="8"/>
        <v>2.99</v>
      </c>
      <c r="AO129" s="119">
        <f t="shared" si="8"/>
        <v>2.99</v>
      </c>
      <c r="AP129" s="119">
        <f t="shared" si="8"/>
        <v>2.99</v>
      </c>
    </row>
    <row r="130" spans="1:42" hidden="1" x14ac:dyDescent="0.3">
      <c r="A130" s="119">
        <v>0</v>
      </c>
      <c r="B130" s="119" t="s">
        <v>236</v>
      </c>
      <c r="C130" s="119"/>
      <c r="D130" s="119" t="s">
        <v>134</v>
      </c>
      <c r="E130" s="119">
        <v>3</v>
      </c>
      <c r="F130" s="119" t="s">
        <v>276</v>
      </c>
      <c r="G130" s="119">
        <v>3</v>
      </c>
      <c r="H130" s="119" t="s">
        <v>190</v>
      </c>
      <c r="I130" s="121" t="s">
        <v>188</v>
      </c>
      <c r="J130" s="119" t="s">
        <v>277</v>
      </c>
      <c r="K130" s="119" t="s">
        <v>263</v>
      </c>
      <c r="L130" s="120"/>
      <c r="M130" s="2">
        <v>3.41</v>
      </c>
      <c r="N130" s="119">
        <f t="shared" si="7"/>
        <v>3.41</v>
      </c>
      <c r="O130" s="119">
        <f t="shared" si="7"/>
        <v>3.41</v>
      </c>
      <c r="P130" s="119">
        <f t="shared" si="7"/>
        <v>3.41</v>
      </c>
      <c r="Q130" s="119">
        <f t="shared" si="7"/>
        <v>3.41</v>
      </c>
      <c r="R130" s="119">
        <f t="shared" si="7"/>
        <v>3.41</v>
      </c>
      <c r="S130" s="119">
        <f t="shared" si="7"/>
        <v>3.41</v>
      </c>
      <c r="T130" s="119">
        <f t="shared" si="7"/>
        <v>3.41</v>
      </c>
      <c r="U130" s="119">
        <f t="shared" si="7"/>
        <v>3.41</v>
      </c>
      <c r="V130" s="2">
        <f t="shared" si="7"/>
        <v>3.41</v>
      </c>
      <c r="W130" s="2">
        <f t="shared" si="7"/>
        <v>3.41</v>
      </c>
      <c r="X130" s="119">
        <f t="shared" si="7"/>
        <v>3.41</v>
      </c>
      <c r="Y130" s="119">
        <f t="shared" si="7"/>
        <v>3.41</v>
      </c>
      <c r="Z130" s="119">
        <f t="shared" si="7"/>
        <v>3.41</v>
      </c>
      <c r="AA130" s="119">
        <f t="shared" si="7"/>
        <v>3.41</v>
      </c>
      <c r="AB130" s="119">
        <f t="shared" si="7"/>
        <v>3.41</v>
      </c>
      <c r="AC130" s="119">
        <f t="shared" si="7"/>
        <v>3.41</v>
      </c>
      <c r="AD130" s="119">
        <f t="shared" si="8"/>
        <v>3.41</v>
      </c>
      <c r="AE130" s="119">
        <f t="shared" si="8"/>
        <v>3.41</v>
      </c>
      <c r="AF130" s="2">
        <f t="shared" si="8"/>
        <v>3.41</v>
      </c>
      <c r="AG130" s="2">
        <f t="shared" si="8"/>
        <v>3.41</v>
      </c>
      <c r="AH130" s="119">
        <f t="shared" si="8"/>
        <v>3.41</v>
      </c>
      <c r="AI130" s="119">
        <f t="shared" si="8"/>
        <v>3.41</v>
      </c>
      <c r="AJ130" s="119">
        <f t="shared" si="8"/>
        <v>3.41</v>
      </c>
      <c r="AK130" s="119">
        <f t="shared" si="8"/>
        <v>3.41</v>
      </c>
      <c r="AL130" s="119">
        <f t="shared" si="8"/>
        <v>3.41</v>
      </c>
      <c r="AM130" s="119">
        <f t="shared" si="8"/>
        <v>3.41</v>
      </c>
      <c r="AN130" s="119">
        <f t="shared" si="8"/>
        <v>3.41</v>
      </c>
      <c r="AO130" s="119">
        <f t="shared" si="8"/>
        <v>3.41</v>
      </c>
      <c r="AP130" s="119">
        <f t="shared" si="8"/>
        <v>3.41</v>
      </c>
    </row>
    <row r="131" spans="1:42" hidden="1" x14ac:dyDescent="0.3">
      <c r="A131" s="119">
        <v>0</v>
      </c>
      <c r="B131" s="119" t="s">
        <v>236</v>
      </c>
      <c r="C131" s="119"/>
      <c r="D131" s="119" t="s">
        <v>134</v>
      </c>
      <c r="E131" s="119">
        <v>3</v>
      </c>
      <c r="F131" s="119" t="s">
        <v>276</v>
      </c>
      <c r="G131" s="119">
        <v>4</v>
      </c>
      <c r="H131" s="119" t="s">
        <v>191</v>
      </c>
      <c r="I131" s="121" t="s">
        <v>188</v>
      </c>
      <c r="J131" s="119" t="s">
        <v>277</v>
      </c>
      <c r="K131" s="119" t="s">
        <v>263</v>
      </c>
      <c r="L131" s="120"/>
      <c r="M131" s="2">
        <v>2.93</v>
      </c>
      <c r="N131" s="119">
        <f t="shared" si="7"/>
        <v>2.93</v>
      </c>
      <c r="O131" s="119">
        <f t="shared" si="7"/>
        <v>2.93</v>
      </c>
      <c r="P131" s="119">
        <f t="shared" si="7"/>
        <v>2.93</v>
      </c>
      <c r="Q131" s="119">
        <f t="shared" si="7"/>
        <v>2.93</v>
      </c>
      <c r="R131" s="119">
        <f t="shared" si="7"/>
        <v>2.93</v>
      </c>
      <c r="S131" s="119">
        <f t="shared" si="7"/>
        <v>2.93</v>
      </c>
      <c r="T131" s="119">
        <f t="shared" si="7"/>
        <v>2.93</v>
      </c>
      <c r="U131" s="119">
        <f t="shared" si="7"/>
        <v>2.93</v>
      </c>
      <c r="V131" s="2">
        <f t="shared" si="7"/>
        <v>2.93</v>
      </c>
      <c r="W131" s="2">
        <f t="shared" si="7"/>
        <v>2.93</v>
      </c>
      <c r="X131" s="119">
        <f t="shared" si="7"/>
        <v>2.93</v>
      </c>
      <c r="Y131" s="119">
        <f t="shared" si="7"/>
        <v>2.93</v>
      </c>
      <c r="Z131" s="119">
        <f t="shared" si="7"/>
        <v>2.93</v>
      </c>
      <c r="AA131" s="119">
        <f t="shared" si="7"/>
        <v>2.93</v>
      </c>
      <c r="AB131" s="119">
        <f t="shared" si="7"/>
        <v>2.93</v>
      </c>
      <c r="AC131" s="119">
        <f t="shared" si="7"/>
        <v>2.93</v>
      </c>
      <c r="AD131" s="119">
        <f t="shared" si="8"/>
        <v>2.93</v>
      </c>
      <c r="AE131" s="119">
        <f t="shared" si="8"/>
        <v>2.93</v>
      </c>
      <c r="AF131" s="2">
        <f t="shared" si="8"/>
        <v>2.93</v>
      </c>
      <c r="AG131" s="2">
        <f t="shared" si="8"/>
        <v>2.93</v>
      </c>
      <c r="AH131" s="119">
        <f t="shared" si="8"/>
        <v>2.93</v>
      </c>
      <c r="AI131" s="119">
        <f t="shared" si="8"/>
        <v>2.93</v>
      </c>
      <c r="AJ131" s="119">
        <f t="shared" si="8"/>
        <v>2.93</v>
      </c>
      <c r="AK131" s="119">
        <f t="shared" si="8"/>
        <v>2.93</v>
      </c>
      <c r="AL131" s="119">
        <f t="shared" si="8"/>
        <v>2.93</v>
      </c>
      <c r="AM131" s="119">
        <f t="shared" si="8"/>
        <v>2.93</v>
      </c>
      <c r="AN131" s="119">
        <f t="shared" si="8"/>
        <v>2.93</v>
      </c>
      <c r="AO131" s="119">
        <f t="shared" si="8"/>
        <v>2.93</v>
      </c>
      <c r="AP131" s="119">
        <f t="shared" si="8"/>
        <v>2.93</v>
      </c>
    </row>
    <row r="132" spans="1:42" hidden="1" x14ac:dyDescent="0.3">
      <c r="A132" s="119">
        <v>0</v>
      </c>
      <c r="B132" s="119" t="s">
        <v>236</v>
      </c>
      <c r="C132" s="119"/>
      <c r="D132" s="119" t="s">
        <v>134</v>
      </c>
      <c r="E132" s="119">
        <v>3</v>
      </c>
      <c r="F132" s="119" t="s">
        <v>276</v>
      </c>
      <c r="G132" s="119">
        <v>5</v>
      </c>
      <c r="H132" s="119" t="s">
        <v>192</v>
      </c>
      <c r="I132" s="121" t="s">
        <v>188</v>
      </c>
      <c r="J132" s="119" t="s">
        <v>277</v>
      </c>
      <c r="K132" s="119" t="s">
        <v>263</v>
      </c>
      <c r="L132" s="120"/>
      <c r="M132" s="2">
        <v>2.59</v>
      </c>
      <c r="N132" s="119">
        <f t="shared" si="7"/>
        <v>2.59</v>
      </c>
      <c r="O132" s="119">
        <f t="shared" si="7"/>
        <v>2.59</v>
      </c>
      <c r="P132" s="119">
        <f t="shared" si="7"/>
        <v>2.59</v>
      </c>
      <c r="Q132" s="119">
        <f t="shared" si="7"/>
        <v>2.59</v>
      </c>
      <c r="R132" s="119">
        <f t="shared" si="7"/>
        <v>2.59</v>
      </c>
      <c r="S132" s="119">
        <f t="shared" si="7"/>
        <v>2.59</v>
      </c>
      <c r="T132" s="119">
        <f t="shared" si="7"/>
        <v>2.59</v>
      </c>
      <c r="U132" s="119">
        <f t="shared" si="7"/>
        <v>2.59</v>
      </c>
      <c r="V132" s="2">
        <f t="shared" si="7"/>
        <v>2.59</v>
      </c>
      <c r="W132" s="2">
        <f t="shared" si="7"/>
        <v>2.59</v>
      </c>
      <c r="X132" s="119">
        <f t="shared" si="7"/>
        <v>2.59</v>
      </c>
      <c r="Y132" s="119">
        <f t="shared" si="7"/>
        <v>2.59</v>
      </c>
      <c r="Z132" s="119">
        <f t="shared" si="7"/>
        <v>2.59</v>
      </c>
      <c r="AA132" s="119">
        <f t="shared" si="7"/>
        <v>2.59</v>
      </c>
      <c r="AB132" s="119">
        <f t="shared" si="7"/>
        <v>2.59</v>
      </c>
      <c r="AC132" s="119">
        <f t="shared" si="7"/>
        <v>2.59</v>
      </c>
      <c r="AD132" s="119">
        <f t="shared" si="8"/>
        <v>2.59</v>
      </c>
      <c r="AE132" s="119">
        <f t="shared" si="8"/>
        <v>2.59</v>
      </c>
      <c r="AF132" s="2">
        <f t="shared" si="8"/>
        <v>2.59</v>
      </c>
      <c r="AG132" s="2">
        <f t="shared" si="8"/>
        <v>2.59</v>
      </c>
      <c r="AH132" s="119">
        <f t="shared" si="8"/>
        <v>2.59</v>
      </c>
      <c r="AI132" s="119">
        <f t="shared" si="8"/>
        <v>2.59</v>
      </c>
      <c r="AJ132" s="119">
        <f t="shared" si="8"/>
        <v>2.59</v>
      </c>
      <c r="AK132" s="119">
        <f t="shared" si="8"/>
        <v>2.59</v>
      </c>
      <c r="AL132" s="119">
        <f t="shared" si="8"/>
        <v>2.59</v>
      </c>
      <c r="AM132" s="119">
        <f t="shared" si="8"/>
        <v>2.59</v>
      </c>
      <c r="AN132" s="119">
        <f t="shared" si="8"/>
        <v>2.59</v>
      </c>
      <c r="AO132" s="119">
        <f t="shared" si="8"/>
        <v>2.59</v>
      </c>
      <c r="AP132" s="119">
        <f t="shared" si="8"/>
        <v>2.59</v>
      </c>
    </row>
    <row r="133" spans="1:42" hidden="1" x14ac:dyDescent="0.3">
      <c r="A133" s="119">
        <v>0</v>
      </c>
      <c r="B133" s="119" t="s">
        <v>236</v>
      </c>
      <c r="C133" s="119"/>
      <c r="D133" s="119" t="s">
        <v>134</v>
      </c>
      <c r="E133" s="119">
        <v>3</v>
      </c>
      <c r="F133" s="119" t="s">
        <v>276</v>
      </c>
      <c r="G133" s="119">
        <v>6</v>
      </c>
      <c r="H133" s="119" t="s">
        <v>193</v>
      </c>
      <c r="I133" s="121" t="s">
        <v>188</v>
      </c>
      <c r="J133" s="119" t="s">
        <v>277</v>
      </c>
      <c r="K133" s="119" t="s">
        <v>263</v>
      </c>
      <c r="L133" s="120"/>
      <c r="M133" s="2">
        <v>2.59</v>
      </c>
      <c r="N133" s="119">
        <f t="shared" si="7"/>
        <v>2.59</v>
      </c>
      <c r="O133" s="119">
        <f t="shared" si="7"/>
        <v>2.59</v>
      </c>
      <c r="P133" s="119">
        <f t="shared" si="7"/>
        <v>2.59</v>
      </c>
      <c r="Q133" s="119">
        <f t="shared" si="7"/>
        <v>2.59</v>
      </c>
      <c r="R133" s="119">
        <f t="shared" si="7"/>
        <v>2.59</v>
      </c>
      <c r="S133" s="119">
        <f t="shared" si="7"/>
        <v>2.59</v>
      </c>
      <c r="T133" s="119">
        <f t="shared" si="7"/>
        <v>2.59</v>
      </c>
      <c r="U133" s="119">
        <f t="shared" si="7"/>
        <v>2.59</v>
      </c>
      <c r="V133" s="2">
        <f t="shared" si="7"/>
        <v>2.59</v>
      </c>
      <c r="W133" s="2">
        <f t="shared" si="7"/>
        <v>2.59</v>
      </c>
      <c r="X133" s="119">
        <f t="shared" si="7"/>
        <v>2.59</v>
      </c>
      <c r="Y133" s="119">
        <f t="shared" si="7"/>
        <v>2.59</v>
      </c>
      <c r="Z133" s="119">
        <f t="shared" si="7"/>
        <v>2.59</v>
      </c>
      <c r="AA133" s="119">
        <f t="shared" si="7"/>
        <v>2.59</v>
      </c>
      <c r="AB133" s="119">
        <f t="shared" si="7"/>
        <v>2.59</v>
      </c>
      <c r="AC133" s="119">
        <f t="shared" si="7"/>
        <v>2.59</v>
      </c>
      <c r="AD133" s="119">
        <f t="shared" si="8"/>
        <v>2.59</v>
      </c>
      <c r="AE133" s="119">
        <f t="shared" si="8"/>
        <v>2.59</v>
      </c>
      <c r="AF133" s="2">
        <f t="shared" si="8"/>
        <v>2.59</v>
      </c>
      <c r="AG133" s="2">
        <f t="shared" si="8"/>
        <v>2.59</v>
      </c>
      <c r="AH133" s="119">
        <f t="shared" si="8"/>
        <v>2.59</v>
      </c>
      <c r="AI133" s="119">
        <f t="shared" si="8"/>
        <v>2.59</v>
      </c>
      <c r="AJ133" s="119">
        <f t="shared" si="8"/>
        <v>2.59</v>
      </c>
      <c r="AK133" s="119">
        <f t="shared" si="8"/>
        <v>2.59</v>
      </c>
      <c r="AL133" s="119">
        <f t="shared" si="8"/>
        <v>2.59</v>
      </c>
      <c r="AM133" s="119">
        <f t="shared" si="8"/>
        <v>2.59</v>
      </c>
      <c r="AN133" s="119">
        <f t="shared" si="8"/>
        <v>2.59</v>
      </c>
      <c r="AO133" s="119">
        <f t="shared" si="8"/>
        <v>2.59</v>
      </c>
      <c r="AP133" s="119">
        <f t="shared" si="8"/>
        <v>2.59</v>
      </c>
    </row>
    <row r="134" spans="1:42" hidden="1" x14ac:dyDescent="0.3">
      <c r="A134" s="119">
        <v>0</v>
      </c>
      <c r="B134" s="119" t="s">
        <v>236</v>
      </c>
      <c r="C134" s="119"/>
      <c r="D134" s="119" t="s">
        <v>134</v>
      </c>
      <c r="E134" s="119">
        <v>3</v>
      </c>
      <c r="F134" s="119" t="s">
        <v>276</v>
      </c>
      <c r="G134" s="119">
        <v>7</v>
      </c>
      <c r="H134" s="119" t="s">
        <v>194</v>
      </c>
      <c r="I134" s="121" t="s">
        <v>188</v>
      </c>
      <c r="J134" s="119" t="s">
        <v>277</v>
      </c>
      <c r="K134" s="119" t="s">
        <v>263</v>
      </c>
      <c r="L134" s="120"/>
      <c r="M134" s="2">
        <v>15.05</v>
      </c>
      <c r="N134" s="119">
        <f t="shared" si="7"/>
        <v>15.05</v>
      </c>
      <c r="O134" s="119">
        <f t="shared" si="7"/>
        <v>15.05</v>
      </c>
      <c r="P134" s="119">
        <f t="shared" si="7"/>
        <v>15.05</v>
      </c>
      <c r="Q134" s="119">
        <f t="shared" si="7"/>
        <v>15.05</v>
      </c>
      <c r="R134" s="119">
        <f t="shared" si="7"/>
        <v>15.05</v>
      </c>
      <c r="S134" s="119">
        <f t="shared" si="7"/>
        <v>15.05</v>
      </c>
      <c r="T134" s="119">
        <f t="shared" si="7"/>
        <v>15.05</v>
      </c>
      <c r="U134" s="119">
        <f t="shared" si="7"/>
        <v>15.05</v>
      </c>
      <c r="V134" s="2">
        <f t="shared" si="7"/>
        <v>15.05</v>
      </c>
      <c r="W134" s="2">
        <f t="shared" si="7"/>
        <v>15.05</v>
      </c>
      <c r="X134" s="119">
        <f t="shared" si="7"/>
        <v>15.05</v>
      </c>
      <c r="Y134" s="119">
        <f t="shared" si="7"/>
        <v>15.05</v>
      </c>
      <c r="Z134" s="119">
        <f t="shared" si="7"/>
        <v>15.05</v>
      </c>
      <c r="AA134" s="119">
        <f t="shared" si="7"/>
        <v>15.05</v>
      </c>
      <c r="AB134" s="119">
        <f t="shared" si="7"/>
        <v>15.05</v>
      </c>
      <c r="AC134" s="119">
        <f t="shared" si="7"/>
        <v>15.05</v>
      </c>
      <c r="AD134" s="119">
        <f t="shared" si="8"/>
        <v>15.05</v>
      </c>
      <c r="AE134" s="119">
        <f t="shared" si="8"/>
        <v>15.05</v>
      </c>
      <c r="AF134" s="2">
        <f t="shared" si="8"/>
        <v>15.05</v>
      </c>
      <c r="AG134" s="2">
        <f t="shared" si="8"/>
        <v>15.05</v>
      </c>
      <c r="AH134" s="119">
        <f t="shared" si="8"/>
        <v>15.05</v>
      </c>
      <c r="AI134" s="119">
        <f t="shared" si="8"/>
        <v>15.05</v>
      </c>
      <c r="AJ134" s="119">
        <f t="shared" si="8"/>
        <v>15.05</v>
      </c>
      <c r="AK134" s="119">
        <f t="shared" si="8"/>
        <v>15.05</v>
      </c>
      <c r="AL134" s="119">
        <f t="shared" si="8"/>
        <v>15.05</v>
      </c>
      <c r="AM134" s="119">
        <f t="shared" si="8"/>
        <v>15.05</v>
      </c>
      <c r="AN134" s="119">
        <f t="shared" si="8"/>
        <v>15.05</v>
      </c>
      <c r="AO134" s="119">
        <f t="shared" si="8"/>
        <v>15.05</v>
      </c>
      <c r="AP134" s="119">
        <f t="shared" si="8"/>
        <v>15.05</v>
      </c>
    </row>
    <row r="135" spans="1:42" hidden="1" x14ac:dyDescent="0.3">
      <c r="A135" s="119">
        <v>0</v>
      </c>
      <c r="B135" s="119" t="s">
        <v>236</v>
      </c>
      <c r="C135" s="119"/>
      <c r="D135" s="119" t="s">
        <v>134</v>
      </c>
      <c r="E135" s="119">
        <v>3</v>
      </c>
      <c r="F135" s="119" t="s">
        <v>276</v>
      </c>
      <c r="G135" s="119">
        <v>8</v>
      </c>
      <c r="H135" s="119" t="s">
        <v>195</v>
      </c>
      <c r="I135" s="121" t="s">
        <v>188</v>
      </c>
      <c r="J135" s="119" t="s">
        <v>277</v>
      </c>
      <c r="K135" s="119" t="s">
        <v>263</v>
      </c>
      <c r="L135" s="120"/>
      <c r="M135" s="2">
        <v>8</v>
      </c>
      <c r="N135" s="119">
        <f t="shared" si="7"/>
        <v>8</v>
      </c>
      <c r="O135" s="119">
        <f t="shared" si="7"/>
        <v>8</v>
      </c>
      <c r="P135" s="119">
        <f t="shared" si="7"/>
        <v>8</v>
      </c>
      <c r="Q135" s="119">
        <f t="shared" si="7"/>
        <v>8</v>
      </c>
      <c r="R135" s="119">
        <f t="shared" si="7"/>
        <v>8</v>
      </c>
      <c r="S135" s="119">
        <f t="shared" si="7"/>
        <v>8</v>
      </c>
      <c r="T135" s="119">
        <f t="shared" si="7"/>
        <v>8</v>
      </c>
      <c r="U135" s="119">
        <f t="shared" si="7"/>
        <v>8</v>
      </c>
      <c r="V135" s="2">
        <f t="shared" si="7"/>
        <v>8</v>
      </c>
      <c r="W135" s="2">
        <f t="shared" si="7"/>
        <v>8</v>
      </c>
      <c r="X135" s="119">
        <f t="shared" si="7"/>
        <v>8</v>
      </c>
      <c r="Y135" s="119">
        <f t="shared" si="7"/>
        <v>8</v>
      </c>
      <c r="Z135" s="119">
        <f t="shared" si="7"/>
        <v>8</v>
      </c>
      <c r="AA135" s="119">
        <f t="shared" si="7"/>
        <v>8</v>
      </c>
      <c r="AB135" s="119">
        <f t="shared" si="7"/>
        <v>8</v>
      </c>
      <c r="AC135" s="119">
        <f t="shared" si="7"/>
        <v>8</v>
      </c>
      <c r="AD135" s="119">
        <f t="shared" si="8"/>
        <v>8</v>
      </c>
      <c r="AE135" s="119">
        <f t="shared" si="8"/>
        <v>8</v>
      </c>
      <c r="AF135" s="2">
        <f t="shared" si="8"/>
        <v>8</v>
      </c>
      <c r="AG135" s="2">
        <f t="shared" si="8"/>
        <v>8</v>
      </c>
      <c r="AH135" s="119">
        <f t="shared" si="8"/>
        <v>8</v>
      </c>
      <c r="AI135" s="119">
        <f t="shared" si="8"/>
        <v>8</v>
      </c>
      <c r="AJ135" s="119">
        <f t="shared" si="8"/>
        <v>8</v>
      </c>
      <c r="AK135" s="119">
        <f t="shared" si="8"/>
        <v>8</v>
      </c>
      <c r="AL135" s="119">
        <f t="shared" si="8"/>
        <v>8</v>
      </c>
      <c r="AM135" s="119">
        <f t="shared" si="8"/>
        <v>8</v>
      </c>
      <c r="AN135" s="119">
        <f t="shared" si="8"/>
        <v>8</v>
      </c>
      <c r="AO135" s="119">
        <f t="shared" si="8"/>
        <v>8</v>
      </c>
      <c r="AP135" s="119">
        <f t="shared" si="8"/>
        <v>8</v>
      </c>
    </row>
    <row r="136" spans="1:42" hidden="1" x14ac:dyDescent="0.3">
      <c r="A136" s="119">
        <v>0</v>
      </c>
      <c r="B136" s="119" t="s">
        <v>236</v>
      </c>
      <c r="C136" s="119"/>
      <c r="D136" s="119" t="s">
        <v>134</v>
      </c>
      <c r="E136" s="119">
        <v>3</v>
      </c>
      <c r="F136" s="119" t="s">
        <v>276</v>
      </c>
      <c r="G136" s="119">
        <v>9</v>
      </c>
      <c r="H136" s="119" t="s">
        <v>196</v>
      </c>
      <c r="I136" s="121" t="s">
        <v>188</v>
      </c>
      <c r="J136" s="119" t="s">
        <v>277</v>
      </c>
      <c r="K136" s="119" t="s">
        <v>263</v>
      </c>
      <c r="L136" s="120"/>
      <c r="M136" s="2">
        <v>8</v>
      </c>
      <c r="N136" s="119">
        <f t="shared" si="7"/>
        <v>8</v>
      </c>
      <c r="O136" s="119">
        <f t="shared" si="7"/>
        <v>8</v>
      </c>
      <c r="P136" s="119">
        <f t="shared" si="7"/>
        <v>8</v>
      </c>
      <c r="Q136" s="119">
        <f t="shared" si="7"/>
        <v>8</v>
      </c>
      <c r="R136" s="119">
        <f t="shared" si="7"/>
        <v>8</v>
      </c>
      <c r="S136" s="119">
        <f t="shared" si="7"/>
        <v>8</v>
      </c>
      <c r="T136" s="119">
        <f t="shared" si="7"/>
        <v>8</v>
      </c>
      <c r="U136" s="119">
        <f t="shared" si="7"/>
        <v>8</v>
      </c>
      <c r="V136" s="2">
        <f t="shared" si="7"/>
        <v>8</v>
      </c>
      <c r="W136" s="2">
        <f t="shared" si="7"/>
        <v>8</v>
      </c>
      <c r="X136" s="119">
        <f t="shared" si="7"/>
        <v>8</v>
      </c>
      <c r="Y136" s="119">
        <f t="shared" si="7"/>
        <v>8</v>
      </c>
      <c r="Z136" s="119">
        <f t="shared" si="7"/>
        <v>8</v>
      </c>
      <c r="AA136" s="119">
        <f t="shared" si="7"/>
        <v>8</v>
      </c>
      <c r="AB136" s="119">
        <f t="shared" si="7"/>
        <v>8</v>
      </c>
      <c r="AC136" s="119">
        <f t="shared" si="7"/>
        <v>8</v>
      </c>
      <c r="AD136" s="119">
        <f t="shared" si="8"/>
        <v>8</v>
      </c>
      <c r="AE136" s="119">
        <f t="shared" si="8"/>
        <v>8</v>
      </c>
      <c r="AF136" s="2">
        <f t="shared" si="8"/>
        <v>8</v>
      </c>
      <c r="AG136" s="2">
        <f t="shared" si="8"/>
        <v>8</v>
      </c>
      <c r="AH136" s="119">
        <f t="shared" si="8"/>
        <v>8</v>
      </c>
      <c r="AI136" s="119">
        <f t="shared" si="8"/>
        <v>8</v>
      </c>
      <c r="AJ136" s="119">
        <f t="shared" si="8"/>
        <v>8</v>
      </c>
      <c r="AK136" s="119">
        <f t="shared" si="8"/>
        <v>8</v>
      </c>
      <c r="AL136" s="119">
        <f t="shared" si="8"/>
        <v>8</v>
      </c>
      <c r="AM136" s="119">
        <f t="shared" si="8"/>
        <v>8</v>
      </c>
      <c r="AN136" s="119">
        <f t="shared" si="8"/>
        <v>8</v>
      </c>
      <c r="AO136" s="119">
        <f t="shared" si="8"/>
        <v>8</v>
      </c>
      <c r="AP136" s="119">
        <f t="shared" si="8"/>
        <v>8</v>
      </c>
    </row>
    <row r="137" spans="1:42" hidden="1" x14ac:dyDescent="0.3">
      <c r="A137" s="119">
        <v>0</v>
      </c>
      <c r="B137" s="119" t="s">
        <v>236</v>
      </c>
      <c r="C137" s="119"/>
      <c r="D137" s="119" t="s">
        <v>134</v>
      </c>
      <c r="E137" s="119">
        <v>3</v>
      </c>
      <c r="F137" s="119" t="s">
        <v>276</v>
      </c>
      <c r="G137" s="119">
        <v>10</v>
      </c>
      <c r="H137" s="119" t="s">
        <v>197</v>
      </c>
      <c r="I137" s="121" t="s">
        <v>188</v>
      </c>
      <c r="J137" s="119" t="s">
        <v>277</v>
      </c>
      <c r="K137" s="119" t="s">
        <v>263</v>
      </c>
      <c r="L137" s="120"/>
      <c r="M137" s="2">
        <v>8</v>
      </c>
      <c r="N137" s="119">
        <f t="shared" si="7"/>
        <v>8</v>
      </c>
      <c r="O137" s="119">
        <f t="shared" si="7"/>
        <v>8</v>
      </c>
      <c r="P137" s="119">
        <f t="shared" si="7"/>
        <v>8</v>
      </c>
      <c r="Q137" s="119">
        <f t="shared" si="7"/>
        <v>8</v>
      </c>
      <c r="R137" s="119">
        <f t="shared" si="7"/>
        <v>8</v>
      </c>
      <c r="S137" s="119">
        <f t="shared" si="7"/>
        <v>8</v>
      </c>
      <c r="T137" s="119">
        <f t="shared" si="7"/>
        <v>8</v>
      </c>
      <c r="U137" s="119">
        <f t="shared" si="7"/>
        <v>8</v>
      </c>
      <c r="V137" s="2">
        <f t="shared" si="7"/>
        <v>8</v>
      </c>
      <c r="W137" s="2">
        <f t="shared" si="7"/>
        <v>8</v>
      </c>
      <c r="X137" s="119">
        <f t="shared" si="7"/>
        <v>8</v>
      </c>
      <c r="Y137" s="119">
        <f t="shared" si="7"/>
        <v>8</v>
      </c>
      <c r="Z137" s="119">
        <f t="shared" si="7"/>
        <v>8</v>
      </c>
      <c r="AA137" s="119">
        <f t="shared" si="7"/>
        <v>8</v>
      </c>
      <c r="AB137" s="119">
        <f t="shared" si="7"/>
        <v>8</v>
      </c>
      <c r="AC137" s="119">
        <f t="shared" si="7"/>
        <v>8</v>
      </c>
      <c r="AD137" s="119">
        <f t="shared" si="8"/>
        <v>8</v>
      </c>
      <c r="AE137" s="119">
        <f t="shared" si="8"/>
        <v>8</v>
      </c>
      <c r="AF137" s="2">
        <f t="shared" si="8"/>
        <v>8</v>
      </c>
      <c r="AG137" s="2">
        <f t="shared" si="8"/>
        <v>8</v>
      </c>
      <c r="AH137" s="119">
        <f t="shared" si="8"/>
        <v>8</v>
      </c>
      <c r="AI137" s="119">
        <f t="shared" si="8"/>
        <v>8</v>
      </c>
      <c r="AJ137" s="119">
        <f t="shared" si="8"/>
        <v>8</v>
      </c>
      <c r="AK137" s="119">
        <f t="shared" si="8"/>
        <v>8</v>
      </c>
      <c r="AL137" s="119">
        <f t="shared" si="8"/>
        <v>8</v>
      </c>
      <c r="AM137" s="119">
        <f t="shared" si="8"/>
        <v>8</v>
      </c>
      <c r="AN137" s="119">
        <f t="shared" si="8"/>
        <v>8</v>
      </c>
      <c r="AO137" s="119">
        <f t="shared" si="8"/>
        <v>8</v>
      </c>
      <c r="AP137" s="119">
        <f t="shared" si="8"/>
        <v>8</v>
      </c>
    </row>
    <row r="138" spans="1:42" hidden="1" x14ac:dyDescent="0.3">
      <c r="A138" s="119">
        <v>0</v>
      </c>
      <c r="B138" s="119" t="s">
        <v>236</v>
      </c>
      <c r="C138" s="119"/>
      <c r="D138" s="119" t="s">
        <v>134</v>
      </c>
      <c r="E138" s="119">
        <v>3</v>
      </c>
      <c r="F138" s="119" t="s">
        <v>276</v>
      </c>
      <c r="G138" s="119">
        <v>11</v>
      </c>
      <c r="H138" s="119" t="s">
        <v>198</v>
      </c>
      <c r="I138" s="121" t="s">
        <v>188</v>
      </c>
      <c r="J138" s="119" t="s">
        <v>277</v>
      </c>
      <c r="K138" s="119" t="s">
        <v>263</v>
      </c>
      <c r="L138" s="120"/>
      <c r="M138" s="2">
        <v>8</v>
      </c>
      <c r="N138" s="119">
        <f t="shared" si="7"/>
        <v>8</v>
      </c>
      <c r="O138" s="119">
        <f t="shared" si="7"/>
        <v>8</v>
      </c>
      <c r="P138" s="119">
        <f t="shared" si="7"/>
        <v>8</v>
      </c>
      <c r="Q138" s="119">
        <f t="shared" si="7"/>
        <v>8</v>
      </c>
      <c r="R138" s="119">
        <f t="shared" si="7"/>
        <v>8</v>
      </c>
      <c r="S138" s="119">
        <f t="shared" si="7"/>
        <v>8</v>
      </c>
      <c r="T138" s="119">
        <f t="shared" si="7"/>
        <v>8</v>
      </c>
      <c r="U138" s="119">
        <f t="shared" si="7"/>
        <v>8</v>
      </c>
      <c r="V138" s="2">
        <f t="shared" si="7"/>
        <v>8</v>
      </c>
      <c r="W138" s="2">
        <f t="shared" si="7"/>
        <v>8</v>
      </c>
      <c r="X138" s="119">
        <f t="shared" si="7"/>
        <v>8</v>
      </c>
      <c r="Y138" s="119">
        <f t="shared" si="7"/>
        <v>8</v>
      </c>
      <c r="Z138" s="119">
        <f t="shared" si="7"/>
        <v>8</v>
      </c>
      <c r="AA138" s="119">
        <f t="shared" si="7"/>
        <v>8</v>
      </c>
      <c r="AB138" s="119">
        <f t="shared" si="7"/>
        <v>8</v>
      </c>
      <c r="AC138" s="119">
        <f t="shared" si="7"/>
        <v>8</v>
      </c>
      <c r="AD138" s="119">
        <f t="shared" si="8"/>
        <v>8</v>
      </c>
      <c r="AE138" s="119">
        <f t="shared" si="8"/>
        <v>8</v>
      </c>
      <c r="AF138" s="2">
        <f t="shared" si="8"/>
        <v>8</v>
      </c>
      <c r="AG138" s="2">
        <f t="shared" si="8"/>
        <v>8</v>
      </c>
      <c r="AH138" s="119">
        <f t="shared" si="8"/>
        <v>8</v>
      </c>
      <c r="AI138" s="119">
        <f t="shared" si="8"/>
        <v>8</v>
      </c>
      <c r="AJ138" s="119">
        <f t="shared" si="8"/>
        <v>8</v>
      </c>
      <c r="AK138" s="119">
        <f t="shared" si="8"/>
        <v>8</v>
      </c>
      <c r="AL138" s="119">
        <f t="shared" si="8"/>
        <v>8</v>
      </c>
      <c r="AM138" s="119">
        <f t="shared" si="8"/>
        <v>8</v>
      </c>
      <c r="AN138" s="119">
        <f t="shared" si="8"/>
        <v>8</v>
      </c>
      <c r="AO138" s="119">
        <f t="shared" si="8"/>
        <v>8</v>
      </c>
      <c r="AP138" s="119">
        <f t="shared" si="8"/>
        <v>8</v>
      </c>
    </row>
    <row r="139" spans="1:42" hidden="1" x14ac:dyDescent="0.3">
      <c r="A139" s="119">
        <v>0</v>
      </c>
      <c r="B139" s="119" t="s">
        <v>236</v>
      </c>
      <c r="C139" s="119"/>
      <c r="D139" s="119" t="s">
        <v>134</v>
      </c>
      <c r="E139" s="119">
        <v>3</v>
      </c>
      <c r="F139" s="119" t="s">
        <v>276</v>
      </c>
      <c r="G139" s="119">
        <v>12</v>
      </c>
      <c r="H139" s="119" t="s">
        <v>199</v>
      </c>
      <c r="I139" s="121" t="s">
        <v>188</v>
      </c>
      <c r="J139" s="119" t="s">
        <v>277</v>
      </c>
      <c r="K139" s="119" t="s">
        <v>263</v>
      </c>
      <c r="L139" s="120"/>
      <c r="M139" s="2">
        <v>1.06</v>
      </c>
      <c r="N139" s="119">
        <f t="shared" si="7"/>
        <v>1.06</v>
      </c>
      <c r="O139" s="119">
        <f t="shared" si="7"/>
        <v>1.06</v>
      </c>
      <c r="P139" s="119">
        <f t="shared" si="7"/>
        <v>1.06</v>
      </c>
      <c r="Q139" s="119">
        <f t="shared" si="7"/>
        <v>1.06</v>
      </c>
      <c r="R139" s="119">
        <f t="shared" si="7"/>
        <v>1.06</v>
      </c>
      <c r="S139" s="119">
        <f t="shared" si="7"/>
        <v>1.06</v>
      </c>
      <c r="T139" s="119">
        <f t="shared" si="7"/>
        <v>1.06</v>
      </c>
      <c r="U139" s="119">
        <f t="shared" si="7"/>
        <v>1.06</v>
      </c>
      <c r="V139" s="2">
        <f t="shared" si="7"/>
        <v>1.06</v>
      </c>
      <c r="W139" s="2">
        <f t="shared" si="7"/>
        <v>1.06</v>
      </c>
      <c r="X139" s="119">
        <f t="shared" si="7"/>
        <v>1.06</v>
      </c>
      <c r="Y139" s="119">
        <f t="shared" si="7"/>
        <v>1.06</v>
      </c>
      <c r="Z139" s="119">
        <f t="shared" si="7"/>
        <v>1.06</v>
      </c>
      <c r="AA139" s="119">
        <f t="shared" si="7"/>
        <v>1.06</v>
      </c>
      <c r="AB139" s="119">
        <f t="shared" si="7"/>
        <v>1.06</v>
      </c>
      <c r="AC139" s="119">
        <f t="shared" si="7"/>
        <v>1.06</v>
      </c>
      <c r="AD139" s="119">
        <f t="shared" si="8"/>
        <v>1.06</v>
      </c>
      <c r="AE139" s="119">
        <f t="shared" si="8"/>
        <v>1.06</v>
      </c>
      <c r="AF139" s="2">
        <f t="shared" si="8"/>
        <v>1.06</v>
      </c>
      <c r="AG139" s="2">
        <f t="shared" si="8"/>
        <v>1.06</v>
      </c>
      <c r="AH139" s="119">
        <f t="shared" si="8"/>
        <v>1.06</v>
      </c>
      <c r="AI139" s="119">
        <f t="shared" si="8"/>
        <v>1.06</v>
      </c>
      <c r="AJ139" s="119">
        <f t="shared" si="8"/>
        <v>1.06</v>
      </c>
      <c r="AK139" s="119">
        <f t="shared" si="8"/>
        <v>1.06</v>
      </c>
      <c r="AL139" s="119">
        <f t="shared" si="8"/>
        <v>1.06</v>
      </c>
      <c r="AM139" s="119">
        <f t="shared" si="8"/>
        <v>1.06</v>
      </c>
      <c r="AN139" s="119">
        <f t="shared" si="8"/>
        <v>1.06</v>
      </c>
      <c r="AO139" s="119">
        <f t="shared" si="8"/>
        <v>1.06</v>
      </c>
      <c r="AP139" s="119">
        <f t="shared" si="8"/>
        <v>1.06</v>
      </c>
    </row>
    <row r="140" spans="1:42" hidden="1" x14ac:dyDescent="0.3">
      <c r="A140" s="119">
        <v>0</v>
      </c>
      <c r="B140" s="119" t="s">
        <v>236</v>
      </c>
      <c r="C140" s="119"/>
      <c r="D140" s="119" t="s">
        <v>134</v>
      </c>
      <c r="E140" s="119">
        <v>3</v>
      </c>
      <c r="F140" s="119" t="s">
        <v>276</v>
      </c>
      <c r="G140" s="119">
        <v>13</v>
      </c>
      <c r="H140" s="119" t="s">
        <v>200</v>
      </c>
      <c r="I140" s="121" t="s">
        <v>188</v>
      </c>
      <c r="J140" s="119" t="s">
        <v>277</v>
      </c>
      <c r="K140" s="119" t="s">
        <v>263</v>
      </c>
      <c r="L140" s="120"/>
      <c r="M140" s="2">
        <v>1.06</v>
      </c>
      <c r="N140" s="119">
        <f t="shared" si="7"/>
        <v>1.06</v>
      </c>
      <c r="O140" s="119">
        <f t="shared" si="7"/>
        <v>1.06</v>
      </c>
      <c r="P140" s="119">
        <f t="shared" si="7"/>
        <v>1.06</v>
      </c>
      <c r="Q140" s="119">
        <f t="shared" si="7"/>
        <v>1.06</v>
      </c>
      <c r="R140" s="119">
        <f t="shared" si="7"/>
        <v>1.06</v>
      </c>
      <c r="S140" s="119">
        <f t="shared" si="7"/>
        <v>1.06</v>
      </c>
      <c r="T140" s="119">
        <f t="shared" si="7"/>
        <v>1.06</v>
      </c>
      <c r="U140" s="119">
        <f t="shared" si="7"/>
        <v>1.06</v>
      </c>
      <c r="V140" s="2">
        <f t="shared" si="7"/>
        <v>1.06</v>
      </c>
      <c r="W140" s="2">
        <f t="shared" si="7"/>
        <v>1.06</v>
      </c>
      <c r="X140" s="119">
        <f t="shared" si="7"/>
        <v>1.06</v>
      </c>
      <c r="Y140" s="119">
        <f t="shared" si="7"/>
        <v>1.06</v>
      </c>
      <c r="Z140" s="119">
        <f t="shared" si="7"/>
        <v>1.06</v>
      </c>
      <c r="AA140" s="119">
        <f t="shared" si="7"/>
        <v>1.06</v>
      </c>
      <c r="AB140" s="119">
        <f t="shared" si="7"/>
        <v>1.06</v>
      </c>
      <c r="AC140" s="119">
        <f t="shared" si="7"/>
        <v>1.06</v>
      </c>
      <c r="AD140" s="119">
        <f t="shared" si="8"/>
        <v>1.06</v>
      </c>
      <c r="AE140" s="119">
        <f t="shared" si="8"/>
        <v>1.06</v>
      </c>
      <c r="AF140" s="2">
        <f t="shared" si="8"/>
        <v>1.06</v>
      </c>
      <c r="AG140" s="2">
        <f t="shared" si="8"/>
        <v>1.06</v>
      </c>
      <c r="AH140" s="119">
        <f t="shared" si="8"/>
        <v>1.06</v>
      </c>
      <c r="AI140" s="119">
        <f t="shared" si="8"/>
        <v>1.06</v>
      </c>
      <c r="AJ140" s="119">
        <f t="shared" si="8"/>
        <v>1.06</v>
      </c>
      <c r="AK140" s="119">
        <f t="shared" si="8"/>
        <v>1.06</v>
      </c>
      <c r="AL140" s="119">
        <f t="shared" si="8"/>
        <v>1.06</v>
      </c>
      <c r="AM140" s="119">
        <f t="shared" si="8"/>
        <v>1.06</v>
      </c>
      <c r="AN140" s="119">
        <f t="shared" si="8"/>
        <v>1.06</v>
      </c>
      <c r="AO140" s="119">
        <f t="shared" si="8"/>
        <v>1.06</v>
      </c>
      <c r="AP140" s="119">
        <f t="shared" si="8"/>
        <v>1.06</v>
      </c>
    </row>
    <row r="141" spans="1:42" hidden="1" x14ac:dyDescent="0.3">
      <c r="A141" s="119">
        <v>0</v>
      </c>
      <c r="B141" s="119" t="s">
        <v>236</v>
      </c>
      <c r="C141" s="119"/>
      <c r="D141" s="119" t="s">
        <v>134</v>
      </c>
      <c r="E141" s="119">
        <v>3</v>
      </c>
      <c r="F141" s="119" t="s">
        <v>276</v>
      </c>
      <c r="G141" s="119">
        <v>14</v>
      </c>
      <c r="H141" s="119" t="s">
        <v>201</v>
      </c>
      <c r="I141" s="121" t="s">
        <v>188</v>
      </c>
      <c r="J141" s="119" t="s">
        <v>277</v>
      </c>
      <c r="K141" s="119" t="s">
        <v>263</v>
      </c>
      <c r="L141" s="120"/>
      <c r="M141" s="2">
        <v>1.06</v>
      </c>
      <c r="N141" s="119">
        <f t="shared" si="7"/>
        <v>1.06</v>
      </c>
      <c r="O141" s="119">
        <f t="shared" si="7"/>
        <v>1.06</v>
      </c>
      <c r="P141" s="119">
        <f t="shared" si="7"/>
        <v>1.06</v>
      </c>
      <c r="Q141" s="119">
        <f t="shared" si="7"/>
        <v>1.06</v>
      </c>
      <c r="R141" s="119">
        <f t="shared" si="7"/>
        <v>1.06</v>
      </c>
      <c r="S141" s="119">
        <f t="shared" si="7"/>
        <v>1.06</v>
      </c>
      <c r="T141" s="119">
        <f t="shared" si="7"/>
        <v>1.06</v>
      </c>
      <c r="U141" s="119">
        <f t="shared" si="7"/>
        <v>1.06</v>
      </c>
      <c r="V141" s="2">
        <f t="shared" si="7"/>
        <v>1.06</v>
      </c>
      <c r="W141" s="2">
        <f t="shared" si="7"/>
        <v>1.06</v>
      </c>
      <c r="X141" s="119">
        <f t="shared" si="7"/>
        <v>1.06</v>
      </c>
      <c r="Y141" s="119">
        <f t="shared" si="7"/>
        <v>1.06</v>
      </c>
      <c r="Z141" s="119">
        <f t="shared" si="7"/>
        <v>1.06</v>
      </c>
      <c r="AA141" s="119">
        <f t="shared" si="7"/>
        <v>1.06</v>
      </c>
      <c r="AB141" s="119">
        <f t="shared" si="7"/>
        <v>1.06</v>
      </c>
      <c r="AC141" s="119">
        <f t="shared" si="7"/>
        <v>1.06</v>
      </c>
      <c r="AD141" s="119">
        <f t="shared" si="8"/>
        <v>1.06</v>
      </c>
      <c r="AE141" s="119">
        <f t="shared" si="8"/>
        <v>1.06</v>
      </c>
      <c r="AF141" s="2">
        <f t="shared" si="8"/>
        <v>1.06</v>
      </c>
      <c r="AG141" s="2">
        <f t="shared" si="8"/>
        <v>1.06</v>
      </c>
      <c r="AH141" s="119">
        <f t="shared" si="8"/>
        <v>1.06</v>
      </c>
      <c r="AI141" s="119">
        <f t="shared" si="8"/>
        <v>1.06</v>
      </c>
      <c r="AJ141" s="119">
        <f t="shared" si="8"/>
        <v>1.06</v>
      </c>
      <c r="AK141" s="119">
        <f t="shared" si="8"/>
        <v>1.06</v>
      </c>
      <c r="AL141" s="119">
        <f t="shared" si="8"/>
        <v>1.06</v>
      </c>
      <c r="AM141" s="119">
        <f t="shared" si="8"/>
        <v>1.06</v>
      </c>
      <c r="AN141" s="119">
        <f t="shared" si="8"/>
        <v>1.06</v>
      </c>
      <c r="AO141" s="119">
        <f t="shared" si="8"/>
        <v>1.06</v>
      </c>
      <c r="AP141" s="119">
        <f t="shared" si="8"/>
        <v>1.06</v>
      </c>
    </row>
    <row r="142" spans="1:42" hidden="1" x14ac:dyDescent="0.3">
      <c r="A142" s="119">
        <v>0</v>
      </c>
      <c r="B142" s="119" t="s">
        <v>236</v>
      </c>
      <c r="C142" s="119"/>
      <c r="D142" s="119" t="s">
        <v>134</v>
      </c>
      <c r="E142" s="119">
        <v>3</v>
      </c>
      <c r="F142" s="119" t="s">
        <v>276</v>
      </c>
      <c r="G142" s="119">
        <v>15</v>
      </c>
      <c r="H142" s="119" t="s">
        <v>202</v>
      </c>
      <c r="I142" s="121" t="s">
        <v>188</v>
      </c>
      <c r="J142" s="119" t="s">
        <v>277</v>
      </c>
      <c r="K142" s="119" t="s">
        <v>263</v>
      </c>
      <c r="L142" s="120"/>
      <c r="M142" s="2">
        <v>5.36</v>
      </c>
      <c r="N142" s="119">
        <f t="shared" si="7"/>
        <v>5.36</v>
      </c>
      <c r="O142" s="119">
        <f t="shared" si="7"/>
        <v>5.36</v>
      </c>
      <c r="P142" s="119">
        <f t="shared" si="7"/>
        <v>5.36</v>
      </c>
      <c r="Q142" s="119">
        <f t="shared" si="7"/>
        <v>5.36</v>
      </c>
      <c r="R142" s="119">
        <f t="shared" si="7"/>
        <v>5.36</v>
      </c>
      <c r="S142" s="119">
        <f t="shared" si="7"/>
        <v>5.36</v>
      </c>
      <c r="T142" s="119">
        <f t="shared" si="7"/>
        <v>5.36</v>
      </c>
      <c r="U142" s="119">
        <f t="shared" si="7"/>
        <v>5.36</v>
      </c>
      <c r="V142" s="2">
        <f t="shared" si="7"/>
        <v>5.36</v>
      </c>
      <c r="W142" s="2">
        <f t="shared" si="7"/>
        <v>5.36</v>
      </c>
      <c r="X142" s="119">
        <f t="shared" si="7"/>
        <v>5.36</v>
      </c>
      <c r="Y142" s="119">
        <f t="shared" si="7"/>
        <v>5.36</v>
      </c>
      <c r="Z142" s="119">
        <f t="shared" si="7"/>
        <v>5.36</v>
      </c>
      <c r="AA142" s="119">
        <f t="shared" si="7"/>
        <v>5.36</v>
      </c>
      <c r="AB142" s="119">
        <f t="shared" si="7"/>
        <v>5.36</v>
      </c>
      <c r="AC142" s="119">
        <f t="shared" si="7"/>
        <v>5.36</v>
      </c>
      <c r="AD142" s="119">
        <f t="shared" si="8"/>
        <v>5.36</v>
      </c>
      <c r="AE142" s="119">
        <f t="shared" si="8"/>
        <v>5.36</v>
      </c>
      <c r="AF142" s="2">
        <f t="shared" si="8"/>
        <v>5.36</v>
      </c>
      <c r="AG142" s="2">
        <f t="shared" si="8"/>
        <v>5.36</v>
      </c>
      <c r="AH142" s="119">
        <f t="shared" si="8"/>
        <v>5.36</v>
      </c>
      <c r="AI142" s="119">
        <f t="shared" si="8"/>
        <v>5.36</v>
      </c>
      <c r="AJ142" s="119">
        <f t="shared" si="8"/>
        <v>5.36</v>
      </c>
      <c r="AK142" s="119">
        <f t="shared" si="8"/>
        <v>5.36</v>
      </c>
      <c r="AL142" s="119">
        <f t="shared" si="8"/>
        <v>5.36</v>
      </c>
      <c r="AM142" s="119">
        <f t="shared" si="8"/>
        <v>5.36</v>
      </c>
      <c r="AN142" s="119">
        <f t="shared" si="8"/>
        <v>5.36</v>
      </c>
      <c r="AO142" s="119">
        <f t="shared" si="8"/>
        <v>5.36</v>
      </c>
      <c r="AP142" s="119">
        <f t="shared" si="8"/>
        <v>5.36</v>
      </c>
    </row>
    <row r="143" spans="1:42" hidden="1" x14ac:dyDescent="0.3">
      <c r="A143" s="119">
        <v>0</v>
      </c>
      <c r="B143" s="119" t="s">
        <v>236</v>
      </c>
      <c r="C143" s="119"/>
      <c r="D143" s="119" t="s">
        <v>134</v>
      </c>
      <c r="E143" s="119">
        <v>3</v>
      </c>
      <c r="F143" s="119" t="s">
        <v>276</v>
      </c>
      <c r="G143" s="119">
        <v>16</v>
      </c>
      <c r="H143" s="119" t="s">
        <v>203</v>
      </c>
      <c r="I143" s="121" t="s">
        <v>188</v>
      </c>
      <c r="J143" s="119" t="s">
        <v>277</v>
      </c>
      <c r="K143" s="119" t="s">
        <v>263</v>
      </c>
      <c r="L143" s="120"/>
      <c r="M143" s="2">
        <v>9.9700000000000006</v>
      </c>
      <c r="N143" s="119">
        <f t="shared" si="7"/>
        <v>9.9700000000000006</v>
      </c>
      <c r="O143" s="119">
        <f t="shared" si="7"/>
        <v>9.9700000000000006</v>
      </c>
      <c r="P143" s="119">
        <f t="shared" si="7"/>
        <v>9.9700000000000006</v>
      </c>
      <c r="Q143" s="119">
        <f t="shared" si="7"/>
        <v>9.9700000000000006</v>
      </c>
      <c r="R143" s="119">
        <f t="shared" si="7"/>
        <v>9.9700000000000006</v>
      </c>
      <c r="S143" s="119">
        <f t="shared" si="7"/>
        <v>9.9700000000000006</v>
      </c>
      <c r="T143" s="119">
        <f t="shared" si="7"/>
        <v>9.9700000000000006</v>
      </c>
      <c r="U143" s="119">
        <f t="shared" si="7"/>
        <v>9.9700000000000006</v>
      </c>
      <c r="V143" s="2">
        <f t="shared" si="7"/>
        <v>9.9700000000000006</v>
      </c>
      <c r="W143" s="2">
        <f t="shared" si="7"/>
        <v>9.9700000000000006</v>
      </c>
      <c r="X143" s="119">
        <f t="shared" si="7"/>
        <v>9.9700000000000006</v>
      </c>
      <c r="Y143" s="119">
        <f t="shared" si="7"/>
        <v>9.9700000000000006</v>
      </c>
      <c r="Z143" s="119">
        <f t="shared" si="7"/>
        <v>9.9700000000000006</v>
      </c>
      <c r="AA143" s="119">
        <f t="shared" si="7"/>
        <v>9.9700000000000006</v>
      </c>
      <c r="AB143" s="119">
        <f t="shared" si="7"/>
        <v>9.9700000000000006</v>
      </c>
      <c r="AC143" s="119">
        <f t="shared" si="7"/>
        <v>9.9700000000000006</v>
      </c>
      <c r="AD143" s="119">
        <f t="shared" si="8"/>
        <v>9.9700000000000006</v>
      </c>
      <c r="AE143" s="119">
        <f t="shared" si="8"/>
        <v>9.9700000000000006</v>
      </c>
      <c r="AF143" s="2">
        <f t="shared" si="8"/>
        <v>9.9700000000000006</v>
      </c>
      <c r="AG143" s="2">
        <f t="shared" si="8"/>
        <v>9.9700000000000006</v>
      </c>
      <c r="AH143" s="119">
        <f t="shared" si="8"/>
        <v>9.9700000000000006</v>
      </c>
      <c r="AI143" s="119">
        <f t="shared" si="8"/>
        <v>9.9700000000000006</v>
      </c>
      <c r="AJ143" s="119">
        <f t="shared" si="8"/>
        <v>9.9700000000000006</v>
      </c>
      <c r="AK143" s="119">
        <f t="shared" si="8"/>
        <v>9.9700000000000006</v>
      </c>
      <c r="AL143" s="119">
        <f t="shared" si="8"/>
        <v>9.9700000000000006</v>
      </c>
      <c r="AM143" s="119">
        <f t="shared" si="8"/>
        <v>9.9700000000000006</v>
      </c>
      <c r="AN143" s="119">
        <f t="shared" si="8"/>
        <v>9.9700000000000006</v>
      </c>
      <c r="AO143" s="119">
        <f t="shared" si="8"/>
        <v>9.9700000000000006</v>
      </c>
      <c r="AP143" s="119">
        <f t="shared" si="8"/>
        <v>9.9700000000000006</v>
      </c>
    </row>
    <row r="144" spans="1:42" ht="15" hidden="1" thickBot="1" x14ac:dyDescent="0.35">
      <c r="A144" s="122">
        <v>0</v>
      </c>
      <c r="B144" s="122" t="s">
        <v>236</v>
      </c>
      <c r="C144" s="122"/>
      <c r="D144" s="122" t="s">
        <v>134</v>
      </c>
      <c r="E144" s="122">
        <v>3</v>
      </c>
      <c r="F144" s="122" t="s">
        <v>276</v>
      </c>
      <c r="G144" s="119">
        <v>17</v>
      </c>
      <c r="H144" s="122" t="s">
        <v>204</v>
      </c>
      <c r="I144" s="123" t="s">
        <v>188</v>
      </c>
      <c r="J144" s="122" t="s">
        <v>277</v>
      </c>
      <c r="K144" s="122" t="s">
        <v>263</v>
      </c>
      <c r="L144" s="120"/>
      <c r="M144" s="64">
        <v>5.2</v>
      </c>
      <c r="N144" s="122">
        <f t="shared" ref="N144:AC159" si="9">M144</f>
        <v>5.2</v>
      </c>
      <c r="O144" s="122">
        <f t="shared" si="9"/>
        <v>5.2</v>
      </c>
      <c r="P144" s="122">
        <f t="shared" si="9"/>
        <v>5.2</v>
      </c>
      <c r="Q144" s="122">
        <f t="shared" si="9"/>
        <v>5.2</v>
      </c>
      <c r="R144" s="122">
        <f t="shared" si="9"/>
        <v>5.2</v>
      </c>
      <c r="S144" s="122">
        <f t="shared" si="9"/>
        <v>5.2</v>
      </c>
      <c r="T144" s="122">
        <f t="shared" si="9"/>
        <v>5.2</v>
      </c>
      <c r="U144" s="122">
        <f t="shared" si="9"/>
        <v>5.2</v>
      </c>
      <c r="V144" s="64">
        <f t="shared" si="9"/>
        <v>5.2</v>
      </c>
      <c r="W144" s="64">
        <f t="shared" si="9"/>
        <v>5.2</v>
      </c>
      <c r="X144" s="122">
        <f t="shared" si="9"/>
        <v>5.2</v>
      </c>
      <c r="Y144" s="122">
        <f t="shared" si="9"/>
        <v>5.2</v>
      </c>
      <c r="Z144" s="122">
        <f t="shared" si="9"/>
        <v>5.2</v>
      </c>
      <c r="AA144" s="122">
        <f t="shared" si="9"/>
        <v>5.2</v>
      </c>
      <c r="AB144" s="122">
        <f t="shared" si="9"/>
        <v>5.2</v>
      </c>
      <c r="AC144" s="122">
        <f t="shared" si="9"/>
        <v>5.2</v>
      </c>
      <c r="AD144" s="122">
        <f t="shared" ref="AD144:AP159" si="10">AC144</f>
        <v>5.2</v>
      </c>
      <c r="AE144" s="122">
        <f t="shared" si="10"/>
        <v>5.2</v>
      </c>
      <c r="AF144" s="64">
        <f t="shared" si="10"/>
        <v>5.2</v>
      </c>
      <c r="AG144" s="64">
        <f t="shared" si="10"/>
        <v>5.2</v>
      </c>
      <c r="AH144" s="122">
        <f t="shared" si="10"/>
        <v>5.2</v>
      </c>
      <c r="AI144" s="122">
        <f t="shared" si="10"/>
        <v>5.2</v>
      </c>
      <c r="AJ144" s="122">
        <f t="shared" si="10"/>
        <v>5.2</v>
      </c>
      <c r="AK144" s="122">
        <f t="shared" si="10"/>
        <v>5.2</v>
      </c>
      <c r="AL144" s="122">
        <f t="shared" si="10"/>
        <v>5.2</v>
      </c>
      <c r="AM144" s="122">
        <f t="shared" si="10"/>
        <v>5.2</v>
      </c>
      <c r="AN144" s="122">
        <f t="shared" si="10"/>
        <v>5.2</v>
      </c>
      <c r="AO144" s="122">
        <f t="shared" si="10"/>
        <v>5.2</v>
      </c>
      <c r="AP144" s="122">
        <f t="shared" si="10"/>
        <v>5.2</v>
      </c>
    </row>
    <row r="145" spans="1:42" hidden="1" x14ac:dyDescent="0.3">
      <c r="A145" s="119">
        <v>0</v>
      </c>
      <c r="B145" s="119" t="s">
        <v>236</v>
      </c>
      <c r="C145" s="119"/>
      <c r="D145" s="119" t="s">
        <v>134</v>
      </c>
      <c r="E145" s="119">
        <v>3</v>
      </c>
      <c r="F145" s="119" t="s">
        <v>276</v>
      </c>
      <c r="G145" s="119">
        <v>18</v>
      </c>
      <c r="H145" s="120" t="s">
        <v>187</v>
      </c>
      <c r="I145" s="125" t="s">
        <v>205</v>
      </c>
      <c r="J145" s="120" t="s">
        <v>277</v>
      </c>
      <c r="K145" s="120" t="s">
        <v>263</v>
      </c>
      <c r="L145" s="120"/>
      <c r="M145" s="63">
        <v>2.68</v>
      </c>
      <c r="N145" s="119">
        <f t="shared" si="9"/>
        <v>2.68</v>
      </c>
      <c r="O145" s="119">
        <f t="shared" si="9"/>
        <v>2.68</v>
      </c>
      <c r="P145" s="119">
        <f t="shared" si="9"/>
        <v>2.68</v>
      </c>
      <c r="Q145" s="119">
        <f t="shared" si="9"/>
        <v>2.68</v>
      </c>
      <c r="R145" s="119">
        <f t="shared" si="9"/>
        <v>2.68</v>
      </c>
      <c r="S145" s="119">
        <f t="shared" si="9"/>
        <v>2.68</v>
      </c>
      <c r="T145" s="119">
        <f t="shared" si="9"/>
        <v>2.68</v>
      </c>
      <c r="U145" s="119">
        <f t="shared" si="9"/>
        <v>2.68</v>
      </c>
      <c r="V145" s="2">
        <f t="shared" si="9"/>
        <v>2.68</v>
      </c>
      <c r="W145" s="2">
        <f t="shared" si="9"/>
        <v>2.68</v>
      </c>
      <c r="X145" s="119">
        <f t="shared" si="9"/>
        <v>2.68</v>
      </c>
      <c r="Y145" s="119">
        <f t="shared" si="9"/>
        <v>2.68</v>
      </c>
      <c r="Z145" s="119">
        <f t="shared" si="9"/>
        <v>2.68</v>
      </c>
      <c r="AA145" s="119">
        <f t="shared" si="9"/>
        <v>2.68</v>
      </c>
      <c r="AB145" s="119">
        <f t="shared" si="9"/>
        <v>2.68</v>
      </c>
      <c r="AC145" s="119">
        <f t="shared" si="9"/>
        <v>2.68</v>
      </c>
      <c r="AD145" s="119">
        <f t="shared" si="10"/>
        <v>2.68</v>
      </c>
      <c r="AE145" s="119">
        <f t="shared" si="10"/>
        <v>2.68</v>
      </c>
      <c r="AF145" s="2">
        <f t="shared" si="10"/>
        <v>2.68</v>
      </c>
      <c r="AG145" s="2">
        <f t="shared" si="10"/>
        <v>2.68</v>
      </c>
      <c r="AH145" s="119">
        <f t="shared" si="10"/>
        <v>2.68</v>
      </c>
      <c r="AI145" s="119">
        <f t="shared" si="10"/>
        <v>2.68</v>
      </c>
      <c r="AJ145" s="119">
        <f t="shared" si="10"/>
        <v>2.68</v>
      </c>
      <c r="AK145" s="119">
        <f t="shared" si="10"/>
        <v>2.68</v>
      </c>
      <c r="AL145" s="119">
        <f t="shared" si="10"/>
        <v>2.68</v>
      </c>
      <c r="AM145" s="119">
        <f t="shared" si="10"/>
        <v>2.68</v>
      </c>
      <c r="AN145" s="119">
        <f t="shared" si="10"/>
        <v>2.68</v>
      </c>
      <c r="AO145" s="119">
        <f t="shared" si="10"/>
        <v>2.68</v>
      </c>
      <c r="AP145" s="119">
        <f t="shared" si="10"/>
        <v>2.68</v>
      </c>
    </row>
    <row r="146" spans="1:42" hidden="1" x14ac:dyDescent="0.3">
      <c r="A146" s="119">
        <v>0</v>
      </c>
      <c r="B146" s="119" t="s">
        <v>236</v>
      </c>
      <c r="C146" s="119"/>
      <c r="D146" s="119" t="s">
        <v>134</v>
      </c>
      <c r="E146" s="119">
        <v>3</v>
      </c>
      <c r="F146" s="119" t="s">
        <v>276</v>
      </c>
      <c r="G146" s="119">
        <v>19</v>
      </c>
      <c r="H146" s="119" t="s">
        <v>189</v>
      </c>
      <c r="I146" s="121" t="s">
        <v>205</v>
      </c>
      <c r="J146" s="119" t="s">
        <v>277</v>
      </c>
      <c r="K146" s="119" t="s">
        <v>263</v>
      </c>
      <c r="L146" s="120"/>
      <c r="M146" s="2">
        <v>3.36</v>
      </c>
      <c r="N146" s="119">
        <f t="shared" si="9"/>
        <v>3.36</v>
      </c>
      <c r="O146" s="119">
        <f t="shared" si="9"/>
        <v>3.36</v>
      </c>
      <c r="P146" s="119">
        <f t="shared" si="9"/>
        <v>3.36</v>
      </c>
      <c r="Q146" s="119">
        <f t="shared" si="9"/>
        <v>3.36</v>
      </c>
      <c r="R146" s="119">
        <f t="shared" si="9"/>
        <v>3.36</v>
      </c>
      <c r="S146" s="119">
        <f t="shared" si="9"/>
        <v>3.36</v>
      </c>
      <c r="T146" s="119">
        <f t="shared" si="9"/>
        <v>3.36</v>
      </c>
      <c r="U146" s="119">
        <f t="shared" si="9"/>
        <v>3.36</v>
      </c>
      <c r="V146" s="2">
        <f t="shared" si="9"/>
        <v>3.36</v>
      </c>
      <c r="W146" s="2">
        <f t="shared" si="9"/>
        <v>3.36</v>
      </c>
      <c r="X146" s="119">
        <f t="shared" si="9"/>
        <v>3.36</v>
      </c>
      <c r="Y146" s="119">
        <f t="shared" si="9"/>
        <v>3.36</v>
      </c>
      <c r="Z146" s="119">
        <f t="shared" si="9"/>
        <v>3.36</v>
      </c>
      <c r="AA146" s="119">
        <f t="shared" si="9"/>
        <v>3.36</v>
      </c>
      <c r="AB146" s="119">
        <f t="shared" si="9"/>
        <v>3.36</v>
      </c>
      <c r="AC146" s="119">
        <f t="shared" si="9"/>
        <v>3.36</v>
      </c>
      <c r="AD146" s="119">
        <f t="shared" si="10"/>
        <v>3.36</v>
      </c>
      <c r="AE146" s="119">
        <f t="shared" si="10"/>
        <v>3.36</v>
      </c>
      <c r="AF146" s="2">
        <f t="shared" si="10"/>
        <v>3.36</v>
      </c>
      <c r="AG146" s="2">
        <f t="shared" si="10"/>
        <v>3.36</v>
      </c>
      <c r="AH146" s="119">
        <f t="shared" si="10"/>
        <v>3.36</v>
      </c>
      <c r="AI146" s="119">
        <f t="shared" si="10"/>
        <v>3.36</v>
      </c>
      <c r="AJ146" s="119">
        <f t="shared" si="10"/>
        <v>3.36</v>
      </c>
      <c r="AK146" s="119">
        <f t="shared" si="10"/>
        <v>3.36</v>
      </c>
      <c r="AL146" s="119">
        <f t="shared" si="10"/>
        <v>3.36</v>
      </c>
      <c r="AM146" s="119">
        <f t="shared" si="10"/>
        <v>3.36</v>
      </c>
      <c r="AN146" s="119">
        <f t="shared" si="10"/>
        <v>3.36</v>
      </c>
      <c r="AO146" s="119">
        <f t="shared" si="10"/>
        <v>3.36</v>
      </c>
      <c r="AP146" s="119">
        <f t="shared" si="10"/>
        <v>3.36</v>
      </c>
    </row>
    <row r="147" spans="1:42" hidden="1" x14ac:dyDescent="0.3">
      <c r="A147" s="119">
        <v>0</v>
      </c>
      <c r="B147" s="119" t="s">
        <v>236</v>
      </c>
      <c r="C147" s="119"/>
      <c r="D147" s="119" t="s">
        <v>134</v>
      </c>
      <c r="E147" s="119">
        <v>3</v>
      </c>
      <c r="F147" s="119" t="s">
        <v>276</v>
      </c>
      <c r="G147" s="119">
        <v>20</v>
      </c>
      <c r="H147" s="119" t="s">
        <v>190</v>
      </c>
      <c r="I147" s="121" t="s">
        <v>205</v>
      </c>
      <c r="J147" s="119" t="s">
        <v>277</v>
      </c>
      <c r="K147" s="119" t="s">
        <v>263</v>
      </c>
      <c r="L147" s="120"/>
      <c r="M147" s="2">
        <v>3.58</v>
      </c>
      <c r="N147" s="119">
        <f t="shared" si="9"/>
        <v>3.58</v>
      </c>
      <c r="O147" s="119">
        <f t="shared" si="9"/>
        <v>3.58</v>
      </c>
      <c r="P147" s="119">
        <f t="shared" si="9"/>
        <v>3.58</v>
      </c>
      <c r="Q147" s="119">
        <f t="shared" si="9"/>
        <v>3.58</v>
      </c>
      <c r="R147" s="119">
        <f t="shared" si="9"/>
        <v>3.58</v>
      </c>
      <c r="S147" s="119">
        <f t="shared" si="9"/>
        <v>3.58</v>
      </c>
      <c r="T147" s="119">
        <f t="shared" si="9"/>
        <v>3.58</v>
      </c>
      <c r="U147" s="119">
        <f t="shared" si="9"/>
        <v>3.58</v>
      </c>
      <c r="V147" s="2">
        <f t="shared" si="9"/>
        <v>3.58</v>
      </c>
      <c r="W147" s="2">
        <f t="shared" si="9"/>
        <v>3.58</v>
      </c>
      <c r="X147" s="119">
        <f t="shared" si="9"/>
        <v>3.58</v>
      </c>
      <c r="Y147" s="119">
        <f t="shared" si="9"/>
        <v>3.58</v>
      </c>
      <c r="Z147" s="119">
        <f t="shared" si="9"/>
        <v>3.58</v>
      </c>
      <c r="AA147" s="119">
        <f t="shared" si="9"/>
        <v>3.58</v>
      </c>
      <c r="AB147" s="119">
        <f t="shared" si="9"/>
        <v>3.58</v>
      </c>
      <c r="AC147" s="119">
        <f t="shared" si="9"/>
        <v>3.58</v>
      </c>
      <c r="AD147" s="119">
        <f t="shared" si="10"/>
        <v>3.58</v>
      </c>
      <c r="AE147" s="119">
        <f t="shared" si="10"/>
        <v>3.58</v>
      </c>
      <c r="AF147" s="2">
        <f t="shared" si="10"/>
        <v>3.58</v>
      </c>
      <c r="AG147" s="2">
        <f t="shared" si="10"/>
        <v>3.58</v>
      </c>
      <c r="AH147" s="119">
        <f t="shared" si="10"/>
        <v>3.58</v>
      </c>
      <c r="AI147" s="119">
        <f t="shared" si="10"/>
        <v>3.58</v>
      </c>
      <c r="AJ147" s="119">
        <f t="shared" si="10"/>
        <v>3.58</v>
      </c>
      <c r="AK147" s="119">
        <f t="shared" si="10"/>
        <v>3.58</v>
      </c>
      <c r="AL147" s="119">
        <f t="shared" si="10"/>
        <v>3.58</v>
      </c>
      <c r="AM147" s="119">
        <f t="shared" si="10"/>
        <v>3.58</v>
      </c>
      <c r="AN147" s="119">
        <f t="shared" si="10"/>
        <v>3.58</v>
      </c>
      <c r="AO147" s="119">
        <f t="shared" si="10"/>
        <v>3.58</v>
      </c>
      <c r="AP147" s="119">
        <f t="shared" si="10"/>
        <v>3.58</v>
      </c>
    </row>
    <row r="148" spans="1:42" hidden="1" x14ac:dyDescent="0.3">
      <c r="A148" s="119">
        <v>0</v>
      </c>
      <c r="B148" s="119" t="s">
        <v>236</v>
      </c>
      <c r="C148" s="119"/>
      <c r="D148" s="119" t="s">
        <v>134</v>
      </c>
      <c r="E148" s="119">
        <v>3</v>
      </c>
      <c r="F148" s="119" t="s">
        <v>276</v>
      </c>
      <c r="G148" s="119">
        <v>21</v>
      </c>
      <c r="H148" s="119" t="s">
        <v>191</v>
      </c>
      <c r="I148" s="121" t="s">
        <v>205</v>
      </c>
      <c r="J148" s="119" t="s">
        <v>277</v>
      </c>
      <c r="K148" s="119" t="s">
        <v>263</v>
      </c>
      <c r="L148" s="120"/>
      <c r="M148" s="2">
        <v>3.36</v>
      </c>
      <c r="N148" s="119">
        <f t="shared" si="9"/>
        <v>3.36</v>
      </c>
      <c r="O148" s="119">
        <f t="shared" si="9"/>
        <v>3.36</v>
      </c>
      <c r="P148" s="119">
        <f t="shared" si="9"/>
        <v>3.36</v>
      </c>
      <c r="Q148" s="119">
        <f t="shared" si="9"/>
        <v>3.36</v>
      </c>
      <c r="R148" s="119">
        <f t="shared" si="9"/>
        <v>3.36</v>
      </c>
      <c r="S148" s="119">
        <f t="shared" si="9"/>
        <v>3.36</v>
      </c>
      <c r="T148" s="119">
        <f t="shared" si="9"/>
        <v>3.36</v>
      </c>
      <c r="U148" s="119">
        <f t="shared" si="9"/>
        <v>3.36</v>
      </c>
      <c r="V148" s="2">
        <f t="shared" si="9"/>
        <v>3.36</v>
      </c>
      <c r="W148" s="2">
        <f t="shared" si="9"/>
        <v>3.36</v>
      </c>
      <c r="X148" s="119">
        <f t="shared" si="9"/>
        <v>3.36</v>
      </c>
      <c r="Y148" s="119">
        <f t="shared" si="9"/>
        <v>3.36</v>
      </c>
      <c r="Z148" s="119">
        <f t="shared" si="9"/>
        <v>3.36</v>
      </c>
      <c r="AA148" s="119">
        <f t="shared" si="9"/>
        <v>3.36</v>
      </c>
      <c r="AB148" s="119">
        <f t="shared" si="9"/>
        <v>3.36</v>
      </c>
      <c r="AC148" s="119">
        <f t="shared" si="9"/>
        <v>3.36</v>
      </c>
      <c r="AD148" s="119">
        <f t="shared" si="10"/>
        <v>3.36</v>
      </c>
      <c r="AE148" s="119">
        <f t="shared" si="10"/>
        <v>3.36</v>
      </c>
      <c r="AF148" s="2">
        <f t="shared" si="10"/>
        <v>3.36</v>
      </c>
      <c r="AG148" s="2">
        <f t="shared" si="10"/>
        <v>3.36</v>
      </c>
      <c r="AH148" s="119">
        <f t="shared" si="10"/>
        <v>3.36</v>
      </c>
      <c r="AI148" s="119">
        <f t="shared" si="10"/>
        <v>3.36</v>
      </c>
      <c r="AJ148" s="119">
        <f t="shared" si="10"/>
        <v>3.36</v>
      </c>
      <c r="AK148" s="119">
        <f t="shared" si="10"/>
        <v>3.36</v>
      </c>
      <c r="AL148" s="119">
        <f t="shared" si="10"/>
        <v>3.36</v>
      </c>
      <c r="AM148" s="119">
        <f t="shared" si="10"/>
        <v>3.36</v>
      </c>
      <c r="AN148" s="119">
        <f t="shared" si="10"/>
        <v>3.36</v>
      </c>
      <c r="AO148" s="119">
        <f t="shared" si="10"/>
        <v>3.36</v>
      </c>
      <c r="AP148" s="119">
        <f t="shared" si="10"/>
        <v>3.36</v>
      </c>
    </row>
    <row r="149" spans="1:42" hidden="1" x14ac:dyDescent="0.3">
      <c r="A149" s="119">
        <v>0</v>
      </c>
      <c r="B149" s="119" t="s">
        <v>236</v>
      </c>
      <c r="C149" s="119"/>
      <c r="D149" s="119" t="s">
        <v>134</v>
      </c>
      <c r="E149" s="119">
        <v>3</v>
      </c>
      <c r="F149" s="119" t="s">
        <v>276</v>
      </c>
      <c r="G149" s="119">
        <v>22</v>
      </c>
      <c r="H149" s="119" t="s">
        <v>192</v>
      </c>
      <c r="I149" s="121" t="s">
        <v>205</v>
      </c>
      <c r="J149" s="119" t="s">
        <v>277</v>
      </c>
      <c r="K149" s="119" t="s">
        <v>263</v>
      </c>
      <c r="L149" s="120"/>
      <c r="M149" s="2">
        <v>2.68</v>
      </c>
      <c r="N149" s="119">
        <f t="shared" si="9"/>
        <v>2.68</v>
      </c>
      <c r="O149" s="119">
        <f t="shared" si="9"/>
        <v>2.68</v>
      </c>
      <c r="P149" s="119">
        <f t="shared" si="9"/>
        <v>2.68</v>
      </c>
      <c r="Q149" s="119">
        <f t="shared" si="9"/>
        <v>2.68</v>
      </c>
      <c r="R149" s="119">
        <f t="shared" si="9"/>
        <v>2.68</v>
      </c>
      <c r="S149" s="119">
        <f t="shared" si="9"/>
        <v>2.68</v>
      </c>
      <c r="T149" s="119">
        <f t="shared" si="9"/>
        <v>2.68</v>
      </c>
      <c r="U149" s="119">
        <f t="shared" si="9"/>
        <v>2.68</v>
      </c>
      <c r="V149" s="2">
        <f t="shared" si="9"/>
        <v>2.68</v>
      </c>
      <c r="W149" s="2">
        <f t="shared" si="9"/>
        <v>2.68</v>
      </c>
      <c r="X149" s="119">
        <f t="shared" si="9"/>
        <v>2.68</v>
      </c>
      <c r="Y149" s="119">
        <f t="shared" si="9"/>
        <v>2.68</v>
      </c>
      <c r="Z149" s="119">
        <f t="shared" si="9"/>
        <v>2.68</v>
      </c>
      <c r="AA149" s="119">
        <f t="shared" si="9"/>
        <v>2.68</v>
      </c>
      <c r="AB149" s="119">
        <f t="shared" si="9"/>
        <v>2.68</v>
      </c>
      <c r="AC149" s="119">
        <f t="shared" si="9"/>
        <v>2.68</v>
      </c>
      <c r="AD149" s="119">
        <f t="shared" si="10"/>
        <v>2.68</v>
      </c>
      <c r="AE149" s="119">
        <f t="shared" si="10"/>
        <v>2.68</v>
      </c>
      <c r="AF149" s="2">
        <f t="shared" si="10"/>
        <v>2.68</v>
      </c>
      <c r="AG149" s="2">
        <f t="shared" si="10"/>
        <v>2.68</v>
      </c>
      <c r="AH149" s="119">
        <f t="shared" si="10"/>
        <v>2.68</v>
      </c>
      <c r="AI149" s="119">
        <f t="shared" si="10"/>
        <v>2.68</v>
      </c>
      <c r="AJ149" s="119">
        <f t="shared" si="10"/>
        <v>2.68</v>
      </c>
      <c r="AK149" s="119">
        <f t="shared" si="10"/>
        <v>2.68</v>
      </c>
      <c r="AL149" s="119">
        <f t="shared" si="10"/>
        <v>2.68</v>
      </c>
      <c r="AM149" s="119">
        <f t="shared" si="10"/>
        <v>2.68</v>
      </c>
      <c r="AN149" s="119">
        <f t="shared" si="10"/>
        <v>2.68</v>
      </c>
      <c r="AO149" s="119">
        <f t="shared" si="10"/>
        <v>2.68</v>
      </c>
      <c r="AP149" s="119">
        <f t="shared" si="10"/>
        <v>2.68</v>
      </c>
    </row>
    <row r="150" spans="1:42" hidden="1" x14ac:dyDescent="0.3">
      <c r="A150" s="119">
        <v>0</v>
      </c>
      <c r="B150" s="119" t="s">
        <v>236</v>
      </c>
      <c r="C150" s="119"/>
      <c r="D150" s="119" t="s">
        <v>134</v>
      </c>
      <c r="E150" s="119">
        <v>3</v>
      </c>
      <c r="F150" s="119" t="s">
        <v>276</v>
      </c>
      <c r="G150" s="119">
        <v>23</v>
      </c>
      <c r="H150" s="119" t="s">
        <v>193</v>
      </c>
      <c r="I150" s="121" t="s">
        <v>205</v>
      </c>
      <c r="J150" s="119" t="s">
        <v>277</v>
      </c>
      <c r="K150" s="119" t="s">
        <v>263</v>
      </c>
      <c r="L150" s="120"/>
      <c r="M150" s="2">
        <v>2.68</v>
      </c>
      <c r="N150" s="119">
        <f t="shared" si="9"/>
        <v>2.68</v>
      </c>
      <c r="O150" s="119">
        <f t="shared" si="9"/>
        <v>2.68</v>
      </c>
      <c r="P150" s="119">
        <f t="shared" si="9"/>
        <v>2.68</v>
      </c>
      <c r="Q150" s="119">
        <f t="shared" si="9"/>
        <v>2.68</v>
      </c>
      <c r="R150" s="119">
        <f t="shared" si="9"/>
        <v>2.68</v>
      </c>
      <c r="S150" s="119">
        <f t="shared" si="9"/>
        <v>2.68</v>
      </c>
      <c r="T150" s="119">
        <f t="shared" si="9"/>
        <v>2.68</v>
      </c>
      <c r="U150" s="119">
        <f t="shared" si="9"/>
        <v>2.68</v>
      </c>
      <c r="V150" s="2">
        <f t="shared" si="9"/>
        <v>2.68</v>
      </c>
      <c r="W150" s="2">
        <f t="shared" si="9"/>
        <v>2.68</v>
      </c>
      <c r="X150" s="119">
        <f t="shared" si="9"/>
        <v>2.68</v>
      </c>
      <c r="Y150" s="119">
        <f t="shared" si="9"/>
        <v>2.68</v>
      </c>
      <c r="Z150" s="119">
        <f t="shared" si="9"/>
        <v>2.68</v>
      </c>
      <c r="AA150" s="119">
        <f t="shared" si="9"/>
        <v>2.68</v>
      </c>
      <c r="AB150" s="119">
        <f t="shared" si="9"/>
        <v>2.68</v>
      </c>
      <c r="AC150" s="119">
        <f t="shared" si="9"/>
        <v>2.68</v>
      </c>
      <c r="AD150" s="119">
        <f t="shared" si="10"/>
        <v>2.68</v>
      </c>
      <c r="AE150" s="119">
        <f t="shared" si="10"/>
        <v>2.68</v>
      </c>
      <c r="AF150" s="2">
        <f t="shared" si="10"/>
        <v>2.68</v>
      </c>
      <c r="AG150" s="2">
        <f t="shared" si="10"/>
        <v>2.68</v>
      </c>
      <c r="AH150" s="119">
        <f t="shared" si="10"/>
        <v>2.68</v>
      </c>
      <c r="AI150" s="119">
        <f t="shared" si="10"/>
        <v>2.68</v>
      </c>
      <c r="AJ150" s="119">
        <f t="shared" si="10"/>
        <v>2.68</v>
      </c>
      <c r="AK150" s="119">
        <f t="shared" si="10"/>
        <v>2.68</v>
      </c>
      <c r="AL150" s="119">
        <f t="shared" si="10"/>
        <v>2.68</v>
      </c>
      <c r="AM150" s="119">
        <f t="shared" si="10"/>
        <v>2.68</v>
      </c>
      <c r="AN150" s="119">
        <f t="shared" si="10"/>
        <v>2.68</v>
      </c>
      <c r="AO150" s="119">
        <f t="shared" si="10"/>
        <v>2.68</v>
      </c>
      <c r="AP150" s="119">
        <f t="shared" si="10"/>
        <v>2.68</v>
      </c>
    </row>
    <row r="151" spans="1:42" hidden="1" x14ac:dyDescent="0.3">
      <c r="A151" s="119">
        <v>0</v>
      </c>
      <c r="B151" s="119" t="s">
        <v>236</v>
      </c>
      <c r="C151" s="119"/>
      <c r="D151" s="119" t="s">
        <v>134</v>
      </c>
      <c r="E151" s="119">
        <v>3</v>
      </c>
      <c r="F151" s="119" t="s">
        <v>276</v>
      </c>
      <c r="G151" s="119">
        <v>24</v>
      </c>
      <c r="H151" s="119" t="s">
        <v>194</v>
      </c>
      <c r="I151" s="121" t="s">
        <v>205</v>
      </c>
      <c r="J151" s="119" t="s">
        <v>277</v>
      </c>
      <c r="K151" s="119" t="s">
        <v>263</v>
      </c>
      <c r="L151" s="120"/>
      <c r="M151" s="2">
        <v>15.05</v>
      </c>
      <c r="N151" s="119">
        <f t="shared" si="9"/>
        <v>15.05</v>
      </c>
      <c r="O151" s="119">
        <f t="shared" si="9"/>
        <v>15.05</v>
      </c>
      <c r="P151" s="119">
        <f t="shared" si="9"/>
        <v>15.05</v>
      </c>
      <c r="Q151" s="119">
        <f t="shared" si="9"/>
        <v>15.05</v>
      </c>
      <c r="R151" s="119">
        <f t="shared" si="9"/>
        <v>15.05</v>
      </c>
      <c r="S151" s="119">
        <f t="shared" si="9"/>
        <v>15.05</v>
      </c>
      <c r="T151" s="119">
        <f t="shared" si="9"/>
        <v>15.05</v>
      </c>
      <c r="U151" s="119">
        <f t="shared" si="9"/>
        <v>15.05</v>
      </c>
      <c r="V151" s="2">
        <f t="shared" si="9"/>
        <v>15.05</v>
      </c>
      <c r="W151" s="2">
        <f t="shared" si="9"/>
        <v>15.05</v>
      </c>
      <c r="X151" s="119">
        <f t="shared" si="9"/>
        <v>15.05</v>
      </c>
      <c r="Y151" s="119">
        <f t="shared" si="9"/>
        <v>15.05</v>
      </c>
      <c r="Z151" s="119">
        <f t="shared" si="9"/>
        <v>15.05</v>
      </c>
      <c r="AA151" s="119">
        <f t="shared" si="9"/>
        <v>15.05</v>
      </c>
      <c r="AB151" s="119">
        <f t="shared" si="9"/>
        <v>15.05</v>
      </c>
      <c r="AC151" s="119">
        <f t="shared" si="9"/>
        <v>15.05</v>
      </c>
      <c r="AD151" s="119">
        <f t="shared" si="10"/>
        <v>15.05</v>
      </c>
      <c r="AE151" s="119">
        <f t="shared" si="10"/>
        <v>15.05</v>
      </c>
      <c r="AF151" s="2">
        <f t="shared" si="10"/>
        <v>15.05</v>
      </c>
      <c r="AG151" s="2">
        <f t="shared" si="10"/>
        <v>15.05</v>
      </c>
      <c r="AH151" s="119">
        <f t="shared" si="10"/>
        <v>15.05</v>
      </c>
      <c r="AI151" s="119">
        <f t="shared" si="10"/>
        <v>15.05</v>
      </c>
      <c r="AJ151" s="119">
        <f t="shared" si="10"/>
        <v>15.05</v>
      </c>
      <c r="AK151" s="119">
        <f t="shared" si="10"/>
        <v>15.05</v>
      </c>
      <c r="AL151" s="119">
        <f t="shared" si="10"/>
        <v>15.05</v>
      </c>
      <c r="AM151" s="119">
        <f t="shared" si="10"/>
        <v>15.05</v>
      </c>
      <c r="AN151" s="119">
        <f t="shared" si="10"/>
        <v>15.05</v>
      </c>
      <c r="AO151" s="119">
        <f t="shared" si="10"/>
        <v>15.05</v>
      </c>
      <c r="AP151" s="119">
        <f t="shared" si="10"/>
        <v>15.05</v>
      </c>
    </row>
    <row r="152" spans="1:42" hidden="1" x14ac:dyDescent="0.3">
      <c r="A152" s="119">
        <v>0</v>
      </c>
      <c r="B152" s="119" t="s">
        <v>236</v>
      </c>
      <c r="C152" s="119"/>
      <c r="D152" s="119" t="s">
        <v>134</v>
      </c>
      <c r="E152" s="119">
        <v>3</v>
      </c>
      <c r="F152" s="119" t="s">
        <v>276</v>
      </c>
      <c r="G152" s="119">
        <v>25</v>
      </c>
      <c r="H152" s="119" t="s">
        <v>195</v>
      </c>
      <c r="I152" s="121" t="s">
        <v>205</v>
      </c>
      <c r="J152" s="119" t="s">
        <v>277</v>
      </c>
      <c r="K152" s="119" t="s">
        <v>263</v>
      </c>
      <c r="L152" s="120"/>
      <c r="M152" s="2">
        <v>15.05</v>
      </c>
      <c r="N152" s="119">
        <f t="shared" si="9"/>
        <v>15.05</v>
      </c>
      <c r="O152" s="119">
        <f t="shared" si="9"/>
        <v>15.05</v>
      </c>
      <c r="P152" s="119">
        <f t="shared" si="9"/>
        <v>15.05</v>
      </c>
      <c r="Q152" s="119">
        <f t="shared" si="9"/>
        <v>15.05</v>
      </c>
      <c r="R152" s="119">
        <f t="shared" si="9"/>
        <v>15.05</v>
      </c>
      <c r="S152" s="119">
        <f t="shared" si="9"/>
        <v>15.05</v>
      </c>
      <c r="T152" s="119">
        <f t="shared" si="9"/>
        <v>15.05</v>
      </c>
      <c r="U152" s="119">
        <f t="shared" si="9"/>
        <v>15.05</v>
      </c>
      <c r="V152" s="2">
        <f t="shared" si="9"/>
        <v>15.05</v>
      </c>
      <c r="W152" s="2">
        <f t="shared" si="9"/>
        <v>15.05</v>
      </c>
      <c r="X152" s="119">
        <f t="shared" si="9"/>
        <v>15.05</v>
      </c>
      <c r="Y152" s="119">
        <f t="shared" si="9"/>
        <v>15.05</v>
      </c>
      <c r="Z152" s="119">
        <f t="shared" si="9"/>
        <v>15.05</v>
      </c>
      <c r="AA152" s="119">
        <f t="shared" si="9"/>
        <v>15.05</v>
      </c>
      <c r="AB152" s="119">
        <f t="shared" si="9"/>
        <v>15.05</v>
      </c>
      <c r="AC152" s="119">
        <f t="shared" si="9"/>
        <v>15.05</v>
      </c>
      <c r="AD152" s="119">
        <f t="shared" si="10"/>
        <v>15.05</v>
      </c>
      <c r="AE152" s="119">
        <f t="shared" si="10"/>
        <v>15.05</v>
      </c>
      <c r="AF152" s="2">
        <f t="shared" si="10"/>
        <v>15.05</v>
      </c>
      <c r="AG152" s="2">
        <f t="shared" si="10"/>
        <v>15.05</v>
      </c>
      <c r="AH152" s="119">
        <f t="shared" si="10"/>
        <v>15.05</v>
      </c>
      <c r="AI152" s="119">
        <f t="shared" si="10"/>
        <v>15.05</v>
      </c>
      <c r="AJ152" s="119">
        <f t="shared" si="10"/>
        <v>15.05</v>
      </c>
      <c r="AK152" s="119">
        <f t="shared" si="10"/>
        <v>15.05</v>
      </c>
      <c r="AL152" s="119">
        <f t="shared" si="10"/>
        <v>15.05</v>
      </c>
      <c r="AM152" s="119">
        <f t="shared" si="10"/>
        <v>15.05</v>
      </c>
      <c r="AN152" s="119">
        <f t="shared" si="10"/>
        <v>15.05</v>
      </c>
      <c r="AO152" s="119">
        <f t="shared" si="10"/>
        <v>15.05</v>
      </c>
      <c r="AP152" s="119">
        <f t="shared" si="10"/>
        <v>15.05</v>
      </c>
    </row>
    <row r="153" spans="1:42" hidden="1" x14ac:dyDescent="0.3">
      <c r="A153" s="119">
        <v>0</v>
      </c>
      <c r="B153" s="119" t="s">
        <v>236</v>
      </c>
      <c r="C153" s="119"/>
      <c r="D153" s="119" t="s">
        <v>134</v>
      </c>
      <c r="E153" s="119">
        <v>3</v>
      </c>
      <c r="F153" s="119" t="s">
        <v>276</v>
      </c>
      <c r="G153" s="119">
        <v>26</v>
      </c>
      <c r="H153" s="119" t="s">
        <v>196</v>
      </c>
      <c r="I153" s="121" t="s">
        <v>205</v>
      </c>
      <c r="J153" s="119" t="s">
        <v>277</v>
      </c>
      <c r="K153" s="119" t="s">
        <v>263</v>
      </c>
      <c r="L153" s="120"/>
      <c r="M153" s="2">
        <v>15.05</v>
      </c>
      <c r="N153" s="119">
        <f t="shared" si="9"/>
        <v>15.05</v>
      </c>
      <c r="O153" s="119">
        <f t="shared" si="9"/>
        <v>15.05</v>
      </c>
      <c r="P153" s="119">
        <f t="shared" si="9"/>
        <v>15.05</v>
      </c>
      <c r="Q153" s="119">
        <f t="shared" si="9"/>
        <v>15.05</v>
      </c>
      <c r="R153" s="119">
        <f t="shared" si="9"/>
        <v>15.05</v>
      </c>
      <c r="S153" s="119">
        <f t="shared" si="9"/>
        <v>15.05</v>
      </c>
      <c r="T153" s="119">
        <f t="shared" si="9"/>
        <v>15.05</v>
      </c>
      <c r="U153" s="119">
        <f t="shared" si="9"/>
        <v>15.05</v>
      </c>
      <c r="V153" s="2">
        <f t="shared" si="9"/>
        <v>15.05</v>
      </c>
      <c r="W153" s="2">
        <f t="shared" si="9"/>
        <v>15.05</v>
      </c>
      <c r="X153" s="119">
        <f t="shared" si="9"/>
        <v>15.05</v>
      </c>
      <c r="Y153" s="119">
        <f t="shared" si="9"/>
        <v>15.05</v>
      </c>
      <c r="Z153" s="119">
        <f t="shared" si="9"/>
        <v>15.05</v>
      </c>
      <c r="AA153" s="119">
        <f t="shared" si="9"/>
        <v>15.05</v>
      </c>
      <c r="AB153" s="119">
        <f t="shared" si="9"/>
        <v>15.05</v>
      </c>
      <c r="AC153" s="119">
        <f t="shared" si="9"/>
        <v>15.05</v>
      </c>
      <c r="AD153" s="119">
        <f t="shared" si="10"/>
        <v>15.05</v>
      </c>
      <c r="AE153" s="119">
        <f t="shared" si="10"/>
        <v>15.05</v>
      </c>
      <c r="AF153" s="2">
        <f t="shared" si="10"/>
        <v>15.05</v>
      </c>
      <c r="AG153" s="2">
        <f t="shared" si="10"/>
        <v>15.05</v>
      </c>
      <c r="AH153" s="119">
        <f t="shared" si="10"/>
        <v>15.05</v>
      </c>
      <c r="AI153" s="119">
        <f t="shared" si="10"/>
        <v>15.05</v>
      </c>
      <c r="AJ153" s="119">
        <f t="shared" si="10"/>
        <v>15.05</v>
      </c>
      <c r="AK153" s="119">
        <f t="shared" si="10"/>
        <v>15.05</v>
      </c>
      <c r="AL153" s="119">
        <f t="shared" si="10"/>
        <v>15.05</v>
      </c>
      <c r="AM153" s="119">
        <f t="shared" si="10"/>
        <v>15.05</v>
      </c>
      <c r="AN153" s="119">
        <f t="shared" si="10"/>
        <v>15.05</v>
      </c>
      <c r="AO153" s="119">
        <f t="shared" si="10"/>
        <v>15.05</v>
      </c>
      <c r="AP153" s="119">
        <f t="shared" si="10"/>
        <v>15.05</v>
      </c>
    </row>
    <row r="154" spans="1:42" hidden="1" x14ac:dyDescent="0.3">
      <c r="A154" s="119">
        <v>0</v>
      </c>
      <c r="B154" s="119" t="s">
        <v>236</v>
      </c>
      <c r="C154" s="119"/>
      <c r="D154" s="119" t="s">
        <v>134</v>
      </c>
      <c r="E154" s="119">
        <v>3</v>
      </c>
      <c r="F154" s="119" t="s">
        <v>276</v>
      </c>
      <c r="G154" s="119">
        <v>27</v>
      </c>
      <c r="H154" s="119" t="s">
        <v>197</v>
      </c>
      <c r="I154" s="121" t="s">
        <v>205</v>
      </c>
      <c r="J154" s="119" t="s">
        <v>277</v>
      </c>
      <c r="K154" s="119" t="s">
        <v>263</v>
      </c>
      <c r="L154" s="120"/>
      <c r="M154" s="2">
        <v>15.05</v>
      </c>
      <c r="N154" s="119">
        <f t="shared" si="9"/>
        <v>15.05</v>
      </c>
      <c r="O154" s="119">
        <f t="shared" si="9"/>
        <v>15.05</v>
      </c>
      <c r="P154" s="119">
        <f t="shared" si="9"/>
        <v>15.05</v>
      </c>
      <c r="Q154" s="119">
        <f t="shared" si="9"/>
        <v>15.05</v>
      </c>
      <c r="R154" s="119">
        <f t="shared" si="9"/>
        <v>15.05</v>
      </c>
      <c r="S154" s="119">
        <f t="shared" si="9"/>
        <v>15.05</v>
      </c>
      <c r="T154" s="119">
        <f t="shared" si="9"/>
        <v>15.05</v>
      </c>
      <c r="U154" s="119">
        <f t="shared" si="9"/>
        <v>15.05</v>
      </c>
      <c r="V154" s="2">
        <f t="shared" si="9"/>
        <v>15.05</v>
      </c>
      <c r="W154" s="2">
        <f t="shared" si="9"/>
        <v>15.05</v>
      </c>
      <c r="X154" s="119">
        <f t="shared" si="9"/>
        <v>15.05</v>
      </c>
      <c r="Y154" s="119">
        <f t="shared" si="9"/>
        <v>15.05</v>
      </c>
      <c r="Z154" s="119">
        <f t="shared" si="9"/>
        <v>15.05</v>
      </c>
      <c r="AA154" s="119">
        <f t="shared" si="9"/>
        <v>15.05</v>
      </c>
      <c r="AB154" s="119">
        <f t="shared" si="9"/>
        <v>15.05</v>
      </c>
      <c r="AC154" s="119">
        <f t="shared" si="9"/>
        <v>15.05</v>
      </c>
      <c r="AD154" s="119">
        <f t="shared" si="10"/>
        <v>15.05</v>
      </c>
      <c r="AE154" s="119">
        <f t="shared" si="10"/>
        <v>15.05</v>
      </c>
      <c r="AF154" s="2">
        <f t="shared" si="10"/>
        <v>15.05</v>
      </c>
      <c r="AG154" s="2">
        <f t="shared" si="10"/>
        <v>15.05</v>
      </c>
      <c r="AH154" s="119">
        <f t="shared" si="10"/>
        <v>15.05</v>
      </c>
      <c r="AI154" s="119">
        <f t="shared" si="10"/>
        <v>15.05</v>
      </c>
      <c r="AJ154" s="119">
        <f t="shared" si="10"/>
        <v>15.05</v>
      </c>
      <c r="AK154" s="119">
        <f t="shared" si="10"/>
        <v>15.05</v>
      </c>
      <c r="AL154" s="119">
        <f t="shared" si="10"/>
        <v>15.05</v>
      </c>
      <c r="AM154" s="119">
        <f t="shared" si="10"/>
        <v>15.05</v>
      </c>
      <c r="AN154" s="119">
        <f t="shared" si="10"/>
        <v>15.05</v>
      </c>
      <c r="AO154" s="119">
        <f t="shared" si="10"/>
        <v>15.05</v>
      </c>
      <c r="AP154" s="119">
        <f t="shared" si="10"/>
        <v>15.05</v>
      </c>
    </row>
    <row r="155" spans="1:42" hidden="1" x14ac:dyDescent="0.3">
      <c r="A155" s="119">
        <v>0</v>
      </c>
      <c r="B155" s="119" t="s">
        <v>236</v>
      </c>
      <c r="C155" s="119"/>
      <c r="D155" s="119" t="s">
        <v>134</v>
      </c>
      <c r="E155" s="119">
        <v>3</v>
      </c>
      <c r="F155" s="119" t="s">
        <v>276</v>
      </c>
      <c r="G155" s="119">
        <v>28</v>
      </c>
      <c r="H155" s="119" t="s">
        <v>198</v>
      </c>
      <c r="I155" s="121" t="s">
        <v>205</v>
      </c>
      <c r="J155" s="119" t="s">
        <v>277</v>
      </c>
      <c r="K155" s="119" t="s">
        <v>263</v>
      </c>
      <c r="L155" s="120"/>
      <c r="M155" s="2">
        <v>15.05</v>
      </c>
      <c r="N155" s="119">
        <f t="shared" si="9"/>
        <v>15.05</v>
      </c>
      <c r="O155" s="119">
        <f t="shared" si="9"/>
        <v>15.05</v>
      </c>
      <c r="P155" s="119">
        <f t="shared" si="9"/>
        <v>15.05</v>
      </c>
      <c r="Q155" s="119">
        <f t="shared" si="9"/>
        <v>15.05</v>
      </c>
      <c r="R155" s="119">
        <f t="shared" si="9"/>
        <v>15.05</v>
      </c>
      <c r="S155" s="119">
        <f t="shared" si="9"/>
        <v>15.05</v>
      </c>
      <c r="T155" s="119">
        <f t="shared" si="9"/>
        <v>15.05</v>
      </c>
      <c r="U155" s="119">
        <f t="shared" si="9"/>
        <v>15.05</v>
      </c>
      <c r="V155" s="2">
        <f t="shared" si="9"/>
        <v>15.05</v>
      </c>
      <c r="W155" s="2">
        <f t="shared" si="9"/>
        <v>15.05</v>
      </c>
      <c r="X155" s="119">
        <f t="shared" si="9"/>
        <v>15.05</v>
      </c>
      <c r="Y155" s="119">
        <f t="shared" si="9"/>
        <v>15.05</v>
      </c>
      <c r="Z155" s="119">
        <f t="shared" si="9"/>
        <v>15.05</v>
      </c>
      <c r="AA155" s="119">
        <f t="shared" si="9"/>
        <v>15.05</v>
      </c>
      <c r="AB155" s="119">
        <f t="shared" si="9"/>
        <v>15.05</v>
      </c>
      <c r="AC155" s="119">
        <f t="shared" si="9"/>
        <v>15.05</v>
      </c>
      <c r="AD155" s="119">
        <f t="shared" si="10"/>
        <v>15.05</v>
      </c>
      <c r="AE155" s="119">
        <f t="shared" si="10"/>
        <v>15.05</v>
      </c>
      <c r="AF155" s="2">
        <f t="shared" si="10"/>
        <v>15.05</v>
      </c>
      <c r="AG155" s="2">
        <f t="shared" si="10"/>
        <v>15.05</v>
      </c>
      <c r="AH155" s="119">
        <f t="shared" si="10"/>
        <v>15.05</v>
      </c>
      <c r="AI155" s="119">
        <f t="shared" si="10"/>
        <v>15.05</v>
      </c>
      <c r="AJ155" s="119">
        <f t="shared" si="10"/>
        <v>15.05</v>
      </c>
      <c r="AK155" s="119">
        <f t="shared" si="10"/>
        <v>15.05</v>
      </c>
      <c r="AL155" s="119">
        <f t="shared" si="10"/>
        <v>15.05</v>
      </c>
      <c r="AM155" s="119">
        <f t="shared" si="10"/>
        <v>15.05</v>
      </c>
      <c r="AN155" s="119">
        <f t="shared" si="10"/>
        <v>15.05</v>
      </c>
      <c r="AO155" s="119">
        <f t="shared" si="10"/>
        <v>15.05</v>
      </c>
      <c r="AP155" s="119">
        <f t="shared" si="10"/>
        <v>15.05</v>
      </c>
    </row>
    <row r="156" spans="1:42" hidden="1" x14ac:dyDescent="0.3">
      <c r="A156" s="119">
        <v>0</v>
      </c>
      <c r="B156" s="119" t="s">
        <v>236</v>
      </c>
      <c r="C156" s="119"/>
      <c r="D156" s="119" t="s">
        <v>134</v>
      </c>
      <c r="E156" s="119">
        <v>3</v>
      </c>
      <c r="F156" s="119" t="s">
        <v>276</v>
      </c>
      <c r="G156" s="119">
        <v>29</v>
      </c>
      <c r="H156" s="119" t="s">
        <v>199</v>
      </c>
      <c r="I156" s="121" t="s">
        <v>205</v>
      </c>
      <c r="J156" s="119" t="s">
        <v>277</v>
      </c>
      <c r="K156" s="119" t="s">
        <v>263</v>
      </c>
      <c r="L156" s="120"/>
      <c r="M156" s="2">
        <v>1.2</v>
      </c>
      <c r="N156" s="119">
        <f t="shared" si="9"/>
        <v>1.2</v>
      </c>
      <c r="O156" s="119">
        <f t="shared" si="9"/>
        <v>1.2</v>
      </c>
      <c r="P156" s="119">
        <f t="shared" si="9"/>
        <v>1.2</v>
      </c>
      <c r="Q156" s="119">
        <f t="shared" si="9"/>
        <v>1.2</v>
      </c>
      <c r="R156" s="119">
        <f t="shared" si="9"/>
        <v>1.2</v>
      </c>
      <c r="S156" s="119">
        <f t="shared" si="9"/>
        <v>1.2</v>
      </c>
      <c r="T156" s="119">
        <f t="shared" si="9"/>
        <v>1.2</v>
      </c>
      <c r="U156" s="119">
        <f t="shared" si="9"/>
        <v>1.2</v>
      </c>
      <c r="V156" s="2">
        <f t="shared" si="9"/>
        <v>1.2</v>
      </c>
      <c r="W156" s="2">
        <f t="shared" si="9"/>
        <v>1.2</v>
      </c>
      <c r="X156" s="119">
        <f t="shared" si="9"/>
        <v>1.2</v>
      </c>
      <c r="Y156" s="119">
        <f t="shared" si="9"/>
        <v>1.2</v>
      </c>
      <c r="Z156" s="119">
        <f t="shared" si="9"/>
        <v>1.2</v>
      </c>
      <c r="AA156" s="119">
        <f t="shared" si="9"/>
        <v>1.2</v>
      </c>
      <c r="AB156" s="119">
        <f t="shared" si="9"/>
        <v>1.2</v>
      </c>
      <c r="AC156" s="119">
        <f t="shared" si="9"/>
        <v>1.2</v>
      </c>
      <c r="AD156" s="119">
        <f t="shared" si="10"/>
        <v>1.2</v>
      </c>
      <c r="AE156" s="119">
        <f t="shared" si="10"/>
        <v>1.2</v>
      </c>
      <c r="AF156" s="2">
        <f t="shared" si="10"/>
        <v>1.2</v>
      </c>
      <c r="AG156" s="2">
        <f t="shared" si="10"/>
        <v>1.2</v>
      </c>
      <c r="AH156" s="119">
        <f t="shared" si="10"/>
        <v>1.2</v>
      </c>
      <c r="AI156" s="119">
        <f t="shared" si="10"/>
        <v>1.2</v>
      </c>
      <c r="AJ156" s="119">
        <f t="shared" si="10"/>
        <v>1.2</v>
      </c>
      <c r="AK156" s="119">
        <f t="shared" si="10"/>
        <v>1.2</v>
      </c>
      <c r="AL156" s="119">
        <f t="shared" si="10"/>
        <v>1.2</v>
      </c>
      <c r="AM156" s="119">
        <f t="shared" si="10"/>
        <v>1.2</v>
      </c>
      <c r="AN156" s="119">
        <f t="shared" si="10"/>
        <v>1.2</v>
      </c>
      <c r="AO156" s="119">
        <f t="shared" si="10"/>
        <v>1.2</v>
      </c>
      <c r="AP156" s="119">
        <f t="shared" si="10"/>
        <v>1.2</v>
      </c>
    </row>
    <row r="157" spans="1:42" hidden="1" x14ac:dyDescent="0.3">
      <c r="A157" s="119">
        <v>0</v>
      </c>
      <c r="B157" s="119" t="s">
        <v>236</v>
      </c>
      <c r="C157" s="119"/>
      <c r="D157" s="119" t="s">
        <v>134</v>
      </c>
      <c r="E157" s="119">
        <v>3</v>
      </c>
      <c r="F157" s="119" t="s">
        <v>276</v>
      </c>
      <c r="G157" s="119">
        <v>30</v>
      </c>
      <c r="H157" s="119" t="s">
        <v>200</v>
      </c>
      <c r="I157" s="121" t="s">
        <v>205</v>
      </c>
      <c r="J157" s="119" t="s">
        <v>277</v>
      </c>
      <c r="K157" s="119" t="s">
        <v>263</v>
      </c>
      <c r="L157" s="120"/>
      <c r="M157" s="2">
        <v>1.4</v>
      </c>
      <c r="N157" s="119">
        <f t="shared" si="9"/>
        <v>1.4</v>
      </c>
      <c r="O157" s="119">
        <f t="shared" si="9"/>
        <v>1.4</v>
      </c>
      <c r="P157" s="119">
        <f t="shared" si="9"/>
        <v>1.4</v>
      </c>
      <c r="Q157" s="119">
        <f t="shared" si="9"/>
        <v>1.4</v>
      </c>
      <c r="R157" s="119">
        <f t="shared" si="9"/>
        <v>1.4</v>
      </c>
      <c r="S157" s="119">
        <f t="shared" si="9"/>
        <v>1.4</v>
      </c>
      <c r="T157" s="119">
        <f t="shared" si="9"/>
        <v>1.4</v>
      </c>
      <c r="U157" s="119">
        <f t="shared" si="9"/>
        <v>1.4</v>
      </c>
      <c r="V157" s="2">
        <f t="shared" si="9"/>
        <v>1.4</v>
      </c>
      <c r="W157" s="2">
        <f t="shared" si="9"/>
        <v>1.4</v>
      </c>
      <c r="X157" s="119">
        <f t="shared" si="9"/>
        <v>1.4</v>
      </c>
      <c r="Y157" s="119">
        <f t="shared" si="9"/>
        <v>1.4</v>
      </c>
      <c r="Z157" s="119">
        <f t="shared" si="9"/>
        <v>1.4</v>
      </c>
      <c r="AA157" s="119">
        <f t="shared" si="9"/>
        <v>1.4</v>
      </c>
      <c r="AB157" s="119">
        <f t="shared" si="9"/>
        <v>1.4</v>
      </c>
      <c r="AC157" s="119">
        <f t="shared" si="9"/>
        <v>1.4</v>
      </c>
      <c r="AD157" s="119">
        <f t="shared" si="10"/>
        <v>1.4</v>
      </c>
      <c r="AE157" s="119">
        <f t="shared" si="10"/>
        <v>1.4</v>
      </c>
      <c r="AF157" s="2">
        <f t="shared" si="10"/>
        <v>1.4</v>
      </c>
      <c r="AG157" s="2">
        <f t="shared" si="10"/>
        <v>1.4</v>
      </c>
      <c r="AH157" s="119">
        <f t="shared" si="10"/>
        <v>1.4</v>
      </c>
      <c r="AI157" s="119">
        <f t="shared" si="10"/>
        <v>1.4</v>
      </c>
      <c r="AJ157" s="119">
        <f t="shared" si="10"/>
        <v>1.4</v>
      </c>
      <c r="AK157" s="119">
        <f t="shared" si="10"/>
        <v>1.4</v>
      </c>
      <c r="AL157" s="119">
        <f t="shared" si="10"/>
        <v>1.4</v>
      </c>
      <c r="AM157" s="119">
        <f t="shared" si="10"/>
        <v>1.4</v>
      </c>
      <c r="AN157" s="119">
        <f t="shared" si="10"/>
        <v>1.4</v>
      </c>
      <c r="AO157" s="119">
        <f t="shared" si="10"/>
        <v>1.4</v>
      </c>
      <c r="AP157" s="119">
        <f t="shared" si="10"/>
        <v>1.4</v>
      </c>
    </row>
    <row r="158" spans="1:42" hidden="1" x14ac:dyDescent="0.3">
      <c r="A158" s="119">
        <v>0</v>
      </c>
      <c r="B158" s="119" t="s">
        <v>236</v>
      </c>
      <c r="C158" s="119"/>
      <c r="D158" s="119" t="s">
        <v>134</v>
      </c>
      <c r="E158" s="119">
        <v>3</v>
      </c>
      <c r="F158" s="119" t="s">
        <v>276</v>
      </c>
      <c r="G158" s="119">
        <v>31</v>
      </c>
      <c r="H158" s="119" t="s">
        <v>201</v>
      </c>
      <c r="I158" s="121" t="s">
        <v>205</v>
      </c>
      <c r="J158" s="119" t="s">
        <v>277</v>
      </c>
      <c r="K158" s="119" t="s">
        <v>263</v>
      </c>
      <c r="L158" s="120"/>
      <c r="M158" s="2">
        <v>1.8</v>
      </c>
      <c r="N158" s="119">
        <f t="shared" si="9"/>
        <v>1.8</v>
      </c>
      <c r="O158" s="119">
        <f t="shared" si="9"/>
        <v>1.8</v>
      </c>
      <c r="P158" s="119">
        <f t="shared" si="9"/>
        <v>1.8</v>
      </c>
      <c r="Q158" s="119">
        <f t="shared" si="9"/>
        <v>1.8</v>
      </c>
      <c r="R158" s="119">
        <f t="shared" si="9"/>
        <v>1.8</v>
      </c>
      <c r="S158" s="119">
        <f t="shared" si="9"/>
        <v>1.8</v>
      </c>
      <c r="T158" s="119">
        <f t="shared" si="9"/>
        <v>1.8</v>
      </c>
      <c r="U158" s="119">
        <f t="shared" si="9"/>
        <v>1.8</v>
      </c>
      <c r="V158" s="2">
        <f t="shared" si="9"/>
        <v>1.8</v>
      </c>
      <c r="W158" s="2">
        <f t="shared" si="9"/>
        <v>1.8</v>
      </c>
      <c r="X158" s="119">
        <f t="shared" si="9"/>
        <v>1.8</v>
      </c>
      <c r="Y158" s="119">
        <f t="shared" si="9"/>
        <v>1.8</v>
      </c>
      <c r="Z158" s="119">
        <f t="shared" si="9"/>
        <v>1.8</v>
      </c>
      <c r="AA158" s="119">
        <f t="shared" si="9"/>
        <v>1.8</v>
      </c>
      <c r="AB158" s="119">
        <f t="shared" si="9"/>
        <v>1.8</v>
      </c>
      <c r="AC158" s="119">
        <f t="shared" si="9"/>
        <v>1.8</v>
      </c>
      <c r="AD158" s="119">
        <f t="shared" si="10"/>
        <v>1.8</v>
      </c>
      <c r="AE158" s="119">
        <f t="shared" si="10"/>
        <v>1.8</v>
      </c>
      <c r="AF158" s="2">
        <f t="shared" si="10"/>
        <v>1.8</v>
      </c>
      <c r="AG158" s="2">
        <f t="shared" si="10"/>
        <v>1.8</v>
      </c>
      <c r="AH158" s="119">
        <f t="shared" si="10"/>
        <v>1.8</v>
      </c>
      <c r="AI158" s="119">
        <f t="shared" si="10"/>
        <v>1.8</v>
      </c>
      <c r="AJ158" s="119">
        <f t="shared" si="10"/>
        <v>1.8</v>
      </c>
      <c r="AK158" s="119">
        <f t="shared" si="10"/>
        <v>1.8</v>
      </c>
      <c r="AL158" s="119">
        <f t="shared" si="10"/>
        <v>1.8</v>
      </c>
      <c r="AM158" s="119">
        <f t="shared" si="10"/>
        <v>1.8</v>
      </c>
      <c r="AN158" s="119">
        <f t="shared" si="10"/>
        <v>1.8</v>
      </c>
      <c r="AO158" s="119">
        <f t="shared" si="10"/>
        <v>1.8</v>
      </c>
      <c r="AP158" s="119">
        <f t="shared" si="10"/>
        <v>1.8</v>
      </c>
    </row>
    <row r="159" spans="1:42" hidden="1" x14ac:dyDescent="0.3">
      <c r="A159" s="119">
        <v>0</v>
      </c>
      <c r="B159" s="119" t="s">
        <v>236</v>
      </c>
      <c r="C159" s="119"/>
      <c r="D159" s="119" t="s">
        <v>134</v>
      </c>
      <c r="E159" s="119">
        <v>3</v>
      </c>
      <c r="F159" s="119" t="s">
        <v>276</v>
      </c>
      <c r="G159" s="119">
        <v>32</v>
      </c>
      <c r="H159" s="119" t="s">
        <v>202</v>
      </c>
      <c r="I159" s="121" t="s">
        <v>205</v>
      </c>
      <c r="J159" s="119" t="s">
        <v>277</v>
      </c>
      <c r="K159" s="119" t="s">
        <v>263</v>
      </c>
      <c r="L159" s="120"/>
      <c r="M159" s="2">
        <v>5.36</v>
      </c>
      <c r="N159" s="119">
        <f t="shared" si="9"/>
        <v>5.36</v>
      </c>
      <c r="O159" s="119">
        <f t="shared" si="9"/>
        <v>5.36</v>
      </c>
      <c r="P159" s="119">
        <f t="shared" si="9"/>
        <v>5.36</v>
      </c>
      <c r="Q159" s="119">
        <f t="shared" si="9"/>
        <v>5.36</v>
      </c>
      <c r="R159" s="119">
        <f t="shared" si="9"/>
        <v>5.36</v>
      </c>
      <c r="S159" s="119">
        <f t="shared" si="9"/>
        <v>5.36</v>
      </c>
      <c r="T159" s="119">
        <f t="shared" si="9"/>
        <v>5.36</v>
      </c>
      <c r="U159" s="119">
        <f t="shared" si="9"/>
        <v>5.36</v>
      </c>
      <c r="V159" s="2">
        <f t="shared" si="9"/>
        <v>5.36</v>
      </c>
      <c r="W159" s="2">
        <f t="shared" si="9"/>
        <v>5.36</v>
      </c>
      <c r="X159" s="119">
        <f t="shared" si="9"/>
        <v>5.36</v>
      </c>
      <c r="Y159" s="119">
        <f t="shared" si="9"/>
        <v>5.36</v>
      </c>
      <c r="Z159" s="119">
        <f t="shared" si="9"/>
        <v>5.36</v>
      </c>
      <c r="AA159" s="119">
        <f t="shared" si="9"/>
        <v>5.36</v>
      </c>
      <c r="AB159" s="119">
        <f t="shared" si="9"/>
        <v>5.36</v>
      </c>
      <c r="AC159" s="119">
        <f t="shared" ref="N159:AC174" si="11">AB159</f>
        <v>5.36</v>
      </c>
      <c r="AD159" s="119">
        <f t="shared" si="10"/>
        <v>5.36</v>
      </c>
      <c r="AE159" s="119">
        <f t="shared" si="10"/>
        <v>5.36</v>
      </c>
      <c r="AF159" s="2">
        <f t="shared" si="10"/>
        <v>5.36</v>
      </c>
      <c r="AG159" s="2">
        <f t="shared" si="10"/>
        <v>5.36</v>
      </c>
      <c r="AH159" s="119">
        <f t="shared" si="10"/>
        <v>5.36</v>
      </c>
      <c r="AI159" s="119">
        <f t="shared" si="10"/>
        <v>5.36</v>
      </c>
      <c r="AJ159" s="119">
        <f t="shared" si="10"/>
        <v>5.36</v>
      </c>
      <c r="AK159" s="119">
        <f t="shared" si="10"/>
        <v>5.36</v>
      </c>
      <c r="AL159" s="119">
        <f t="shared" si="10"/>
        <v>5.36</v>
      </c>
      <c r="AM159" s="119">
        <f t="shared" si="10"/>
        <v>5.36</v>
      </c>
      <c r="AN159" s="119">
        <f t="shared" si="10"/>
        <v>5.36</v>
      </c>
      <c r="AO159" s="119">
        <f t="shared" si="10"/>
        <v>5.36</v>
      </c>
      <c r="AP159" s="119">
        <f t="shared" si="10"/>
        <v>5.36</v>
      </c>
    </row>
    <row r="160" spans="1:42" hidden="1" x14ac:dyDescent="0.3">
      <c r="A160" s="119">
        <v>0</v>
      </c>
      <c r="B160" s="119" t="s">
        <v>236</v>
      </c>
      <c r="C160" s="119"/>
      <c r="D160" s="119" t="s">
        <v>134</v>
      </c>
      <c r="E160" s="119">
        <v>3</v>
      </c>
      <c r="F160" s="119" t="s">
        <v>276</v>
      </c>
      <c r="G160" s="119">
        <v>33</v>
      </c>
      <c r="H160" s="119" t="s">
        <v>203</v>
      </c>
      <c r="I160" s="121" t="s">
        <v>205</v>
      </c>
      <c r="J160" s="119" t="s">
        <v>277</v>
      </c>
      <c r="K160" s="119" t="s">
        <v>263</v>
      </c>
      <c r="L160" s="117"/>
      <c r="M160" s="2">
        <v>9.9700000000000006</v>
      </c>
      <c r="N160" s="119">
        <f t="shared" si="11"/>
        <v>9.9700000000000006</v>
      </c>
      <c r="O160" s="119">
        <f t="shared" si="11"/>
        <v>9.9700000000000006</v>
      </c>
      <c r="P160" s="119">
        <f t="shared" si="11"/>
        <v>9.9700000000000006</v>
      </c>
      <c r="Q160" s="119">
        <f t="shared" si="11"/>
        <v>9.9700000000000006</v>
      </c>
      <c r="R160" s="119">
        <f t="shared" si="11"/>
        <v>9.9700000000000006</v>
      </c>
      <c r="S160" s="119">
        <f t="shared" si="11"/>
        <v>9.9700000000000006</v>
      </c>
      <c r="T160" s="119">
        <f t="shared" si="11"/>
        <v>9.9700000000000006</v>
      </c>
      <c r="U160" s="119">
        <f t="shared" si="11"/>
        <v>9.9700000000000006</v>
      </c>
      <c r="V160" s="2">
        <f t="shared" si="11"/>
        <v>9.9700000000000006</v>
      </c>
      <c r="W160" s="2">
        <f t="shared" si="11"/>
        <v>9.9700000000000006</v>
      </c>
      <c r="X160" s="119">
        <f t="shared" si="11"/>
        <v>9.9700000000000006</v>
      </c>
      <c r="Y160" s="119">
        <f t="shared" si="11"/>
        <v>9.9700000000000006</v>
      </c>
      <c r="Z160" s="119">
        <f t="shared" si="11"/>
        <v>9.9700000000000006</v>
      </c>
      <c r="AA160" s="119">
        <f t="shared" si="11"/>
        <v>9.9700000000000006</v>
      </c>
      <c r="AB160" s="119">
        <f t="shared" si="11"/>
        <v>9.9700000000000006</v>
      </c>
      <c r="AC160" s="119">
        <f t="shared" si="11"/>
        <v>9.9700000000000006</v>
      </c>
      <c r="AD160" s="119">
        <f t="shared" ref="AD160:AP175" si="12">AC160</f>
        <v>9.9700000000000006</v>
      </c>
      <c r="AE160" s="119">
        <f t="shared" si="12"/>
        <v>9.9700000000000006</v>
      </c>
      <c r="AF160" s="2">
        <f t="shared" si="12"/>
        <v>9.9700000000000006</v>
      </c>
      <c r="AG160" s="2">
        <f t="shared" si="12"/>
        <v>9.9700000000000006</v>
      </c>
      <c r="AH160" s="119">
        <f t="shared" si="12"/>
        <v>9.9700000000000006</v>
      </c>
      <c r="AI160" s="119">
        <f t="shared" si="12"/>
        <v>9.9700000000000006</v>
      </c>
      <c r="AJ160" s="119">
        <f t="shared" si="12"/>
        <v>9.9700000000000006</v>
      </c>
      <c r="AK160" s="119">
        <f t="shared" si="12"/>
        <v>9.9700000000000006</v>
      </c>
      <c r="AL160" s="119">
        <f t="shared" si="12"/>
        <v>9.9700000000000006</v>
      </c>
      <c r="AM160" s="119">
        <f t="shared" si="12"/>
        <v>9.9700000000000006</v>
      </c>
      <c r="AN160" s="119">
        <f t="shared" si="12"/>
        <v>9.9700000000000006</v>
      </c>
      <c r="AO160" s="119">
        <f t="shared" si="12"/>
        <v>9.9700000000000006</v>
      </c>
      <c r="AP160" s="119">
        <f t="shared" si="12"/>
        <v>9.9700000000000006</v>
      </c>
    </row>
    <row r="161" spans="1:42" hidden="1" x14ac:dyDescent="0.3">
      <c r="A161" s="138">
        <v>0</v>
      </c>
      <c r="B161" s="138" t="s">
        <v>236</v>
      </c>
      <c r="C161" s="138"/>
      <c r="D161" s="138" t="s">
        <v>134</v>
      </c>
      <c r="E161" s="138">
        <v>3</v>
      </c>
      <c r="F161" s="138" t="s">
        <v>276</v>
      </c>
      <c r="G161" s="119">
        <v>34</v>
      </c>
      <c r="H161" s="138" t="s">
        <v>204</v>
      </c>
      <c r="I161" s="148" t="s">
        <v>205</v>
      </c>
      <c r="J161" s="138" t="s">
        <v>277</v>
      </c>
      <c r="K161" s="138" t="s">
        <v>263</v>
      </c>
      <c r="L161" s="117"/>
      <c r="M161" s="130">
        <v>10.45</v>
      </c>
      <c r="N161" s="138">
        <f t="shared" si="11"/>
        <v>10.45</v>
      </c>
      <c r="O161" s="138">
        <f t="shared" si="11"/>
        <v>10.45</v>
      </c>
      <c r="P161" s="138">
        <f t="shared" si="11"/>
        <v>10.45</v>
      </c>
      <c r="Q161" s="138">
        <f t="shared" si="11"/>
        <v>10.45</v>
      </c>
      <c r="R161" s="138">
        <f t="shared" si="11"/>
        <v>10.45</v>
      </c>
      <c r="S161" s="138">
        <f t="shared" si="11"/>
        <v>10.45</v>
      </c>
      <c r="T161" s="138">
        <f t="shared" si="11"/>
        <v>10.45</v>
      </c>
      <c r="U161" s="138">
        <f t="shared" si="11"/>
        <v>10.45</v>
      </c>
      <c r="V161" s="130">
        <f t="shared" si="11"/>
        <v>10.45</v>
      </c>
      <c r="W161" s="130">
        <f t="shared" si="11"/>
        <v>10.45</v>
      </c>
      <c r="X161" s="138">
        <f t="shared" si="11"/>
        <v>10.45</v>
      </c>
      <c r="Y161" s="138">
        <f t="shared" si="11"/>
        <v>10.45</v>
      </c>
      <c r="Z161" s="138">
        <f t="shared" si="11"/>
        <v>10.45</v>
      </c>
      <c r="AA161" s="138">
        <f t="shared" si="11"/>
        <v>10.45</v>
      </c>
      <c r="AB161" s="138">
        <f t="shared" si="11"/>
        <v>10.45</v>
      </c>
      <c r="AC161" s="138">
        <f t="shared" si="11"/>
        <v>10.45</v>
      </c>
      <c r="AD161" s="138">
        <f t="shared" si="12"/>
        <v>10.45</v>
      </c>
      <c r="AE161" s="138">
        <f t="shared" si="12"/>
        <v>10.45</v>
      </c>
      <c r="AF161" s="130">
        <f t="shared" si="12"/>
        <v>10.45</v>
      </c>
      <c r="AG161" s="130">
        <f t="shared" si="12"/>
        <v>10.45</v>
      </c>
      <c r="AH161" s="138">
        <f t="shared" si="12"/>
        <v>10.45</v>
      </c>
      <c r="AI161" s="138">
        <f t="shared" si="12"/>
        <v>10.45</v>
      </c>
      <c r="AJ161" s="138">
        <f t="shared" si="12"/>
        <v>10.45</v>
      </c>
      <c r="AK161" s="138">
        <f t="shared" si="12"/>
        <v>10.45</v>
      </c>
      <c r="AL161" s="138">
        <f t="shared" si="12"/>
        <v>10.45</v>
      </c>
      <c r="AM161" s="138">
        <f t="shared" si="12"/>
        <v>10.45</v>
      </c>
      <c r="AN161" s="138">
        <f t="shared" si="12"/>
        <v>10.45</v>
      </c>
      <c r="AO161" s="138">
        <f t="shared" si="12"/>
        <v>10.45</v>
      </c>
      <c r="AP161" s="138">
        <f t="shared" si="12"/>
        <v>10.45</v>
      </c>
    </row>
    <row r="162" spans="1:42" hidden="1" x14ac:dyDescent="0.3">
      <c r="A162" s="168">
        <v>0</v>
      </c>
      <c r="B162" s="163" t="s">
        <v>236</v>
      </c>
      <c r="C162" s="163"/>
      <c r="D162" s="163" t="s">
        <v>134</v>
      </c>
      <c r="E162" s="163">
        <v>3</v>
      </c>
      <c r="F162" s="163" t="s">
        <v>276</v>
      </c>
      <c r="G162" s="119">
        <v>35</v>
      </c>
      <c r="H162" s="173" t="s">
        <v>187</v>
      </c>
      <c r="I162" s="169" t="s">
        <v>207</v>
      </c>
      <c r="J162" s="163" t="s">
        <v>277</v>
      </c>
      <c r="K162" s="163" t="s">
        <v>263</v>
      </c>
      <c r="L162" s="163"/>
      <c r="M162" s="132">
        <v>0.56999999999999995</v>
      </c>
      <c r="N162" s="163">
        <f t="shared" si="11"/>
        <v>0.56999999999999995</v>
      </c>
      <c r="O162" s="163">
        <f t="shared" si="11"/>
        <v>0.56999999999999995</v>
      </c>
      <c r="P162" s="163">
        <f t="shared" si="11"/>
        <v>0.56999999999999995</v>
      </c>
      <c r="Q162" s="163">
        <f t="shared" si="11"/>
        <v>0.56999999999999995</v>
      </c>
      <c r="R162" s="163">
        <f t="shared" si="11"/>
        <v>0.56999999999999995</v>
      </c>
      <c r="S162" s="163">
        <f t="shared" si="11"/>
        <v>0.56999999999999995</v>
      </c>
      <c r="T162" s="163">
        <f t="shared" si="11"/>
        <v>0.56999999999999995</v>
      </c>
      <c r="U162" s="163">
        <f t="shared" si="11"/>
        <v>0.56999999999999995</v>
      </c>
      <c r="V162" s="132">
        <f t="shared" si="11"/>
        <v>0.56999999999999995</v>
      </c>
      <c r="W162" s="132">
        <f t="shared" si="11"/>
        <v>0.56999999999999995</v>
      </c>
      <c r="X162" s="163">
        <f t="shared" si="11"/>
        <v>0.56999999999999995</v>
      </c>
      <c r="Y162" s="163">
        <f t="shared" si="11"/>
        <v>0.56999999999999995</v>
      </c>
      <c r="Z162" s="163">
        <f t="shared" si="11"/>
        <v>0.56999999999999995</v>
      </c>
      <c r="AA162" s="163">
        <f t="shared" si="11"/>
        <v>0.56999999999999995</v>
      </c>
      <c r="AB162" s="163">
        <f t="shared" si="11"/>
        <v>0.56999999999999995</v>
      </c>
      <c r="AC162" s="163">
        <f t="shared" si="11"/>
        <v>0.56999999999999995</v>
      </c>
      <c r="AD162" s="163">
        <f t="shared" si="12"/>
        <v>0.56999999999999995</v>
      </c>
      <c r="AE162" s="163">
        <f t="shared" si="12"/>
        <v>0.56999999999999995</v>
      </c>
      <c r="AF162" s="132">
        <f t="shared" si="12"/>
        <v>0.56999999999999995</v>
      </c>
      <c r="AG162" s="132">
        <f t="shared" si="12"/>
        <v>0.56999999999999995</v>
      </c>
      <c r="AH162" s="163">
        <f t="shared" si="12"/>
        <v>0.56999999999999995</v>
      </c>
      <c r="AI162" s="163">
        <f t="shared" si="12"/>
        <v>0.56999999999999995</v>
      </c>
      <c r="AJ162" s="163">
        <f t="shared" si="12"/>
        <v>0.56999999999999995</v>
      </c>
      <c r="AK162" s="163">
        <f t="shared" si="12"/>
        <v>0.56999999999999995</v>
      </c>
      <c r="AL162" s="163">
        <f t="shared" si="12"/>
        <v>0.56999999999999995</v>
      </c>
      <c r="AM162" s="163">
        <f t="shared" si="12"/>
        <v>0.56999999999999995</v>
      </c>
      <c r="AN162" s="163">
        <f t="shared" si="12"/>
        <v>0.56999999999999995</v>
      </c>
      <c r="AO162" s="163">
        <f t="shared" si="12"/>
        <v>0.56999999999999995</v>
      </c>
      <c r="AP162" s="164">
        <f t="shared" si="12"/>
        <v>0.56999999999999995</v>
      </c>
    </row>
    <row r="163" spans="1:42" hidden="1" x14ac:dyDescent="0.3">
      <c r="A163" s="171">
        <v>0</v>
      </c>
      <c r="B163" s="119" t="s">
        <v>236</v>
      </c>
      <c r="C163" s="119"/>
      <c r="D163" s="119" t="s">
        <v>134</v>
      </c>
      <c r="E163" s="119">
        <v>3</v>
      </c>
      <c r="F163" s="119" t="s">
        <v>276</v>
      </c>
      <c r="G163" s="119">
        <v>36</v>
      </c>
      <c r="H163" s="162" t="s">
        <v>189</v>
      </c>
      <c r="I163" s="121" t="s">
        <v>207</v>
      </c>
      <c r="J163" s="128" t="s">
        <v>277</v>
      </c>
      <c r="K163" s="119" t="s">
        <v>263</v>
      </c>
      <c r="L163" s="120"/>
      <c r="M163" s="2">
        <v>0.64</v>
      </c>
      <c r="N163" s="119">
        <f t="shared" si="11"/>
        <v>0.64</v>
      </c>
      <c r="O163" s="119">
        <f t="shared" si="11"/>
        <v>0.64</v>
      </c>
      <c r="P163" s="119">
        <f t="shared" si="11"/>
        <v>0.64</v>
      </c>
      <c r="Q163" s="119">
        <f t="shared" si="11"/>
        <v>0.64</v>
      </c>
      <c r="R163" s="119">
        <f t="shared" si="11"/>
        <v>0.64</v>
      </c>
      <c r="S163" s="119">
        <f t="shared" si="11"/>
        <v>0.64</v>
      </c>
      <c r="T163" s="119">
        <f t="shared" si="11"/>
        <v>0.64</v>
      </c>
      <c r="U163" s="119">
        <f t="shared" si="11"/>
        <v>0.64</v>
      </c>
      <c r="V163" s="2">
        <f t="shared" si="11"/>
        <v>0.64</v>
      </c>
      <c r="W163" s="2">
        <f t="shared" si="11"/>
        <v>0.64</v>
      </c>
      <c r="X163" s="119">
        <f t="shared" si="11"/>
        <v>0.64</v>
      </c>
      <c r="Y163" s="119">
        <f t="shared" si="11"/>
        <v>0.64</v>
      </c>
      <c r="Z163" s="119">
        <f t="shared" si="11"/>
        <v>0.64</v>
      </c>
      <c r="AA163" s="119">
        <f t="shared" si="11"/>
        <v>0.64</v>
      </c>
      <c r="AB163" s="119">
        <f t="shared" si="11"/>
        <v>0.64</v>
      </c>
      <c r="AC163" s="119">
        <f t="shared" si="11"/>
        <v>0.64</v>
      </c>
      <c r="AD163" s="119">
        <f t="shared" si="12"/>
        <v>0.64</v>
      </c>
      <c r="AE163" s="119">
        <f t="shared" si="12"/>
        <v>0.64</v>
      </c>
      <c r="AF163" s="2">
        <f t="shared" si="12"/>
        <v>0.64</v>
      </c>
      <c r="AG163" s="2">
        <f t="shared" si="12"/>
        <v>0.64</v>
      </c>
      <c r="AH163" s="119">
        <f t="shared" si="12"/>
        <v>0.64</v>
      </c>
      <c r="AI163" s="119">
        <f t="shared" si="12"/>
        <v>0.64</v>
      </c>
      <c r="AJ163" s="119">
        <f t="shared" si="12"/>
        <v>0.64</v>
      </c>
      <c r="AK163" s="119">
        <f t="shared" si="12"/>
        <v>0.64</v>
      </c>
      <c r="AL163" s="119">
        <f t="shared" si="12"/>
        <v>0.64</v>
      </c>
      <c r="AM163" s="119">
        <f t="shared" si="12"/>
        <v>0.64</v>
      </c>
      <c r="AN163" s="119">
        <f t="shared" si="12"/>
        <v>0.64</v>
      </c>
      <c r="AO163" s="119">
        <f t="shared" si="12"/>
        <v>0.64</v>
      </c>
      <c r="AP163" s="165">
        <f t="shared" si="12"/>
        <v>0.64</v>
      </c>
    </row>
    <row r="164" spans="1:42" hidden="1" x14ac:dyDescent="0.3">
      <c r="A164" s="171">
        <v>0</v>
      </c>
      <c r="B164" s="119" t="s">
        <v>236</v>
      </c>
      <c r="C164" s="119"/>
      <c r="D164" s="119" t="s">
        <v>134</v>
      </c>
      <c r="E164" s="119">
        <v>3</v>
      </c>
      <c r="F164" s="119" t="s">
        <v>276</v>
      </c>
      <c r="G164" s="119">
        <v>37</v>
      </c>
      <c r="H164" s="162" t="s">
        <v>190</v>
      </c>
      <c r="I164" s="121" t="s">
        <v>207</v>
      </c>
      <c r="J164" s="128" t="s">
        <v>277</v>
      </c>
      <c r="K164" s="119" t="s">
        <v>263</v>
      </c>
      <c r="L164" s="120"/>
      <c r="M164" s="2">
        <v>0.64</v>
      </c>
      <c r="N164" s="119">
        <f t="shared" si="11"/>
        <v>0.64</v>
      </c>
      <c r="O164" s="119">
        <f t="shared" si="11"/>
        <v>0.64</v>
      </c>
      <c r="P164" s="119">
        <f t="shared" si="11"/>
        <v>0.64</v>
      </c>
      <c r="Q164" s="119">
        <f t="shared" si="11"/>
        <v>0.64</v>
      </c>
      <c r="R164" s="119">
        <f t="shared" si="11"/>
        <v>0.64</v>
      </c>
      <c r="S164" s="119">
        <f t="shared" si="11"/>
        <v>0.64</v>
      </c>
      <c r="T164" s="119">
        <f t="shared" si="11"/>
        <v>0.64</v>
      </c>
      <c r="U164" s="119">
        <f t="shared" si="11"/>
        <v>0.64</v>
      </c>
      <c r="V164" s="2">
        <f t="shared" si="11"/>
        <v>0.64</v>
      </c>
      <c r="W164" s="2">
        <f t="shared" si="11"/>
        <v>0.64</v>
      </c>
      <c r="X164" s="119">
        <f t="shared" si="11"/>
        <v>0.64</v>
      </c>
      <c r="Y164" s="119">
        <f t="shared" si="11"/>
        <v>0.64</v>
      </c>
      <c r="Z164" s="119">
        <f t="shared" si="11"/>
        <v>0.64</v>
      </c>
      <c r="AA164" s="119">
        <f t="shared" si="11"/>
        <v>0.64</v>
      </c>
      <c r="AB164" s="119">
        <f t="shared" si="11"/>
        <v>0.64</v>
      </c>
      <c r="AC164" s="119">
        <f t="shared" si="11"/>
        <v>0.64</v>
      </c>
      <c r="AD164" s="119">
        <f t="shared" si="12"/>
        <v>0.64</v>
      </c>
      <c r="AE164" s="119">
        <f t="shared" si="12"/>
        <v>0.64</v>
      </c>
      <c r="AF164" s="2">
        <f t="shared" si="12"/>
        <v>0.64</v>
      </c>
      <c r="AG164" s="2">
        <f t="shared" si="12"/>
        <v>0.64</v>
      </c>
      <c r="AH164" s="119">
        <f t="shared" si="12"/>
        <v>0.64</v>
      </c>
      <c r="AI164" s="119">
        <f t="shared" si="12"/>
        <v>0.64</v>
      </c>
      <c r="AJ164" s="119">
        <f t="shared" si="12"/>
        <v>0.64</v>
      </c>
      <c r="AK164" s="119">
        <f t="shared" si="12"/>
        <v>0.64</v>
      </c>
      <c r="AL164" s="119">
        <f t="shared" si="12"/>
        <v>0.64</v>
      </c>
      <c r="AM164" s="119">
        <f t="shared" si="12"/>
        <v>0.64</v>
      </c>
      <c r="AN164" s="119">
        <f t="shared" si="12"/>
        <v>0.64</v>
      </c>
      <c r="AO164" s="119">
        <f t="shared" si="12"/>
        <v>0.64</v>
      </c>
      <c r="AP164" s="165">
        <f t="shared" si="12"/>
        <v>0.64</v>
      </c>
    </row>
    <row r="165" spans="1:42" hidden="1" x14ac:dyDescent="0.3">
      <c r="A165" s="171">
        <v>0</v>
      </c>
      <c r="B165" s="119" t="s">
        <v>236</v>
      </c>
      <c r="C165" s="119"/>
      <c r="D165" s="119" t="s">
        <v>134</v>
      </c>
      <c r="E165" s="119">
        <v>3</v>
      </c>
      <c r="F165" s="119" t="s">
        <v>276</v>
      </c>
      <c r="G165" s="119">
        <v>38</v>
      </c>
      <c r="H165" s="162" t="s">
        <v>191</v>
      </c>
      <c r="I165" s="121" t="s">
        <v>207</v>
      </c>
      <c r="J165" s="128" t="s">
        <v>277</v>
      </c>
      <c r="K165" s="119" t="s">
        <v>263</v>
      </c>
      <c r="L165" s="120"/>
      <c r="M165" s="2">
        <v>0.64</v>
      </c>
      <c r="N165" s="119">
        <f t="shared" si="11"/>
        <v>0.64</v>
      </c>
      <c r="O165" s="119">
        <f t="shared" si="11"/>
        <v>0.64</v>
      </c>
      <c r="P165" s="119">
        <f t="shared" si="11"/>
        <v>0.64</v>
      </c>
      <c r="Q165" s="119">
        <f t="shared" si="11"/>
        <v>0.64</v>
      </c>
      <c r="R165" s="119">
        <f t="shared" si="11"/>
        <v>0.64</v>
      </c>
      <c r="S165" s="119">
        <f t="shared" si="11"/>
        <v>0.64</v>
      </c>
      <c r="T165" s="119">
        <f t="shared" si="11"/>
        <v>0.64</v>
      </c>
      <c r="U165" s="119">
        <f t="shared" si="11"/>
        <v>0.64</v>
      </c>
      <c r="V165" s="2">
        <f t="shared" si="11"/>
        <v>0.64</v>
      </c>
      <c r="W165" s="2">
        <f t="shared" si="11"/>
        <v>0.64</v>
      </c>
      <c r="X165" s="119">
        <f t="shared" si="11"/>
        <v>0.64</v>
      </c>
      <c r="Y165" s="119">
        <f t="shared" si="11"/>
        <v>0.64</v>
      </c>
      <c r="Z165" s="119">
        <f t="shared" si="11"/>
        <v>0.64</v>
      </c>
      <c r="AA165" s="119">
        <f t="shared" si="11"/>
        <v>0.64</v>
      </c>
      <c r="AB165" s="119">
        <f t="shared" si="11"/>
        <v>0.64</v>
      </c>
      <c r="AC165" s="119">
        <f t="shared" si="11"/>
        <v>0.64</v>
      </c>
      <c r="AD165" s="119">
        <f t="shared" si="12"/>
        <v>0.64</v>
      </c>
      <c r="AE165" s="119">
        <f t="shared" si="12"/>
        <v>0.64</v>
      </c>
      <c r="AF165" s="2">
        <f t="shared" si="12"/>
        <v>0.64</v>
      </c>
      <c r="AG165" s="2">
        <f t="shared" si="12"/>
        <v>0.64</v>
      </c>
      <c r="AH165" s="119">
        <f t="shared" si="12"/>
        <v>0.64</v>
      </c>
      <c r="AI165" s="119">
        <f t="shared" si="12"/>
        <v>0.64</v>
      </c>
      <c r="AJ165" s="119">
        <f t="shared" si="12"/>
        <v>0.64</v>
      </c>
      <c r="AK165" s="119">
        <f t="shared" si="12"/>
        <v>0.64</v>
      </c>
      <c r="AL165" s="119">
        <f t="shared" si="12"/>
        <v>0.64</v>
      </c>
      <c r="AM165" s="119">
        <f t="shared" si="12"/>
        <v>0.64</v>
      </c>
      <c r="AN165" s="119">
        <f t="shared" si="12"/>
        <v>0.64</v>
      </c>
      <c r="AO165" s="119">
        <f t="shared" si="12"/>
        <v>0.64</v>
      </c>
      <c r="AP165" s="165">
        <f t="shared" si="12"/>
        <v>0.64</v>
      </c>
    </row>
    <row r="166" spans="1:42" hidden="1" x14ac:dyDescent="0.3">
      <c r="A166" s="171">
        <v>0</v>
      </c>
      <c r="B166" s="119" t="s">
        <v>236</v>
      </c>
      <c r="C166" s="119"/>
      <c r="D166" s="119" t="s">
        <v>134</v>
      </c>
      <c r="E166" s="119">
        <v>3</v>
      </c>
      <c r="F166" s="119" t="s">
        <v>276</v>
      </c>
      <c r="G166" s="119">
        <v>39</v>
      </c>
      <c r="H166" s="162" t="s">
        <v>192</v>
      </c>
      <c r="I166" s="121" t="s">
        <v>207</v>
      </c>
      <c r="J166" s="128" t="s">
        <v>277</v>
      </c>
      <c r="K166" s="119" t="s">
        <v>263</v>
      </c>
      <c r="L166" s="120"/>
      <c r="M166" s="2">
        <v>0.56999999999999995</v>
      </c>
      <c r="N166" s="119">
        <f t="shared" si="11"/>
        <v>0.56999999999999995</v>
      </c>
      <c r="O166" s="119">
        <f t="shared" si="11"/>
        <v>0.56999999999999995</v>
      </c>
      <c r="P166" s="119">
        <f t="shared" si="11"/>
        <v>0.56999999999999995</v>
      </c>
      <c r="Q166" s="119">
        <f t="shared" si="11"/>
        <v>0.56999999999999995</v>
      </c>
      <c r="R166" s="119">
        <f t="shared" si="11"/>
        <v>0.56999999999999995</v>
      </c>
      <c r="S166" s="119">
        <f t="shared" si="11"/>
        <v>0.56999999999999995</v>
      </c>
      <c r="T166" s="119">
        <f t="shared" si="11"/>
        <v>0.56999999999999995</v>
      </c>
      <c r="U166" s="119">
        <f t="shared" si="11"/>
        <v>0.56999999999999995</v>
      </c>
      <c r="V166" s="2">
        <f t="shared" si="11"/>
        <v>0.56999999999999995</v>
      </c>
      <c r="W166" s="2">
        <f t="shared" si="11"/>
        <v>0.56999999999999995</v>
      </c>
      <c r="X166" s="119">
        <f t="shared" si="11"/>
        <v>0.56999999999999995</v>
      </c>
      <c r="Y166" s="119">
        <f t="shared" si="11"/>
        <v>0.56999999999999995</v>
      </c>
      <c r="Z166" s="119">
        <f t="shared" si="11"/>
        <v>0.56999999999999995</v>
      </c>
      <c r="AA166" s="119">
        <f t="shared" si="11"/>
        <v>0.56999999999999995</v>
      </c>
      <c r="AB166" s="119">
        <f t="shared" si="11"/>
        <v>0.56999999999999995</v>
      </c>
      <c r="AC166" s="119">
        <f t="shared" si="11"/>
        <v>0.56999999999999995</v>
      </c>
      <c r="AD166" s="119">
        <f t="shared" si="12"/>
        <v>0.56999999999999995</v>
      </c>
      <c r="AE166" s="119">
        <f t="shared" si="12"/>
        <v>0.56999999999999995</v>
      </c>
      <c r="AF166" s="2">
        <f t="shared" si="12"/>
        <v>0.56999999999999995</v>
      </c>
      <c r="AG166" s="2">
        <f t="shared" si="12"/>
        <v>0.56999999999999995</v>
      </c>
      <c r="AH166" s="119">
        <f t="shared" si="12"/>
        <v>0.56999999999999995</v>
      </c>
      <c r="AI166" s="119">
        <f t="shared" si="12"/>
        <v>0.56999999999999995</v>
      </c>
      <c r="AJ166" s="119">
        <f t="shared" si="12"/>
        <v>0.56999999999999995</v>
      </c>
      <c r="AK166" s="119">
        <f t="shared" si="12"/>
        <v>0.56999999999999995</v>
      </c>
      <c r="AL166" s="119">
        <f t="shared" si="12"/>
        <v>0.56999999999999995</v>
      </c>
      <c r="AM166" s="119">
        <f t="shared" si="12"/>
        <v>0.56999999999999995</v>
      </c>
      <c r="AN166" s="119">
        <f t="shared" si="12"/>
        <v>0.56999999999999995</v>
      </c>
      <c r="AO166" s="119">
        <f t="shared" si="12"/>
        <v>0.56999999999999995</v>
      </c>
      <c r="AP166" s="165">
        <f t="shared" si="12"/>
        <v>0.56999999999999995</v>
      </c>
    </row>
    <row r="167" spans="1:42" hidden="1" x14ac:dyDescent="0.3">
      <c r="A167" s="171">
        <v>0</v>
      </c>
      <c r="B167" s="119" t="s">
        <v>236</v>
      </c>
      <c r="C167" s="119"/>
      <c r="D167" s="119" t="s">
        <v>134</v>
      </c>
      <c r="E167" s="119">
        <v>3</v>
      </c>
      <c r="F167" s="119" t="s">
        <v>276</v>
      </c>
      <c r="G167" s="119">
        <v>40</v>
      </c>
      <c r="H167" s="162" t="s">
        <v>193</v>
      </c>
      <c r="I167" s="121" t="s">
        <v>207</v>
      </c>
      <c r="J167" s="128" t="s">
        <v>277</v>
      </c>
      <c r="K167" s="119" t="s">
        <v>263</v>
      </c>
      <c r="L167" s="120"/>
      <c r="M167" s="2">
        <v>0.56999999999999995</v>
      </c>
      <c r="N167" s="119">
        <f t="shared" si="11"/>
        <v>0.56999999999999995</v>
      </c>
      <c r="O167" s="119">
        <f t="shared" si="11"/>
        <v>0.56999999999999995</v>
      </c>
      <c r="P167" s="119">
        <f t="shared" si="11"/>
        <v>0.56999999999999995</v>
      </c>
      <c r="Q167" s="119">
        <f t="shared" si="11"/>
        <v>0.56999999999999995</v>
      </c>
      <c r="R167" s="119">
        <f t="shared" si="11"/>
        <v>0.56999999999999995</v>
      </c>
      <c r="S167" s="119">
        <f t="shared" si="11"/>
        <v>0.56999999999999995</v>
      </c>
      <c r="T167" s="119">
        <f t="shared" si="11"/>
        <v>0.56999999999999995</v>
      </c>
      <c r="U167" s="119">
        <f t="shared" si="11"/>
        <v>0.56999999999999995</v>
      </c>
      <c r="V167" s="2">
        <f t="shared" si="11"/>
        <v>0.56999999999999995</v>
      </c>
      <c r="W167" s="2">
        <f t="shared" si="11"/>
        <v>0.56999999999999995</v>
      </c>
      <c r="X167" s="119">
        <f t="shared" si="11"/>
        <v>0.56999999999999995</v>
      </c>
      <c r="Y167" s="119">
        <f t="shared" si="11"/>
        <v>0.56999999999999995</v>
      </c>
      <c r="Z167" s="119">
        <f t="shared" si="11"/>
        <v>0.56999999999999995</v>
      </c>
      <c r="AA167" s="119">
        <f t="shared" si="11"/>
        <v>0.56999999999999995</v>
      </c>
      <c r="AB167" s="119">
        <f t="shared" si="11"/>
        <v>0.56999999999999995</v>
      </c>
      <c r="AC167" s="119">
        <f t="shared" si="11"/>
        <v>0.56999999999999995</v>
      </c>
      <c r="AD167" s="119">
        <f t="shared" si="12"/>
        <v>0.56999999999999995</v>
      </c>
      <c r="AE167" s="119">
        <f t="shared" si="12"/>
        <v>0.56999999999999995</v>
      </c>
      <c r="AF167" s="2">
        <f t="shared" si="12"/>
        <v>0.56999999999999995</v>
      </c>
      <c r="AG167" s="2">
        <f t="shared" si="12"/>
        <v>0.56999999999999995</v>
      </c>
      <c r="AH167" s="119">
        <f t="shared" si="12"/>
        <v>0.56999999999999995</v>
      </c>
      <c r="AI167" s="119">
        <f t="shared" si="12"/>
        <v>0.56999999999999995</v>
      </c>
      <c r="AJ167" s="119">
        <f t="shared" si="12"/>
        <v>0.56999999999999995</v>
      </c>
      <c r="AK167" s="119">
        <f t="shared" si="12"/>
        <v>0.56999999999999995</v>
      </c>
      <c r="AL167" s="119">
        <f t="shared" si="12"/>
        <v>0.56999999999999995</v>
      </c>
      <c r="AM167" s="119">
        <f t="shared" si="12"/>
        <v>0.56999999999999995</v>
      </c>
      <c r="AN167" s="119">
        <f t="shared" si="12"/>
        <v>0.56999999999999995</v>
      </c>
      <c r="AO167" s="119">
        <f t="shared" si="12"/>
        <v>0.56999999999999995</v>
      </c>
      <c r="AP167" s="165">
        <f t="shared" si="12"/>
        <v>0.56999999999999995</v>
      </c>
    </row>
    <row r="168" spans="1:42" hidden="1" x14ac:dyDescent="0.3">
      <c r="A168" s="171">
        <v>0</v>
      </c>
      <c r="B168" s="119" t="s">
        <v>236</v>
      </c>
      <c r="C168" s="119"/>
      <c r="D168" s="119" t="s">
        <v>134</v>
      </c>
      <c r="E168" s="119">
        <v>3</v>
      </c>
      <c r="F168" s="119" t="s">
        <v>276</v>
      </c>
      <c r="G168" s="119">
        <v>41</v>
      </c>
      <c r="H168" s="119" t="s">
        <v>194</v>
      </c>
      <c r="I168" s="121" t="s">
        <v>207</v>
      </c>
      <c r="J168" s="128" t="s">
        <v>277</v>
      </c>
      <c r="K168" s="119" t="s">
        <v>263</v>
      </c>
      <c r="L168" s="120"/>
      <c r="M168" s="2">
        <v>3.99</v>
      </c>
      <c r="N168" s="119">
        <f t="shared" si="11"/>
        <v>3.99</v>
      </c>
      <c r="O168" s="119">
        <f t="shared" si="11"/>
        <v>3.99</v>
      </c>
      <c r="P168" s="119">
        <f t="shared" si="11"/>
        <v>3.99</v>
      </c>
      <c r="Q168" s="119">
        <f t="shared" si="11"/>
        <v>3.99</v>
      </c>
      <c r="R168" s="119">
        <f t="shared" si="11"/>
        <v>3.99</v>
      </c>
      <c r="S168" s="119">
        <f t="shared" si="11"/>
        <v>3.99</v>
      </c>
      <c r="T168" s="119">
        <f t="shared" si="11"/>
        <v>3.99</v>
      </c>
      <c r="U168" s="119">
        <f t="shared" si="11"/>
        <v>3.99</v>
      </c>
      <c r="V168" s="2">
        <f t="shared" si="11"/>
        <v>3.99</v>
      </c>
      <c r="W168" s="2">
        <f t="shared" si="11"/>
        <v>3.99</v>
      </c>
      <c r="X168" s="119">
        <f t="shared" si="11"/>
        <v>3.99</v>
      </c>
      <c r="Y168" s="119">
        <f t="shared" si="11"/>
        <v>3.99</v>
      </c>
      <c r="Z168" s="119">
        <f t="shared" si="11"/>
        <v>3.99</v>
      </c>
      <c r="AA168" s="119">
        <f t="shared" si="11"/>
        <v>3.99</v>
      </c>
      <c r="AB168" s="119">
        <f t="shared" si="11"/>
        <v>3.99</v>
      </c>
      <c r="AC168" s="119">
        <f t="shared" si="11"/>
        <v>3.99</v>
      </c>
      <c r="AD168" s="119">
        <f t="shared" si="12"/>
        <v>3.99</v>
      </c>
      <c r="AE168" s="119">
        <f t="shared" si="12"/>
        <v>3.99</v>
      </c>
      <c r="AF168" s="2">
        <f t="shared" si="12"/>
        <v>3.99</v>
      </c>
      <c r="AG168" s="2">
        <f t="shared" si="12"/>
        <v>3.99</v>
      </c>
      <c r="AH168" s="119">
        <f t="shared" si="12"/>
        <v>3.99</v>
      </c>
      <c r="AI168" s="119">
        <f t="shared" si="12"/>
        <v>3.99</v>
      </c>
      <c r="AJ168" s="119">
        <f t="shared" si="12"/>
        <v>3.99</v>
      </c>
      <c r="AK168" s="119">
        <f t="shared" si="12"/>
        <v>3.99</v>
      </c>
      <c r="AL168" s="119">
        <f t="shared" si="12"/>
        <v>3.99</v>
      </c>
      <c r="AM168" s="119">
        <f t="shared" si="12"/>
        <v>3.99</v>
      </c>
      <c r="AN168" s="119">
        <f t="shared" si="12"/>
        <v>3.99</v>
      </c>
      <c r="AO168" s="119">
        <f t="shared" si="12"/>
        <v>3.99</v>
      </c>
      <c r="AP168" s="165">
        <f t="shared" si="12"/>
        <v>3.99</v>
      </c>
    </row>
    <row r="169" spans="1:42" hidden="1" x14ac:dyDescent="0.3">
      <c r="A169" s="171">
        <v>0</v>
      </c>
      <c r="B169" s="119" t="s">
        <v>236</v>
      </c>
      <c r="C169" s="119"/>
      <c r="D169" s="119" t="s">
        <v>134</v>
      </c>
      <c r="E169" s="119">
        <v>3</v>
      </c>
      <c r="F169" s="119" t="s">
        <v>276</v>
      </c>
      <c r="G169" s="119">
        <v>42</v>
      </c>
      <c r="H169" s="119" t="s">
        <v>195</v>
      </c>
      <c r="I169" s="121" t="s">
        <v>207</v>
      </c>
      <c r="J169" s="128" t="s">
        <v>277</v>
      </c>
      <c r="K169" s="119" t="s">
        <v>263</v>
      </c>
      <c r="L169" s="120"/>
      <c r="M169" s="2">
        <v>3.99</v>
      </c>
      <c r="N169" s="119">
        <f t="shared" si="11"/>
        <v>3.99</v>
      </c>
      <c r="O169" s="119">
        <f t="shared" si="11"/>
        <v>3.99</v>
      </c>
      <c r="P169" s="119">
        <f t="shared" si="11"/>
        <v>3.99</v>
      </c>
      <c r="Q169" s="119">
        <f t="shared" si="11"/>
        <v>3.99</v>
      </c>
      <c r="R169" s="119">
        <f t="shared" si="11"/>
        <v>3.99</v>
      </c>
      <c r="S169" s="119">
        <f t="shared" si="11"/>
        <v>3.99</v>
      </c>
      <c r="T169" s="119">
        <f t="shared" si="11"/>
        <v>3.99</v>
      </c>
      <c r="U169" s="119">
        <f t="shared" si="11"/>
        <v>3.99</v>
      </c>
      <c r="V169" s="2">
        <f t="shared" si="11"/>
        <v>3.99</v>
      </c>
      <c r="W169" s="2">
        <f t="shared" si="11"/>
        <v>3.99</v>
      </c>
      <c r="X169" s="119">
        <f t="shared" si="11"/>
        <v>3.99</v>
      </c>
      <c r="Y169" s="119">
        <f t="shared" si="11"/>
        <v>3.99</v>
      </c>
      <c r="Z169" s="119">
        <f t="shared" si="11"/>
        <v>3.99</v>
      </c>
      <c r="AA169" s="119">
        <f t="shared" si="11"/>
        <v>3.99</v>
      </c>
      <c r="AB169" s="119">
        <f t="shared" si="11"/>
        <v>3.99</v>
      </c>
      <c r="AC169" s="119">
        <f t="shared" si="11"/>
        <v>3.99</v>
      </c>
      <c r="AD169" s="119">
        <f t="shared" si="12"/>
        <v>3.99</v>
      </c>
      <c r="AE169" s="119">
        <f t="shared" si="12"/>
        <v>3.99</v>
      </c>
      <c r="AF169" s="2">
        <f t="shared" si="12"/>
        <v>3.99</v>
      </c>
      <c r="AG169" s="2">
        <f t="shared" si="12"/>
        <v>3.99</v>
      </c>
      <c r="AH169" s="119">
        <f t="shared" si="12"/>
        <v>3.99</v>
      </c>
      <c r="AI169" s="119">
        <f t="shared" si="12"/>
        <v>3.99</v>
      </c>
      <c r="AJ169" s="119">
        <f t="shared" si="12"/>
        <v>3.99</v>
      </c>
      <c r="AK169" s="119">
        <f t="shared" si="12"/>
        <v>3.99</v>
      </c>
      <c r="AL169" s="119">
        <f t="shared" si="12"/>
        <v>3.99</v>
      </c>
      <c r="AM169" s="119">
        <f t="shared" si="12"/>
        <v>3.99</v>
      </c>
      <c r="AN169" s="119">
        <f t="shared" si="12"/>
        <v>3.99</v>
      </c>
      <c r="AO169" s="119">
        <f t="shared" si="12"/>
        <v>3.99</v>
      </c>
      <c r="AP169" s="165">
        <f t="shared" si="12"/>
        <v>3.99</v>
      </c>
    </row>
    <row r="170" spans="1:42" hidden="1" x14ac:dyDescent="0.3">
      <c r="A170" s="171">
        <v>0</v>
      </c>
      <c r="B170" s="119" t="s">
        <v>236</v>
      </c>
      <c r="C170" s="119"/>
      <c r="D170" s="119" t="s">
        <v>134</v>
      </c>
      <c r="E170" s="119">
        <v>3</v>
      </c>
      <c r="F170" s="119" t="s">
        <v>276</v>
      </c>
      <c r="G170" s="119">
        <v>43</v>
      </c>
      <c r="H170" s="119" t="s">
        <v>196</v>
      </c>
      <c r="I170" s="121" t="s">
        <v>207</v>
      </c>
      <c r="J170" s="128" t="s">
        <v>277</v>
      </c>
      <c r="K170" s="119" t="s">
        <v>263</v>
      </c>
      <c r="L170" s="120"/>
      <c r="M170" s="2">
        <v>3.99</v>
      </c>
      <c r="N170" s="119">
        <f t="shared" si="11"/>
        <v>3.99</v>
      </c>
      <c r="O170" s="119">
        <f t="shared" si="11"/>
        <v>3.99</v>
      </c>
      <c r="P170" s="119">
        <f t="shared" si="11"/>
        <v>3.99</v>
      </c>
      <c r="Q170" s="119">
        <f t="shared" si="11"/>
        <v>3.99</v>
      </c>
      <c r="R170" s="119">
        <f t="shared" si="11"/>
        <v>3.99</v>
      </c>
      <c r="S170" s="119">
        <f t="shared" si="11"/>
        <v>3.99</v>
      </c>
      <c r="T170" s="119">
        <f t="shared" si="11"/>
        <v>3.99</v>
      </c>
      <c r="U170" s="119">
        <f t="shared" si="11"/>
        <v>3.99</v>
      </c>
      <c r="V170" s="2">
        <f t="shared" si="11"/>
        <v>3.99</v>
      </c>
      <c r="W170" s="2">
        <f t="shared" si="11"/>
        <v>3.99</v>
      </c>
      <c r="X170" s="119">
        <f t="shared" si="11"/>
        <v>3.99</v>
      </c>
      <c r="Y170" s="119">
        <f t="shared" si="11"/>
        <v>3.99</v>
      </c>
      <c r="Z170" s="119">
        <f t="shared" si="11"/>
        <v>3.99</v>
      </c>
      <c r="AA170" s="119">
        <f t="shared" si="11"/>
        <v>3.99</v>
      </c>
      <c r="AB170" s="119">
        <f t="shared" si="11"/>
        <v>3.99</v>
      </c>
      <c r="AC170" s="119">
        <f t="shared" si="11"/>
        <v>3.99</v>
      </c>
      <c r="AD170" s="119">
        <f t="shared" si="12"/>
        <v>3.99</v>
      </c>
      <c r="AE170" s="119">
        <f t="shared" si="12"/>
        <v>3.99</v>
      </c>
      <c r="AF170" s="2">
        <f t="shared" si="12"/>
        <v>3.99</v>
      </c>
      <c r="AG170" s="2">
        <f t="shared" si="12"/>
        <v>3.99</v>
      </c>
      <c r="AH170" s="119">
        <f t="shared" si="12"/>
        <v>3.99</v>
      </c>
      <c r="AI170" s="119">
        <f t="shared" si="12"/>
        <v>3.99</v>
      </c>
      <c r="AJ170" s="119">
        <f t="shared" si="12"/>
        <v>3.99</v>
      </c>
      <c r="AK170" s="119">
        <f t="shared" si="12"/>
        <v>3.99</v>
      </c>
      <c r="AL170" s="119">
        <f t="shared" si="12"/>
        <v>3.99</v>
      </c>
      <c r="AM170" s="119">
        <f t="shared" si="12"/>
        <v>3.99</v>
      </c>
      <c r="AN170" s="119">
        <f t="shared" si="12"/>
        <v>3.99</v>
      </c>
      <c r="AO170" s="119">
        <f t="shared" si="12"/>
        <v>3.99</v>
      </c>
      <c r="AP170" s="165">
        <f t="shared" si="12"/>
        <v>3.99</v>
      </c>
    </row>
    <row r="171" spans="1:42" hidden="1" x14ac:dyDescent="0.3">
      <c r="A171" s="171">
        <v>0</v>
      </c>
      <c r="B171" s="119" t="s">
        <v>236</v>
      </c>
      <c r="C171" s="119"/>
      <c r="D171" s="119" t="s">
        <v>134</v>
      </c>
      <c r="E171" s="119">
        <v>3</v>
      </c>
      <c r="F171" s="119" t="s">
        <v>276</v>
      </c>
      <c r="G171" s="119">
        <v>44</v>
      </c>
      <c r="H171" s="119" t="s">
        <v>197</v>
      </c>
      <c r="I171" s="121" t="s">
        <v>207</v>
      </c>
      <c r="J171" s="128" t="s">
        <v>277</v>
      </c>
      <c r="K171" s="119" t="s">
        <v>263</v>
      </c>
      <c r="L171" s="120"/>
      <c r="M171" s="2">
        <v>3.99</v>
      </c>
      <c r="N171" s="119">
        <f t="shared" si="11"/>
        <v>3.99</v>
      </c>
      <c r="O171" s="119">
        <f t="shared" si="11"/>
        <v>3.99</v>
      </c>
      <c r="P171" s="119">
        <f t="shared" si="11"/>
        <v>3.99</v>
      </c>
      <c r="Q171" s="119">
        <f t="shared" si="11"/>
        <v>3.99</v>
      </c>
      <c r="R171" s="119">
        <f t="shared" si="11"/>
        <v>3.99</v>
      </c>
      <c r="S171" s="119">
        <f t="shared" si="11"/>
        <v>3.99</v>
      </c>
      <c r="T171" s="119">
        <f t="shared" si="11"/>
        <v>3.99</v>
      </c>
      <c r="U171" s="119">
        <f t="shared" si="11"/>
        <v>3.99</v>
      </c>
      <c r="V171" s="2">
        <f t="shared" si="11"/>
        <v>3.99</v>
      </c>
      <c r="W171" s="2">
        <f t="shared" si="11"/>
        <v>3.99</v>
      </c>
      <c r="X171" s="119">
        <f t="shared" si="11"/>
        <v>3.99</v>
      </c>
      <c r="Y171" s="119">
        <f t="shared" si="11"/>
        <v>3.99</v>
      </c>
      <c r="Z171" s="119">
        <f t="shared" si="11"/>
        <v>3.99</v>
      </c>
      <c r="AA171" s="119">
        <f t="shared" si="11"/>
        <v>3.99</v>
      </c>
      <c r="AB171" s="119">
        <f t="shared" si="11"/>
        <v>3.99</v>
      </c>
      <c r="AC171" s="119">
        <f t="shared" si="11"/>
        <v>3.99</v>
      </c>
      <c r="AD171" s="119">
        <f t="shared" si="12"/>
        <v>3.99</v>
      </c>
      <c r="AE171" s="119">
        <f t="shared" si="12"/>
        <v>3.99</v>
      </c>
      <c r="AF171" s="2">
        <f t="shared" si="12"/>
        <v>3.99</v>
      </c>
      <c r="AG171" s="2">
        <f t="shared" si="12"/>
        <v>3.99</v>
      </c>
      <c r="AH171" s="119">
        <f t="shared" si="12"/>
        <v>3.99</v>
      </c>
      <c r="AI171" s="119">
        <f t="shared" si="12"/>
        <v>3.99</v>
      </c>
      <c r="AJ171" s="119">
        <f t="shared" si="12"/>
        <v>3.99</v>
      </c>
      <c r="AK171" s="119">
        <f t="shared" si="12"/>
        <v>3.99</v>
      </c>
      <c r="AL171" s="119">
        <f t="shared" si="12"/>
        <v>3.99</v>
      </c>
      <c r="AM171" s="119">
        <f t="shared" si="12"/>
        <v>3.99</v>
      </c>
      <c r="AN171" s="119">
        <f t="shared" si="12"/>
        <v>3.99</v>
      </c>
      <c r="AO171" s="119">
        <f t="shared" si="12"/>
        <v>3.99</v>
      </c>
      <c r="AP171" s="165">
        <f t="shared" si="12"/>
        <v>3.99</v>
      </c>
    </row>
    <row r="172" spans="1:42" hidden="1" x14ac:dyDescent="0.3">
      <c r="A172" s="171">
        <v>0</v>
      </c>
      <c r="B172" s="119" t="s">
        <v>236</v>
      </c>
      <c r="C172" s="119"/>
      <c r="D172" s="119" t="s">
        <v>134</v>
      </c>
      <c r="E172" s="119">
        <v>3</v>
      </c>
      <c r="F172" s="119" t="s">
        <v>276</v>
      </c>
      <c r="G172" s="119">
        <v>45</v>
      </c>
      <c r="H172" s="119" t="s">
        <v>198</v>
      </c>
      <c r="I172" s="121" t="s">
        <v>207</v>
      </c>
      <c r="J172" s="128" t="s">
        <v>277</v>
      </c>
      <c r="K172" s="119" t="s">
        <v>263</v>
      </c>
      <c r="L172" s="120"/>
      <c r="M172" s="2">
        <v>3.99</v>
      </c>
      <c r="N172" s="119">
        <f t="shared" si="11"/>
        <v>3.99</v>
      </c>
      <c r="O172" s="119">
        <f t="shared" si="11"/>
        <v>3.99</v>
      </c>
      <c r="P172" s="119">
        <f t="shared" si="11"/>
        <v>3.99</v>
      </c>
      <c r="Q172" s="119">
        <f t="shared" si="11"/>
        <v>3.99</v>
      </c>
      <c r="R172" s="119">
        <f t="shared" si="11"/>
        <v>3.99</v>
      </c>
      <c r="S172" s="119">
        <f t="shared" si="11"/>
        <v>3.99</v>
      </c>
      <c r="T172" s="119">
        <f t="shared" si="11"/>
        <v>3.99</v>
      </c>
      <c r="U172" s="119">
        <f t="shared" si="11"/>
        <v>3.99</v>
      </c>
      <c r="V172" s="2">
        <f t="shared" si="11"/>
        <v>3.99</v>
      </c>
      <c r="W172" s="2">
        <f t="shared" si="11"/>
        <v>3.99</v>
      </c>
      <c r="X172" s="119">
        <f t="shared" si="11"/>
        <v>3.99</v>
      </c>
      <c r="Y172" s="119">
        <f t="shared" si="11"/>
        <v>3.99</v>
      </c>
      <c r="Z172" s="119">
        <f t="shared" si="11"/>
        <v>3.99</v>
      </c>
      <c r="AA172" s="119">
        <f t="shared" si="11"/>
        <v>3.99</v>
      </c>
      <c r="AB172" s="119">
        <f t="shared" si="11"/>
        <v>3.99</v>
      </c>
      <c r="AC172" s="119">
        <f t="shared" si="11"/>
        <v>3.99</v>
      </c>
      <c r="AD172" s="119">
        <f t="shared" si="12"/>
        <v>3.99</v>
      </c>
      <c r="AE172" s="119">
        <f t="shared" si="12"/>
        <v>3.99</v>
      </c>
      <c r="AF172" s="2">
        <f t="shared" si="12"/>
        <v>3.99</v>
      </c>
      <c r="AG172" s="2">
        <f t="shared" si="12"/>
        <v>3.99</v>
      </c>
      <c r="AH172" s="119">
        <f t="shared" si="12"/>
        <v>3.99</v>
      </c>
      <c r="AI172" s="119">
        <f t="shared" si="12"/>
        <v>3.99</v>
      </c>
      <c r="AJ172" s="119">
        <f t="shared" si="12"/>
        <v>3.99</v>
      </c>
      <c r="AK172" s="119">
        <f t="shared" si="12"/>
        <v>3.99</v>
      </c>
      <c r="AL172" s="119">
        <f t="shared" si="12"/>
        <v>3.99</v>
      </c>
      <c r="AM172" s="119">
        <f t="shared" si="12"/>
        <v>3.99</v>
      </c>
      <c r="AN172" s="119">
        <f t="shared" si="12"/>
        <v>3.99</v>
      </c>
      <c r="AO172" s="119">
        <f t="shared" si="12"/>
        <v>3.99</v>
      </c>
      <c r="AP172" s="165">
        <f t="shared" si="12"/>
        <v>3.99</v>
      </c>
    </row>
    <row r="173" spans="1:42" hidden="1" x14ac:dyDescent="0.3">
      <c r="A173" s="171">
        <v>0</v>
      </c>
      <c r="B173" s="119" t="s">
        <v>236</v>
      </c>
      <c r="C173" s="119"/>
      <c r="D173" s="119" t="s">
        <v>134</v>
      </c>
      <c r="E173" s="119">
        <v>3</v>
      </c>
      <c r="F173" s="119" t="s">
        <v>276</v>
      </c>
      <c r="G173" s="119">
        <v>46</v>
      </c>
      <c r="H173" s="162" t="s">
        <v>199</v>
      </c>
      <c r="I173" s="121" t="s">
        <v>207</v>
      </c>
      <c r="J173" s="128" t="s">
        <v>277</v>
      </c>
      <c r="K173" s="119" t="s">
        <v>263</v>
      </c>
      <c r="L173" s="120"/>
      <c r="M173" s="2">
        <v>0.21</v>
      </c>
      <c r="N173" s="119">
        <f t="shared" si="11"/>
        <v>0.21</v>
      </c>
      <c r="O173" s="119">
        <f t="shared" si="11"/>
        <v>0.21</v>
      </c>
      <c r="P173" s="119">
        <f t="shared" si="11"/>
        <v>0.21</v>
      </c>
      <c r="Q173" s="119">
        <f t="shared" si="11"/>
        <v>0.21</v>
      </c>
      <c r="R173" s="119">
        <f t="shared" si="11"/>
        <v>0.21</v>
      </c>
      <c r="S173" s="119">
        <f t="shared" si="11"/>
        <v>0.21</v>
      </c>
      <c r="T173" s="119">
        <f t="shared" si="11"/>
        <v>0.21</v>
      </c>
      <c r="U173" s="119">
        <f t="shared" si="11"/>
        <v>0.21</v>
      </c>
      <c r="V173" s="2">
        <f t="shared" si="11"/>
        <v>0.21</v>
      </c>
      <c r="W173" s="2">
        <f t="shared" si="11"/>
        <v>0.21</v>
      </c>
      <c r="X173" s="119">
        <f t="shared" si="11"/>
        <v>0.21</v>
      </c>
      <c r="Y173" s="119">
        <f t="shared" si="11"/>
        <v>0.21</v>
      </c>
      <c r="Z173" s="119">
        <f t="shared" si="11"/>
        <v>0.21</v>
      </c>
      <c r="AA173" s="119">
        <f t="shared" si="11"/>
        <v>0.21</v>
      </c>
      <c r="AB173" s="119">
        <f t="shared" si="11"/>
        <v>0.21</v>
      </c>
      <c r="AC173" s="119">
        <f t="shared" si="11"/>
        <v>0.21</v>
      </c>
      <c r="AD173" s="119">
        <f t="shared" si="12"/>
        <v>0.21</v>
      </c>
      <c r="AE173" s="119">
        <f t="shared" si="12"/>
        <v>0.21</v>
      </c>
      <c r="AF173" s="2">
        <f t="shared" si="12"/>
        <v>0.21</v>
      </c>
      <c r="AG173" s="2">
        <f t="shared" si="12"/>
        <v>0.21</v>
      </c>
      <c r="AH173" s="119">
        <f t="shared" si="12"/>
        <v>0.21</v>
      </c>
      <c r="AI173" s="119">
        <f t="shared" si="12"/>
        <v>0.21</v>
      </c>
      <c r="AJ173" s="119">
        <f t="shared" si="12"/>
        <v>0.21</v>
      </c>
      <c r="AK173" s="119">
        <f t="shared" si="12"/>
        <v>0.21</v>
      </c>
      <c r="AL173" s="119">
        <f t="shared" si="12"/>
        <v>0.21</v>
      </c>
      <c r="AM173" s="119">
        <f t="shared" si="12"/>
        <v>0.21</v>
      </c>
      <c r="AN173" s="119">
        <f t="shared" si="12"/>
        <v>0.21</v>
      </c>
      <c r="AO173" s="119">
        <f t="shared" si="12"/>
        <v>0.21</v>
      </c>
      <c r="AP173" s="165">
        <f t="shared" si="12"/>
        <v>0.21</v>
      </c>
    </row>
    <row r="174" spans="1:42" hidden="1" x14ac:dyDescent="0.3">
      <c r="A174" s="171">
        <v>0</v>
      </c>
      <c r="B174" s="119" t="s">
        <v>236</v>
      </c>
      <c r="C174" s="119"/>
      <c r="D174" s="119" t="s">
        <v>134</v>
      </c>
      <c r="E174" s="119">
        <v>3</v>
      </c>
      <c r="F174" s="119" t="s">
        <v>276</v>
      </c>
      <c r="G174" s="119">
        <v>47</v>
      </c>
      <c r="H174" s="162" t="s">
        <v>200</v>
      </c>
      <c r="I174" s="121" t="s">
        <v>207</v>
      </c>
      <c r="J174" s="128" t="s">
        <v>277</v>
      </c>
      <c r="K174" s="119" t="s">
        <v>263</v>
      </c>
      <c r="L174" s="120"/>
      <c r="M174" s="2">
        <v>0.21</v>
      </c>
      <c r="N174" s="119">
        <f t="shared" si="11"/>
        <v>0.21</v>
      </c>
      <c r="O174" s="119">
        <f t="shared" si="11"/>
        <v>0.21</v>
      </c>
      <c r="P174" s="119">
        <f t="shared" si="11"/>
        <v>0.21</v>
      </c>
      <c r="Q174" s="119">
        <f t="shared" si="11"/>
        <v>0.21</v>
      </c>
      <c r="R174" s="119">
        <f t="shared" si="11"/>
        <v>0.21</v>
      </c>
      <c r="S174" s="119">
        <f t="shared" si="11"/>
        <v>0.21</v>
      </c>
      <c r="T174" s="119">
        <f t="shared" si="11"/>
        <v>0.21</v>
      </c>
      <c r="U174" s="119">
        <f t="shared" si="11"/>
        <v>0.21</v>
      </c>
      <c r="V174" s="2">
        <f t="shared" si="11"/>
        <v>0.21</v>
      </c>
      <c r="W174" s="2">
        <f t="shared" si="11"/>
        <v>0.21</v>
      </c>
      <c r="X174" s="119">
        <f t="shared" si="11"/>
        <v>0.21</v>
      </c>
      <c r="Y174" s="119">
        <f t="shared" si="11"/>
        <v>0.21</v>
      </c>
      <c r="Z174" s="119">
        <f t="shared" si="11"/>
        <v>0.21</v>
      </c>
      <c r="AA174" s="119">
        <f t="shared" si="11"/>
        <v>0.21</v>
      </c>
      <c r="AB174" s="119">
        <f t="shared" si="11"/>
        <v>0.21</v>
      </c>
      <c r="AC174" s="119">
        <f t="shared" si="11"/>
        <v>0.21</v>
      </c>
      <c r="AD174" s="119">
        <f t="shared" si="12"/>
        <v>0.21</v>
      </c>
      <c r="AE174" s="119">
        <f t="shared" si="12"/>
        <v>0.21</v>
      </c>
      <c r="AF174" s="2">
        <f t="shared" si="12"/>
        <v>0.21</v>
      </c>
      <c r="AG174" s="2">
        <f t="shared" si="12"/>
        <v>0.21</v>
      </c>
      <c r="AH174" s="119">
        <f t="shared" si="12"/>
        <v>0.21</v>
      </c>
      <c r="AI174" s="119">
        <f t="shared" si="12"/>
        <v>0.21</v>
      </c>
      <c r="AJ174" s="119">
        <f t="shared" si="12"/>
        <v>0.21</v>
      </c>
      <c r="AK174" s="119">
        <f t="shared" si="12"/>
        <v>0.21</v>
      </c>
      <c r="AL174" s="119">
        <f t="shared" si="12"/>
        <v>0.21</v>
      </c>
      <c r="AM174" s="119">
        <f t="shared" si="12"/>
        <v>0.21</v>
      </c>
      <c r="AN174" s="119">
        <f t="shared" si="12"/>
        <v>0.21</v>
      </c>
      <c r="AO174" s="119">
        <f t="shared" si="12"/>
        <v>0.21</v>
      </c>
      <c r="AP174" s="165">
        <f t="shared" si="12"/>
        <v>0.21</v>
      </c>
    </row>
    <row r="175" spans="1:42" hidden="1" x14ac:dyDescent="0.3">
      <c r="A175" s="171">
        <v>0</v>
      </c>
      <c r="B175" s="119" t="s">
        <v>236</v>
      </c>
      <c r="C175" s="119"/>
      <c r="D175" s="119" t="s">
        <v>134</v>
      </c>
      <c r="E175" s="119">
        <v>3</v>
      </c>
      <c r="F175" s="119" t="s">
        <v>276</v>
      </c>
      <c r="G175" s="119">
        <v>48</v>
      </c>
      <c r="H175" s="162" t="s">
        <v>201</v>
      </c>
      <c r="I175" s="121" t="s">
        <v>207</v>
      </c>
      <c r="J175" s="128" t="s">
        <v>277</v>
      </c>
      <c r="K175" s="119" t="s">
        <v>263</v>
      </c>
      <c r="L175" s="120"/>
      <c r="M175" s="2">
        <v>0.21</v>
      </c>
      <c r="N175" s="119">
        <f t="shared" ref="N175:AC190" si="13">M175</f>
        <v>0.21</v>
      </c>
      <c r="O175" s="119">
        <f t="shared" si="13"/>
        <v>0.21</v>
      </c>
      <c r="P175" s="119">
        <f t="shared" si="13"/>
        <v>0.21</v>
      </c>
      <c r="Q175" s="119">
        <f t="shared" si="13"/>
        <v>0.21</v>
      </c>
      <c r="R175" s="119">
        <f t="shared" si="13"/>
        <v>0.21</v>
      </c>
      <c r="S175" s="119">
        <f t="shared" si="13"/>
        <v>0.21</v>
      </c>
      <c r="T175" s="119">
        <f t="shared" si="13"/>
        <v>0.21</v>
      </c>
      <c r="U175" s="119">
        <f t="shared" si="13"/>
        <v>0.21</v>
      </c>
      <c r="V175" s="2">
        <f t="shared" si="13"/>
        <v>0.21</v>
      </c>
      <c r="W175" s="2">
        <f t="shared" si="13"/>
        <v>0.21</v>
      </c>
      <c r="X175" s="119">
        <f t="shared" si="13"/>
        <v>0.21</v>
      </c>
      <c r="Y175" s="119">
        <f t="shared" si="13"/>
        <v>0.21</v>
      </c>
      <c r="Z175" s="119">
        <f t="shared" si="13"/>
        <v>0.21</v>
      </c>
      <c r="AA175" s="119">
        <f t="shared" si="13"/>
        <v>0.21</v>
      </c>
      <c r="AB175" s="119">
        <f t="shared" si="13"/>
        <v>0.21</v>
      </c>
      <c r="AC175" s="119">
        <f t="shared" si="13"/>
        <v>0.21</v>
      </c>
      <c r="AD175" s="119">
        <f t="shared" si="12"/>
        <v>0.21</v>
      </c>
      <c r="AE175" s="119">
        <f t="shared" si="12"/>
        <v>0.21</v>
      </c>
      <c r="AF175" s="2">
        <f t="shared" si="12"/>
        <v>0.21</v>
      </c>
      <c r="AG175" s="2">
        <f t="shared" si="12"/>
        <v>0.21</v>
      </c>
      <c r="AH175" s="119">
        <f t="shared" si="12"/>
        <v>0.21</v>
      </c>
      <c r="AI175" s="119">
        <f t="shared" si="12"/>
        <v>0.21</v>
      </c>
      <c r="AJ175" s="119">
        <f t="shared" si="12"/>
        <v>0.21</v>
      </c>
      <c r="AK175" s="119">
        <f t="shared" si="12"/>
        <v>0.21</v>
      </c>
      <c r="AL175" s="119">
        <f t="shared" si="12"/>
        <v>0.21</v>
      </c>
      <c r="AM175" s="119">
        <f t="shared" si="12"/>
        <v>0.21</v>
      </c>
      <c r="AN175" s="119">
        <f t="shared" si="12"/>
        <v>0.21</v>
      </c>
      <c r="AO175" s="119">
        <f t="shared" si="12"/>
        <v>0.21</v>
      </c>
      <c r="AP175" s="165">
        <f t="shared" si="12"/>
        <v>0.21</v>
      </c>
    </row>
    <row r="176" spans="1:42" hidden="1" x14ac:dyDescent="0.3">
      <c r="A176" s="171">
        <v>0</v>
      </c>
      <c r="B176" s="119" t="s">
        <v>236</v>
      </c>
      <c r="C176" s="119"/>
      <c r="D176" s="119" t="s">
        <v>134</v>
      </c>
      <c r="E176" s="119">
        <v>3</v>
      </c>
      <c r="F176" s="119" t="s">
        <v>276</v>
      </c>
      <c r="G176" s="119">
        <v>49</v>
      </c>
      <c r="H176" s="119" t="s">
        <v>202</v>
      </c>
      <c r="I176" s="121" t="s">
        <v>207</v>
      </c>
      <c r="J176" s="128" t="s">
        <v>277</v>
      </c>
      <c r="K176" s="119" t="s">
        <v>263</v>
      </c>
      <c r="L176" s="120"/>
      <c r="M176" s="2">
        <v>1.46</v>
      </c>
      <c r="N176" s="119">
        <f t="shared" si="13"/>
        <v>1.46</v>
      </c>
      <c r="O176" s="119">
        <f t="shared" si="13"/>
        <v>1.46</v>
      </c>
      <c r="P176" s="119">
        <f t="shared" si="13"/>
        <v>1.46</v>
      </c>
      <c r="Q176" s="119">
        <f t="shared" si="13"/>
        <v>1.46</v>
      </c>
      <c r="R176" s="119">
        <f t="shared" si="13"/>
        <v>1.46</v>
      </c>
      <c r="S176" s="119">
        <f t="shared" si="13"/>
        <v>1.46</v>
      </c>
      <c r="T176" s="119">
        <f t="shared" si="13"/>
        <v>1.46</v>
      </c>
      <c r="U176" s="119">
        <f t="shared" si="13"/>
        <v>1.46</v>
      </c>
      <c r="V176" s="2">
        <f t="shared" si="13"/>
        <v>1.46</v>
      </c>
      <c r="W176" s="2">
        <f t="shared" si="13"/>
        <v>1.46</v>
      </c>
      <c r="X176" s="119">
        <f t="shared" si="13"/>
        <v>1.46</v>
      </c>
      <c r="Y176" s="119">
        <f t="shared" si="13"/>
        <v>1.46</v>
      </c>
      <c r="Z176" s="119">
        <f t="shared" si="13"/>
        <v>1.46</v>
      </c>
      <c r="AA176" s="119">
        <f t="shared" si="13"/>
        <v>1.46</v>
      </c>
      <c r="AB176" s="119">
        <f t="shared" si="13"/>
        <v>1.46</v>
      </c>
      <c r="AC176" s="119">
        <f t="shared" si="13"/>
        <v>1.46</v>
      </c>
      <c r="AD176" s="119">
        <f t="shared" ref="AD176:AP189" si="14">AC176</f>
        <v>1.46</v>
      </c>
      <c r="AE176" s="119">
        <f t="shared" si="14"/>
        <v>1.46</v>
      </c>
      <c r="AF176" s="2">
        <f t="shared" si="14"/>
        <v>1.46</v>
      </c>
      <c r="AG176" s="2">
        <f t="shared" si="14"/>
        <v>1.46</v>
      </c>
      <c r="AH176" s="119">
        <f t="shared" si="14"/>
        <v>1.46</v>
      </c>
      <c r="AI176" s="119">
        <f t="shared" si="14"/>
        <v>1.46</v>
      </c>
      <c r="AJ176" s="119">
        <f t="shared" si="14"/>
        <v>1.46</v>
      </c>
      <c r="AK176" s="119">
        <f t="shared" si="14"/>
        <v>1.46</v>
      </c>
      <c r="AL176" s="119">
        <f t="shared" si="14"/>
        <v>1.46</v>
      </c>
      <c r="AM176" s="119">
        <f t="shared" si="14"/>
        <v>1.46</v>
      </c>
      <c r="AN176" s="119">
        <f t="shared" si="14"/>
        <v>1.46</v>
      </c>
      <c r="AO176" s="119">
        <f t="shared" si="14"/>
        <v>1.46</v>
      </c>
      <c r="AP176" s="165">
        <f t="shared" si="14"/>
        <v>1.46</v>
      </c>
    </row>
    <row r="177" spans="1:42" hidden="1" x14ac:dyDescent="0.3">
      <c r="A177" s="171">
        <v>0</v>
      </c>
      <c r="B177" s="119" t="s">
        <v>236</v>
      </c>
      <c r="C177" s="119"/>
      <c r="D177" s="119" t="s">
        <v>134</v>
      </c>
      <c r="E177" s="119">
        <v>3</v>
      </c>
      <c r="F177" s="119" t="s">
        <v>276</v>
      </c>
      <c r="G177" s="119">
        <v>50</v>
      </c>
      <c r="H177" s="119" t="s">
        <v>203</v>
      </c>
      <c r="I177" s="121" t="s">
        <v>207</v>
      </c>
      <c r="J177" s="128" t="s">
        <v>277</v>
      </c>
      <c r="K177" s="119" t="s">
        <v>263</v>
      </c>
      <c r="L177" s="117"/>
      <c r="M177" s="2">
        <v>2.85</v>
      </c>
      <c r="N177" s="119">
        <f t="shared" si="13"/>
        <v>2.85</v>
      </c>
      <c r="O177" s="119">
        <f t="shared" si="13"/>
        <v>2.85</v>
      </c>
      <c r="P177" s="119">
        <f t="shared" si="13"/>
        <v>2.85</v>
      </c>
      <c r="Q177" s="119">
        <f t="shared" si="13"/>
        <v>2.85</v>
      </c>
      <c r="R177" s="119">
        <f t="shared" si="13"/>
        <v>2.85</v>
      </c>
      <c r="S177" s="119">
        <f t="shared" si="13"/>
        <v>2.85</v>
      </c>
      <c r="T177" s="119">
        <f t="shared" si="13"/>
        <v>2.85</v>
      </c>
      <c r="U177" s="119">
        <f t="shared" si="13"/>
        <v>2.85</v>
      </c>
      <c r="V177" s="2">
        <f t="shared" si="13"/>
        <v>2.85</v>
      </c>
      <c r="W177" s="2">
        <f t="shared" si="13"/>
        <v>2.85</v>
      </c>
      <c r="X177" s="119">
        <f t="shared" si="13"/>
        <v>2.85</v>
      </c>
      <c r="Y177" s="119">
        <f t="shared" si="13"/>
        <v>2.85</v>
      </c>
      <c r="Z177" s="119">
        <f t="shared" si="13"/>
        <v>2.85</v>
      </c>
      <c r="AA177" s="119">
        <f t="shared" si="13"/>
        <v>2.85</v>
      </c>
      <c r="AB177" s="119">
        <f t="shared" si="13"/>
        <v>2.85</v>
      </c>
      <c r="AC177" s="119">
        <f t="shared" si="13"/>
        <v>2.85</v>
      </c>
      <c r="AD177" s="119">
        <f t="shared" si="14"/>
        <v>2.85</v>
      </c>
      <c r="AE177" s="119">
        <f t="shared" si="14"/>
        <v>2.85</v>
      </c>
      <c r="AF177" s="2">
        <f t="shared" si="14"/>
        <v>2.85</v>
      </c>
      <c r="AG177" s="2">
        <f t="shared" si="14"/>
        <v>2.85</v>
      </c>
      <c r="AH177" s="119">
        <f t="shared" si="14"/>
        <v>2.85</v>
      </c>
      <c r="AI177" s="119">
        <f t="shared" si="14"/>
        <v>2.85</v>
      </c>
      <c r="AJ177" s="119">
        <f t="shared" si="14"/>
        <v>2.85</v>
      </c>
      <c r="AK177" s="119">
        <f t="shared" si="14"/>
        <v>2.85</v>
      </c>
      <c r="AL177" s="119">
        <f t="shared" si="14"/>
        <v>2.85</v>
      </c>
      <c r="AM177" s="119">
        <f t="shared" si="14"/>
        <v>2.85</v>
      </c>
      <c r="AN177" s="119">
        <f t="shared" si="14"/>
        <v>2.85</v>
      </c>
      <c r="AO177" s="119">
        <f t="shared" si="14"/>
        <v>2.85</v>
      </c>
      <c r="AP177" s="165">
        <f t="shared" si="14"/>
        <v>2.85</v>
      </c>
    </row>
    <row r="178" spans="1:42" hidden="1" x14ac:dyDescent="0.3">
      <c r="A178" s="179">
        <v>0</v>
      </c>
      <c r="B178" s="138" t="s">
        <v>236</v>
      </c>
      <c r="C178" s="138"/>
      <c r="D178" s="138" t="s">
        <v>134</v>
      </c>
      <c r="E178" s="138">
        <v>3</v>
      </c>
      <c r="F178" s="138" t="s">
        <v>276</v>
      </c>
      <c r="G178" s="119">
        <v>51</v>
      </c>
      <c r="H178" s="180" t="s">
        <v>204</v>
      </c>
      <c r="I178" s="148" t="s">
        <v>207</v>
      </c>
      <c r="J178" s="138" t="s">
        <v>277</v>
      </c>
      <c r="K178" s="138" t="s">
        <v>263</v>
      </c>
      <c r="L178" s="117"/>
      <c r="M178" s="130">
        <v>3.2</v>
      </c>
      <c r="N178" s="138">
        <f t="shared" si="13"/>
        <v>3.2</v>
      </c>
      <c r="O178" s="138">
        <f t="shared" si="13"/>
        <v>3.2</v>
      </c>
      <c r="P178" s="138">
        <f t="shared" si="13"/>
        <v>3.2</v>
      </c>
      <c r="Q178" s="138">
        <f t="shared" si="13"/>
        <v>3.2</v>
      </c>
      <c r="R178" s="138">
        <f t="shared" si="13"/>
        <v>3.2</v>
      </c>
      <c r="S178" s="138">
        <f t="shared" si="13"/>
        <v>3.2</v>
      </c>
      <c r="T178" s="138">
        <f t="shared" si="13"/>
        <v>3.2</v>
      </c>
      <c r="U178" s="138">
        <f t="shared" si="13"/>
        <v>3.2</v>
      </c>
      <c r="V178" s="130">
        <f t="shared" si="13"/>
        <v>3.2</v>
      </c>
      <c r="W178" s="130">
        <f t="shared" si="13"/>
        <v>3.2</v>
      </c>
      <c r="X178" s="138">
        <f t="shared" si="13"/>
        <v>3.2</v>
      </c>
      <c r="Y178" s="138">
        <f t="shared" si="13"/>
        <v>3.2</v>
      </c>
      <c r="Z178" s="138">
        <f t="shared" si="13"/>
        <v>3.2</v>
      </c>
      <c r="AA178" s="138">
        <f t="shared" si="13"/>
        <v>3.2</v>
      </c>
      <c r="AB178" s="138">
        <f t="shared" si="13"/>
        <v>3.2</v>
      </c>
      <c r="AC178" s="138">
        <f t="shared" si="13"/>
        <v>3.2</v>
      </c>
      <c r="AD178" s="138">
        <f t="shared" si="14"/>
        <v>3.2</v>
      </c>
      <c r="AE178" s="138">
        <f t="shared" si="14"/>
        <v>3.2</v>
      </c>
      <c r="AF178" s="130">
        <f t="shared" si="14"/>
        <v>3.2</v>
      </c>
      <c r="AG178" s="130">
        <f t="shared" si="14"/>
        <v>3.2</v>
      </c>
      <c r="AH178" s="138">
        <f t="shared" si="14"/>
        <v>3.2</v>
      </c>
      <c r="AI178" s="138">
        <f t="shared" si="14"/>
        <v>3.2</v>
      </c>
      <c r="AJ178" s="138">
        <f t="shared" si="14"/>
        <v>3.2</v>
      </c>
      <c r="AK178" s="138">
        <f t="shared" si="14"/>
        <v>3.2</v>
      </c>
      <c r="AL178" s="138">
        <f t="shared" si="14"/>
        <v>3.2</v>
      </c>
      <c r="AM178" s="138">
        <f t="shared" si="14"/>
        <v>3.2</v>
      </c>
      <c r="AN178" s="138">
        <f t="shared" si="14"/>
        <v>3.2</v>
      </c>
      <c r="AO178" s="138">
        <f t="shared" si="14"/>
        <v>3.2</v>
      </c>
      <c r="AP178" s="181">
        <f t="shared" si="14"/>
        <v>3.2</v>
      </c>
    </row>
    <row r="179" spans="1:42" hidden="1" x14ac:dyDescent="0.3">
      <c r="A179" s="168">
        <v>0</v>
      </c>
      <c r="B179" s="163" t="s">
        <v>236</v>
      </c>
      <c r="C179" s="163"/>
      <c r="D179" s="163" t="s">
        <v>134</v>
      </c>
      <c r="E179" s="163">
        <v>3</v>
      </c>
      <c r="F179" s="163" t="s">
        <v>276</v>
      </c>
      <c r="G179" s="119">
        <v>52</v>
      </c>
      <c r="H179" s="163" t="s">
        <v>187</v>
      </c>
      <c r="I179" s="169" t="s">
        <v>208</v>
      </c>
      <c r="J179" s="170" t="s">
        <v>277</v>
      </c>
      <c r="K179" s="163" t="s">
        <v>263</v>
      </c>
      <c r="L179" s="163"/>
      <c r="M179" s="132">
        <v>2.38</v>
      </c>
      <c r="N179" s="163">
        <f t="shared" si="13"/>
        <v>2.38</v>
      </c>
      <c r="O179" s="163">
        <f t="shared" si="13"/>
        <v>2.38</v>
      </c>
      <c r="P179" s="163">
        <f t="shared" si="13"/>
        <v>2.38</v>
      </c>
      <c r="Q179" s="163">
        <f t="shared" si="13"/>
        <v>2.38</v>
      </c>
      <c r="R179" s="163">
        <f t="shared" si="13"/>
        <v>2.38</v>
      </c>
      <c r="S179" s="163">
        <f t="shared" si="13"/>
        <v>2.38</v>
      </c>
      <c r="T179" s="163">
        <f t="shared" si="13"/>
        <v>2.38</v>
      </c>
      <c r="U179" s="163">
        <f t="shared" si="13"/>
        <v>2.38</v>
      </c>
      <c r="V179" s="132">
        <f t="shared" si="13"/>
        <v>2.38</v>
      </c>
      <c r="W179" s="132">
        <f t="shared" si="13"/>
        <v>2.38</v>
      </c>
      <c r="X179" s="163">
        <f t="shared" si="13"/>
        <v>2.38</v>
      </c>
      <c r="Y179" s="163">
        <f t="shared" si="13"/>
        <v>2.38</v>
      </c>
      <c r="Z179" s="163">
        <f t="shared" si="13"/>
        <v>2.38</v>
      </c>
      <c r="AA179" s="163">
        <f t="shared" si="13"/>
        <v>2.38</v>
      </c>
      <c r="AB179" s="163">
        <f t="shared" si="13"/>
        <v>2.38</v>
      </c>
      <c r="AC179" s="163">
        <f t="shared" si="13"/>
        <v>2.38</v>
      </c>
      <c r="AD179" s="163">
        <f t="shared" si="14"/>
        <v>2.38</v>
      </c>
      <c r="AE179" s="163">
        <f t="shared" si="14"/>
        <v>2.38</v>
      </c>
      <c r="AF179" s="132">
        <f t="shared" si="14"/>
        <v>2.38</v>
      </c>
      <c r="AG179" s="132">
        <f t="shared" si="14"/>
        <v>2.38</v>
      </c>
      <c r="AH179" s="163">
        <f t="shared" si="14"/>
        <v>2.38</v>
      </c>
      <c r="AI179" s="163">
        <f t="shared" si="14"/>
        <v>2.38</v>
      </c>
      <c r="AJ179" s="163">
        <f t="shared" si="14"/>
        <v>2.38</v>
      </c>
      <c r="AK179" s="163">
        <f t="shared" si="14"/>
        <v>2.38</v>
      </c>
      <c r="AL179" s="163">
        <f t="shared" si="14"/>
        <v>2.38</v>
      </c>
      <c r="AM179" s="163">
        <f t="shared" si="14"/>
        <v>2.38</v>
      </c>
      <c r="AN179" s="163">
        <f t="shared" si="14"/>
        <v>2.38</v>
      </c>
      <c r="AO179" s="163">
        <f t="shared" si="14"/>
        <v>2.38</v>
      </c>
      <c r="AP179" s="164">
        <f t="shared" si="14"/>
        <v>2.38</v>
      </c>
    </row>
    <row r="180" spans="1:42" hidden="1" x14ac:dyDescent="0.3">
      <c r="A180" s="171">
        <v>0</v>
      </c>
      <c r="B180" s="119" t="s">
        <v>236</v>
      </c>
      <c r="C180" s="119"/>
      <c r="D180" s="119" t="s">
        <v>134</v>
      </c>
      <c r="E180" s="119">
        <v>3</v>
      </c>
      <c r="F180" s="119" t="s">
        <v>276</v>
      </c>
      <c r="G180" s="119">
        <v>53</v>
      </c>
      <c r="H180" s="119" t="s">
        <v>189</v>
      </c>
      <c r="I180" s="121" t="s">
        <v>208</v>
      </c>
      <c r="J180" s="128" t="s">
        <v>277</v>
      </c>
      <c r="K180" s="119" t="s">
        <v>263</v>
      </c>
      <c r="L180" s="120"/>
      <c r="M180" s="2">
        <v>3.36</v>
      </c>
      <c r="N180" s="119">
        <f t="shared" si="13"/>
        <v>3.36</v>
      </c>
      <c r="O180" s="119">
        <f t="shared" si="13"/>
        <v>3.36</v>
      </c>
      <c r="P180" s="119">
        <f t="shared" si="13"/>
        <v>3.36</v>
      </c>
      <c r="Q180" s="119">
        <f t="shared" si="13"/>
        <v>3.36</v>
      </c>
      <c r="R180" s="119">
        <f t="shared" si="13"/>
        <v>3.36</v>
      </c>
      <c r="S180" s="119">
        <f t="shared" si="13"/>
        <v>3.36</v>
      </c>
      <c r="T180" s="119">
        <f t="shared" si="13"/>
        <v>3.36</v>
      </c>
      <c r="U180" s="119">
        <f t="shared" si="13"/>
        <v>3.36</v>
      </c>
      <c r="V180" s="2">
        <f t="shared" si="13"/>
        <v>3.36</v>
      </c>
      <c r="W180" s="2">
        <f t="shared" si="13"/>
        <v>3.36</v>
      </c>
      <c r="X180" s="119">
        <f t="shared" si="13"/>
        <v>3.36</v>
      </c>
      <c r="Y180" s="119">
        <f t="shared" si="13"/>
        <v>3.36</v>
      </c>
      <c r="Z180" s="119">
        <f t="shared" si="13"/>
        <v>3.36</v>
      </c>
      <c r="AA180" s="119">
        <f t="shared" si="13"/>
        <v>3.36</v>
      </c>
      <c r="AB180" s="119">
        <f t="shared" si="13"/>
        <v>3.36</v>
      </c>
      <c r="AC180" s="119">
        <f t="shared" si="13"/>
        <v>3.36</v>
      </c>
      <c r="AD180" s="119">
        <f t="shared" si="14"/>
        <v>3.36</v>
      </c>
      <c r="AE180" s="119">
        <f t="shared" si="14"/>
        <v>3.36</v>
      </c>
      <c r="AF180" s="2">
        <f t="shared" si="14"/>
        <v>3.36</v>
      </c>
      <c r="AG180" s="2">
        <f t="shared" si="14"/>
        <v>3.36</v>
      </c>
      <c r="AH180" s="119">
        <f t="shared" si="14"/>
        <v>3.36</v>
      </c>
      <c r="AI180" s="119">
        <f t="shared" si="14"/>
        <v>3.36</v>
      </c>
      <c r="AJ180" s="119">
        <f t="shared" si="14"/>
        <v>3.36</v>
      </c>
      <c r="AK180" s="119">
        <f t="shared" si="14"/>
        <v>3.36</v>
      </c>
      <c r="AL180" s="119">
        <f t="shared" si="14"/>
        <v>3.36</v>
      </c>
      <c r="AM180" s="119">
        <f t="shared" si="14"/>
        <v>3.36</v>
      </c>
      <c r="AN180" s="119">
        <f t="shared" si="14"/>
        <v>3.36</v>
      </c>
      <c r="AO180" s="119">
        <f t="shared" si="14"/>
        <v>3.36</v>
      </c>
      <c r="AP180" s="165">
        <f t="shared" si="14"/>
        <v>3.36</v>
      </c>
    </row>
    <row r="181" spans="1:42" hidden="1" x14ac:dyDescent="0.3">
      <c r="A181" s="171">
        <v>0</v>
      </c>
      <c r="B181" s="119" t="s">
        <v>236</v>
      </c>
      <c r="C181" s="119"/>
      <c r="D181" s="119" t="s">
        <v>134</v>
      </c>
      <c r="E181" s="119">
        <v>3</v>
      </c>
      <c r="F181" s="119" t="s">
        <v>276</v>
      </c>
      <c r="G181" s="119">
        <v>54</v>
      </c>
      <c r="H181" s="119" t="s">
        <v>190</v>
      </c>
      <c r="I181" s="121" t="s">
        <v>208</v>
      </c>
      <c r="J181" s="128" t="s">
        <v>277</v>
      </c>
      <c r="K181" s="119" t="s">
        <v>263</v>
      </c>
      <c r="L181" s="120"/>
      <c r="M181" s="2">
        <v>3.36</v>
      </c>
      <c r="N181" s="119">
        <f t="shared" si="13"/>
        <v>3.36</v>
      </c>
      <c r="O181" s="119">
        <f t="shared" si="13"/>
        <v>3.36</v>
      </c>
      <c r="P181" s="119">
        <f t="shared" si="13"/>
        <v>3.36</v>
      </c>
      <c r="Q181" s="119">
        <f t="shared" si="13"/>
        <v>3.36</v>
      </c>
      <c r="R181" s="119">
        <f t="shared" si="13"/>
        <v>3.36</v>
      </c>
      <c r="S181" s="119">
        <f t="shared" si="13"/>
        <v>3.36</v>
      </c>
      <c r="T181" s="119">
        <f t="shared" si="13"/>
        <v>3.36</v>
      </c>
      <c r="U181" s="119">
        <f t="shared" si="13"/>
        <v>3.36</v>
      </c>
      <c r="V181" s="2">
        <f t="shared" si="13"/>
        <v>3.36</v>
      </c>
      <c r="W181" s="2">
        <f t="shared" si="13"/>
        <v>3.36</v>
      </c>
      <c r="X181" s="119">
        <f t="shared" si="13"/>
        <v>3.36</v>
      </c>
      <c r="Y181" s="119">
        <f t="shared" si="13"/>
        <v>3.36</v>
      </c>
      <c r="Z181" s="119">
        <f t="shared" si="13"/>
        <v>3.36</v>
      </c>
      <c r="AA181" s="119">
        <f t="shared" si="13"/>
        <v>3.36</v>
      </c>
      <c r="AB181" s="119">
        <f t="shared" si="13"/>
        <v>3.36</v>
      </c>
      <c r="AC181" s="119">
        <f t="shared" si="13"/>
        <v>3.36</v>
      </c>
      <c r="AD181" s="119">
        <f t="shared" si="14"/>
        <v>3.36</v>
      </c>
      <c r="AE181" s="119">
        <f t="shared" si="14"/>
        <v>3.36</v>
      </c>
      <c r="AF181" s="2">
        <f t="shared" si="14"/>
        <v>3.36</v>
      </c>
      <c r="AG181" s="2">
        <f t="shared" si="14"/>
        <v>3.36</v>
      </c>
      <c r="AH181" s="119">
        <f t="shared" si="14"/>
        <v>3.36</v>
      </c>
      <c r="AI181" s="119">
        <f t="shared" si="14"/>
        <v>3.36</v>
      </c>
      <c r="AJ181" s="119">
        <f t="shared" si="14"/>
        <v>3.36</v>
      </c>
      <c r="AK181" s="119">
        <f t="shared" si="14"/>
        <v>3.36</v>
      </c>
      <c r="AL181" s="119">
        <f t="shared" si="14"/>
        <v>3.36</v>
      </c>
      <c r="AM181" s="119">
        <f t="shared" si="14"/>
        <v>3.36</v>
      </c>
      <c r="AN181" s="119">
        <f t="shared" si="14"/>
        <v>3.36</v>
      </c>
      <c r="AO181" s="119">
        <f t="shared" si="14"/>
        <v>3.36</v>
      </c>
      <c r="AP181" s="165">
        <f t="shared" si="14"/>
        <v>3.36</v>
      </c>
    </row>
    <row r="182" spans="1:42" hidden="1" x14ac:dyDescent="0.3">
      <c r="A182" s="171">
        <v>0</v>
      </c>
      <c r="B182" s="119" t="s">
        <v>236</v>
      </c>
      <c r="C182" s="119"/>
      <c r="D182" s="119" t="s">
        <v>134</v>
      </c>
      <c r="E182" s="119">
        <v>3</v>
      </c>
      <c r="F182" s="119" t="s">
        <v>276</v>
      </c>
      <c r="G182" s="119">
        <v>55</v>
      </c>
      <c r="H182" s="119" t="s">
        <v>191</v>
      </c>
      <c r="I182" s="121" t="s">
        <v>208</v>
      </c>
      <c r="J182" s="128" t="s">
        <v>277</v>
      </c>
      <c r="K182" s="119" t="s">
        <v>263</v>
      </c>
      <c r="L182" s="120"/>
      <c r="M182" s="2">
        <v>2.38</v>
      </c>
      <c r="N182" s="119">
        <f t="shared" si="13"/>
        <v>2.38</v>
      </c>
      <c r="O182" s="119">
        <f t="shared" si="13"/>
        <v>2.38</v>
      </c>
      <c r="P182" s="119">
        <f t="shared" si="13"/>
        <v>2.38</v>
      </c>
      <c r="Q182" s="119">
        <f t="shared" si="13"/>
        <v>2.38</v>
      </c>
      <c r="R182" s="119">
        <f t="shared" si="13"/>
        <v>2.38</v>
      </c>
      <c r="S182" s="119">
        <f t="shared" si="13"/>
        <v>2.38</v>
      </c>
      <c r="T182" s="119">
        <f t="shared" si="13"/>
        <v>2.38</v>
      </c>
      <c r="U182" s="119">
        <f t="shared" si="13"/>
        <v>2.38</v>
      </c>
      <c r="V182" s="2">
        <f t="shared" si="13"/>
        <v>2.38</v>
      </c>
      <c r="W182" s="2">
        <f t="shared" si="13"/>
        <v>2.38</v>
      </c>
      <c r="X182" s="119">
        <f t="shared" si="13"/>
        <v>2.38</v>
      </c>
      <c r="Y182" s="119">
        <f t="shared" si="13"/>
        <v>2.38</v>
      </c>
      <c r="Z182" s="119">
        <f t="shared" si="13"/>
        <v>2.38</v>
      </c>
      <c r="AA182" s="119">
        <f t="shared" si="13"/>
        <v>2.38</v>
      </c>
      <c r="AB182" s="119">
        <f t="shared" si="13"/>
        <v>2.38</v>
      </c>
      <c r="AC182" s="119">
        <f t="shared" si="13"/>
        <v>2.38</v>
      </c>
      <c r="AD182" s="119">
        <f t="shared" si="14"/>
        <v>2.38</v>
      </c>
      <c r="AE182" s="119">
        <f t="shared" si="14"/>
        <v>2.38</v>
      </c>
      <c r="AF182" s="2">
        <f t="shared" si="14"/>
        <v>2.38</v>
      </c>
      <c r="AG182" s="2">
        <f t="shared" si="14"/>
        <v>2.38</v>
      </c>
      <c r="AH182" s="119">
        <f t="shared" si="14"/>
        <v>2.38</v>
      </c>
      <c r="AI182" s="119">
        <f t="shared" si="14"/>
        <v>2.38</v>
      </c>
      <c r="AJ182" s="119">
        <f t="shared" si="14"/>
        <v>2.38</v>
      </c>
      <c r="AK182" s="119">
        <f t="shared" si="14"/>
        <v>2.38</v>
      </c>
      <c r="AL182" s="119">
        <f t="shared" si="14"/>
        <v>2.38</v>
      </c>
      <c r="AM182" s="119">
        <f t="shared" si="14"/>
        <v>2.38</v>
      </c>
      <c r="AN182" s="119">
        <f t="shared" si="14"/>
        <v>2.38</v>
      </c>
      <c r="AO182" s="119">
        <f t="shared" si="14"/>
        <v>2.38</v>
      </c>
      <c r="AP182" s="165">
        <f t="shared" si="14"/>
        <v>2.38</v>
      </c>
    </row>
    <row r="183" spans="1:42" hidden="1" x14ac:dyDescent="0.3">
      <c r="A183" s="171">
        <v>0</v>
      </c>
      <c r="B183" s="119" t="s">
        <v>236</v>
      </c>
      <c r="C183" s="119"/>
      <c r="D183" s="119" t="s">
        <v>134</v>
      </c>
      <c r="E183" s="119">
        <v>3</v>
      </c>
      <c r="F183" s="119" t="s">
        <v>276</v>
      </c>
      <c r="G183" s="119">
        <v>56</v>
      </c>
      <c r="H183" s="119" t="s">
        <v>192</v>
      </c>
      <c r="I183" s="121" t="s">
        <v>208</v>
      </c>
      <c r="J183" s="128" t="s">
        <v>277</v>
      </c>
      <c r="K183" s="119" t="s">
        <v>263</v>
      </c>
      <c r="L183" s="120"/>
      <c r="M183" s="2">
        <v>2.38</v>
      </c>
      <c r="N183" s="119">
        <f t="shared" si="13"/>
        <v>2.38</v>
      </c>
      <c r="O183" s="119">
        <f t="shared" si="13"/>
        <v>2.38</v>
      </c>
      <c r="P183" s="119">
        <f t="shared" si="13"/>
        <v>2.38</v>
      </c>
      <c r="Q183" s="119">
        <f t="shared" si="13"/>
        <v>2.38</v>
      </c>
      <c r="R183" s="119">
        <f t="shared" si="13"/>
        <v>2.38</v>
      </c>
      <c r="S183" s="119">
        <f t="shared" si="13"/>
        <v>2.38</v>
      </c>
      <c r="T183" s="119">
        <f t="shared" si="13"/>
        <v>2.38</v>
      </c>
      <c r="U183" s="119">
        <f t="shared" si="13"/>
        <v>2.38</v>
      </c>
      <c r="V183" s="2">
        <f t="shared" si="13"/>
        <v>2.38</v>
      </c>
      <c r="W183" s="2">
        <f t="shared" si="13"/>
        <v>2.38</v>
      </c>
      <c r="X183" s="119">
        <f t="shared" si="13"/>
        <v>2.38</v>
      </c>
      <c r="Y183" s="119">
        <f t="shared" si="13"/>
        <v>2.38</v>
      </c>
      <c r="Z183" s="119">
        <f t="shared" si="13"/>
        <v>2.38</v>
      </c>
      <c r="AA183" s="119">
        <f t="shared" si="13"/>
        <v>2.38</v>
      </c>
      <c r="AB183" s="119">
        <f t="shared" si="13"/>
        <v>2.38</v>
      </c>
      <c r="AC183" s="119">
        <f t="shared" si="13"/>
        <v>2.38</v>
      </c>
      <c r="AD183" s="119">
        <f t="shared" si="14"/>
        <v>2.38</v>
      </c>
      <c r="AE183" s="119">
        <f t="shared" si="14"/>
        <v>2.38</v>
      </c>
      <c r="AF183" s="2">
        <f t="shared" si="14"/>
        <v>2.38</v>
      </c>
      <c r="AG183" s="2">
        <f t="shared" si="14"/>
        <v>2.38</v>
      </c>
      <c r="AH183" s="119">
        <f t="shared" si="14"/>
        <v>2.38</v>
      </c>
      <c r="AI183" s="119">
        <f t="shared" si="14"/>
        <v>2.38</v>
      </c>
      <c r="AJ183" s="119">
        <f t="shared" si="14"/>
        <v>2.38</v>
      </c>
      <c r="AK183" s="119">
        <f t="shared" si="14"/>
        <v>2.38</v>
      </c>
      <c r="AL183" s="119">
        <f t="shared" si="14"/>
        <v>2.38</v>
      </c>
      <c r="AM183" s="119">
        <f t="shared" si="14"/>
        <v>2.38</v>
      </c>
      <c r="AN183" s="119">
        <f t="shared" si="14"/>
        <v>2.38</v>
      </c>
      <c r="AO183" s="119">
        <f t="shared" si="14"/>
        <v>2.38</v>
      </c>
      <c r="AP183" s="165">
        <f t="shared" si="14"/>
        <v>2.38</v>
      </c>
    </row>
    <row r="184" spans="1:42" hidden="1" x14ac:dyDescent="0.3">
      <c r="A184" s="171">
        <v>0</v>
      </c>
      <c r="B184" s="119" t="s">
        <v>236</v>
      </c>
      <c r="C184" s="119"/>
      <c r="D184" s="119" t="s">
        <v>134</v>
      </c>
      <c r="E184" s="119">
        <v>3</v>
      </c>
      <c r="F184" s="119" t="s">
        <v>276</v>
      </c>
      <c r="G184" s="119">
        <v>57</v>
      </c>
      <c r="H184" s="119" t="s">
        <v>193</v>
      </c>
      <c r="I184" s="121" t="s">
        <v>208</v>
      </c>
      <c r="J184" s="128" t="s">
        <v>277</v>
      </c>
      <c r="K184" s="119" t="s">
        <v>263</v>
      </c>
      <c r="L184" s="120"/>
      <c r="M184" s="2">
        <v>3.36</v>
      </c>
      <c r="N184" s="119">
        <f t="shared" si="13"/>
        <v>3.36</v>
      </c>
      <c r="O184" s="119">
        <f t="shared" si="13"/>
        <v>3.36</v>
      </c>
      <c r="P184" s="119">
        <f t="shared" si="13"/>
        <v>3.36</v>
      </c>
      <c r="Q184" s="119">
        <f t="shared" si="13"/>
        <v>3.36</v>
      </c>
      <c r="R184" s="119">
        <f t="shared" si="13"/>
        <v>3.36</v>
      </c>
      <c r="S184" s="119">
        <f t="shared" si="13"/>
        <v>3.36</v>
      </c>
      <c r="T184" s="119">
        <f t="shared" si="13"/>
        <v>3.36</v>
      </c>
      <c r="U184" s="119">
        <f t="shared" si="13"/>
        <v>3.36</v>
      </c>
      <c r="V184" s="2">
        <f t="shared" si="13"/>
        <v>3.36</v>
      </c>
      <c r="W184" s="2">
        <f t="shared" si="13"/>
        <v>3.36</v>
      </c>
      <c r="X184" s="119">
        <f t="shared" si="13"/>
        <v>3.36</v>
      </c>
      <c r="Y184" s="119">
        <f t="shared" si="13"/>
        <v>3.36</v>
      </c>
      <c r="Z184" s="119">
        <f t="shared" si="13"/>
        <v>3.36</v>
      </c>
      <c r="AA184" s="119">
        <f t="shared" si="13"/>
        <v>3.36</v>
      </c>
      <c r="AB184" s="119">
        <f t="shared" si="13"/>
        <v>3.36</v>
      </c>
      <c r="AC184" s="119">
        <f t="shared" si="13"/>
        <v>3.36</v>
      </c>
      <c r="AD184" s="119">
        <f t="shared" si="14"/>
        <v>3.36</v>
      </c>
      <c r="AE184" s="119">
        <f t="shared" si="14"/>
        <v>3.36</v>
      </c>
      <c r="AF184" s="2">
        <f t="shared" si="14"/>
        <v>3.36</v>
      </c>
      <c r="AG184" s="2">
        <f t="shared" si="14"/>
        <v>3.36</v>
      </c>
      <c r="AH184" s="119">
        <f t="shared" si="14"/>
        <v>3.36</v>
      </c>
      <c r="AI184" s="119">
        <f t="shared" si="14"/>
        <v>3.36</v>
      </c>
      <c r="AJ184" s="119">
        <f t="shared" si="14"/>
        <v>3.36</v>
      </c>
      <c r="AK184" s="119">
        <f t="shared" si="14"/>
        <v>3.36</v>
      </c>
      <c r="AL184" s="119">
        <f t="shared" si="14"/>
        <v>3.36</v>
      </c>
      <c r="AM184" s="119">
        <f t="shared" si="14"/>
        <v>3.36</v>
      </c>
      <c r="AN184" s="119">
        <f t="shared" si="14"/>
        <v>3.36</v>
      </c>
      <c r="AO184" s="119">
        <f t="shared" si="14"/>
        <v>3.36</v>
      </c>
      <c r="AP184" s="165">
        <f t="shared" si="14"/>
        <v>3.36</v>
      </c>
    </row>
    <row r="185" spans="1:42" hidden="1" x14ac:dyDescent="0.3">
      <c r="A185" s="171">
        <v>0</v>
      </c>
      <c r="B185" s="119" t="s">
        <v>236</v>
      </c>
      <c r="C185" s="119"/>
      <c r="D185" s="119" t="s">
        <v>134</v>
      </c>
      <c r="E185" s="119">
        <v>3</v>
      </c>
      <c r="F185" s="119" t="s">
        <v>276</v>
      </c>
      <c r="G185" s="119">
        <v>58</v>
      </c>
      <c r="H185" s="119" t="s">
        <v>194</v>
      </c>
      <c r="I185" s="121" t="s">
        <v>208</v>
      </c>
      <c r="J185" s="128" t="s">
        <v>277</v>
      </c>
      <c r="K185" s="119" t="s">
        <v>263</v>
      </c>
      <c r="L185" s="120"/>
      <c r="M185" s="2">
        <v>14</v>
      </c>
      <c r="N185" s="119">
        <f t="shared" si="13"/>
        <v>14</v>
      </c>
      <c r="O185" s="119">
        <f t="shared" si="13"/>
        <v>14</v>
      </c>
      <c r="P185" s="119">
        <f t="shared" si="13"/>
        <v>14</v>
      </c>
      <c r="Q185" s="119">
        <f t="shared" si="13"/>
        <v>14</v>
      </c>
      <c r="R185" s="119">
        <f t="shared" si="13"/>
        <v>14</v>
      </c>
      <c r="S185" s="119">
        <f t="shared" si="13"/>
        <v>14</v>
      </c>
      <c r="T185" s="119">
        <f t="shared" si="13"/>
        <v>14</v>
      </c>
      <c r="U185" s="119">
        <f t="shared" si="13"/>
        <v>14</v>
      </c>
      <c r="V185" s="2">
        <f t="shared" si="13"/>
        <v>14</v>
      </c>
      <c r="W185" s="2">
        <f t="shared" si="13"/>
        <v>14</v>
      </c>
      <c r="X185" s="119">
        <f t="shared" si="13"/>
        <v>14</v>
      </c>
      <c r="Y185" s="119">
        <f t="shared" si="13"/>
        <v>14</v>
      </c>
      <c r="Z185" s="119">
        <f t="shared" si="13"/>
        <v>14</v>
      </c>
      <c r="AA185" s="119">
        <f t="shared" si="13"/>
        <v>14</v>
      </c>
      <c r="AB185" s="119">
        <f t="shared" si="13"/>
        <v>14</v>
      </c>
      <c r="AC185" s="119">
        <f t="shared" si="13"/>
        <v>14</v>
      </c>
      <c r="AD185" s="119">
        <f t="shared" si="14"/>
        <v>14</v>
      </c>
      <c r="AE185" s="119">
        <f t="shared" si="14"/>
        <v>14</v>
      </c>
      <c r="AF185" s="2">
        <f t="shared" si="14"/>
        <v>14</v>
      </c>
      <c r="AG185" s="2">
        <f t="shared" si="14"/>
        <v>14</v>
      </c>
      <c r="AH185" s="119">
        <f t="shared" si="14"/>
        <v>14</v>
      </c>
      <c r="AI185" s="119">
        <f t="shared" si="14"/>
        <v>14</v>
      </c>
      <c r="AJ185" s="119">
        <f t="shared" si="14"/>
        <v>14</v>
      </c>
      <c r="AK185" s="119">
        <f t="shared" si="14"/>
        <v>14</v>
      </c>
      <c r="AL185" s="119">
        <f t="shared" si="14"/>
        <v>14</v>
      </c>
      <c r="AM185" s="119">
        <f t="shared" si="14"/>
        <v>14</v>
      </c>
      <c r="AN185" s="119">
        <f t="shared" si="14"/>
        <v>14</v>
      </c>
      <c r="AO185" s="119">
        <f t="shared" si="14"/>
        <v>14</v>
      </c>
      <c r="AP185" s="165">
        <f t="shared" si="14"/>
        <v>14</v>
      </c>
    </row>
    <row r="186" spans="1:42" hidden="1" x14ac:dyDescent="0.3">
      <c r="A186" s="171">
        <v>0</v>
      </c>
      <c r="B186" s="119" t="s">
        <v>236</v>
      </c>
      <c r="C186" s="119"/>
      <c r="D186" s="119" t="s">
        <v>134</v>
      </c>
      <c r="E186" s="119">
        <v>3</v>
      </c>
      <c r="F186" s="119" t="s">
        <v>276</v>
      </c>
      <c r="G186" s="119">
        <v>59</v>
      </c>
      <c r="H186" s="119" t="s">
        <v>195</v>
      </c>
      <c r="I186" s="121" t="s">
        <v>208</v>
      </c>
      <c r="J186" s="128" t="s">
        <v>277</v>
      </c>
      <c r="K186" s="119" t="s">
        <v>263</v>
      </c>
      <c r="L186" s="120"/>
      <c r="M186" s="2">
        <v>10</v>
      </c>
      <c r="N186" s="119">
        <f t="shared" si="13"/>
        <v>10</v>
      </c>
      <c r="O186" s="119">
        <f t="shared" si="13"/>
        <v>10</v>
      </c>
      <c r="P186" s="119">
        <f t="shared" si="13"/>
        <v>10</v>
      </c>
      <c r="Q186" s="119">
        <f t="shared" si="13"/>
        <v>10</v>
      </c>
      <c r="R186" s="119">
        <f t="shared" si="13"/>
        <v>10</v>
      </c>
      <c r="S186" s="119">
        <f t="shared" si="13"/>
        <v>10</v>
      </c>
      <c r="T186" s="119">
        <f t="shared" si="13"/>
        <v>10</v>
      </c>
      <c r="U186" s="119">
        <f t="shared" si="13"/>
        <v>10</v>
      </c>
      <c r="V186" s="2">
        <f t="shared" si="13"/>
        <v>10</v>
      </c>
      <c r="W186" s="2">
        <f t="shared" si="13"/>
        <v>10</v>
      </c>
      <c r="X186" s="119">
        <f t="shared" si="13"/>
        <v>10</v>
      </c>
      <c r="Y186" s="119">
        <f t="shared" si="13"/>
        <v>10</v>
      </c>
      <c r="Z186" s="119">
        <f t="shared" si="13"/>
        <v>10</v>
      </c>
      <c r="AA186" s="119">
        <f t="shared" si="13"/>
        <v>10</v>
      </c>
      <c r="AB186" s="119">
        <f t="shared" si="13"/>
        <v>10</v>
      </c>
      <c r="AC186" s="119">
        <f t="shared" si="13"/>
        <v>10</v>
      </c>
      <c r="AD186" s="119">
        <f t="shared" si="14"/>
        <v>10</v>
      </c>
      <c r="AE186" s="119">
        <f t="shared" si="14"/>
        <v>10</v>
      </c>
      <c r="AF186" s="2">
        <f t="shared" si="14"/>
        <v>10</v>
      </c>
      <c r="AG186" s="2">
        <f t="shared" si="14"/>
        <v>10</v>
      </c>
      <c r="AH186" s="119">
        <f t="shared" si="14"/>
        <v>10</v>
      </c>
      <c r="AI186" s="119">
        <f t="shared" si="14"/>
        <v>10</v>
      </c>
      <c r="AJ186" s="119">
        <f t="shared" si="14"/>
        <v>10</v>
      </c>
      <c r="AK186" s="119">
        <f t="shared" si="14"/>
        <v>10</v>
      </c>
      <c r="AL186" s="119">
        <f t="shared" si="14"/>
        <v>10</v>
      </c>
      <c r="AM186" s="119">
        <f t="shared" si="14"/>
        <v>10</v>
      </c>
      <c r="AN186" s="119">
        <f t="shared" si="14"/>
        <v>10</v>
      </c>
      <c r="AO186" s="119">
        <f t="shared" si="14"/>
        <v>10</v>
      </c>
      <c r="AP186" s="165">
        <f t="shared" si="14"/>
        <v>10</v>
      </c>
    </row>
    <row r="187" spans="1:42" hidden="1" x14ac:dyDescent="0.3">
      <c r="A187" s="171">
        <v>0</v>
      </c>
      <c r="B187" s="119" t="s">
        <v>236</v>
      </c>
      <c r="C187" s="119"/>
      <c r="D187" s="119" t="s">
        <v>134</v>
      </c>
      <c r="E187" s="119">
        <v>3</v>
      </c>
      <c r="F187" s="119" t="s">
        <v>276</v>
      </c>
      <c r="G187" s="119">
        <v>60</v>
      </c>
      <c r="H187" s="119" t="s">
        <v>196</v>
      </c>
      <c r="I187" s="121" t="s">
        <v>208</v>
      </c>
      <c r="J187" s="128" t="s">
        <v>277</v>
      </c>
      <c r="K187" s="119" t="s">
        <v>263</v>
      </c>
      <c r="L187" s="120"/>
      <c r="M187" s="2">
        <v>10</v>
      </c>
      <c r="N187" s="119">
        <f t="shared" si="13"/>
        <v>10</v>
      </c>
      <c r="O187" s="119">
        <f t="shared" si="13"/>
        <v>10</v>
      </c>
      <c r="P187" s="119">
        <f t="shared" si="13"/>
        <v>10</v>
      </c>
      <c r="Q187" s="119">
        <f t="shared" si="13"/>
        <v>10</v>
      </c>
      <c r="R187" s="119">
        <f t="shared" si="13"/>
        <v>10</v>
      </c>
      <c r="S187" s="119">
        <f t="shared" si="13"/>
        <v>10</v>
      </c>
      <c r="T187" s="119">
        <f t="shared" si="13"/>
        <v>10</v>
      </c>
      <c r="U187" s="119">
        <f t="shared" si="13"/>
        <v>10</v>
      </c>
      <c r="V187" s="2">
        <f t="shared" si="13"/>
        <v>10</v>
      </c>
      <c r="W187" s="2">
        <f t="shared" si="13"/>
        <v>10</v>
      </c>
      <c r="X187" s="119">
        <f t="shared" si="13"/>
        <v>10</v>
      </c>
      <c r="Y187" s="119">
        <f t="shared" si="13"/>
        <v>10</v>
      </c>
      <c r="Z187" s="119">
        <f t="shared" si="13"/>
        <v>10</v>
      </c>
      <c r="AA187" s="119">
        <f t="shared" si="13"/>
        <v>10</v>
      </c>
      <c r="AB187" s="119">
        <f t="shared" si="13"/>
        <v>10</v>
      </c>
      <c r="AC187" s="119">
        <f t="shared" si="13"/>
        <v>10</v>
      </c>
      <c r="AD187" s="119">
        <f t="shared" si="14"/>
        <v>10</v>
      </c>
      <c r="AE187" s="119">
        <f t="shared" si="14"/>
        <v>10</v>
      </c>
      <c r="AF187" s="2">
        <f t="shared" si="14"/>
        <v>10</v>
      </c>
      <c r="AG187" s="2">
        <f t="shared" si="14"/>
        <v>10</v>
      </c>
      <c r="AH187" s="119">
        <f t="shared" si="14"/>
        <v>10</v>
      </c>
      <c r="AI187" s="119">
        <f t="shared" si="14"/>
        <v>10</v>
      </c>
      <c r="AJ187" s="119">
        <f t="shared" si="14"/>
        <v>10</v>
      </c>
      <c r="AK187" s="119">
        <f t="shared" si="14"/>
        <v>10</v>
      </c>
      <c r="AL187" s="119">
        <f t="shared" si="14"/>
        <v>10</v>
      </c>
      <c r="AM187" s="119">
        <f t="shared" si="14"/>
        <v>10</v>
      </c>
      <c r="AN187" s="119">
        <f t="shared" si="14"/>
        <v>10</v>
      </c>
      <c r="AO187" s="119">
        <f t="shared" si="14"/>
        <v>10</v>
      </c>
      <c r="AP187" s="165">
        <f t="shared" si="14"/>
        <v>10</v>
      </c>
    </row>
    <row r="188" spans="1:42" hidden="1" x14ac:dyDescent="0.3">
      <c r="A188" s="171">
        <v>0</v>
      </c>
      <c r="B188" s="119" t="s">
        <v>236</v>
      </c>
      <c r="C188" s="119"/>
      <c r="D188" s="119" t="s">
        <v>134</v>
      </c>
      <c r="E188" s="119">
        <v>3</v>
      </c>
      <c r="F188" s="119" t="s">
        <v>276</v>
      </c>
      <c r="G188" s="119">
        <v>61</v>
      </c>
      <c r="H188" s="119" t="s">
        <v>197</v>
      </c>
      <c r="I188" s="121" t="s">
        <v>208</v>
      </c>
      <c r="J188" s="128" t="s">
        <v>277</v>
      </c>
      <c r="K188" s="119" t="s">
        <v>263</v>
      </c>
      <c r="L188" s="120"/>
      <c r="M188" s="2">
        <v>10</v>
      </c>
      <c r="N188" s="119">
        <f t="shared" si="13"/>
        <v>10</v>
      </c>
      <c r="O188" s="119">
        <f t="shared" si="13"/>
        <v>10</v>
      </c>
      <c r="P188" s="119">
        <f t="shared" si="13"/>
        <v>10</v>
      </c>
      <c r="Q188" s="119">
        <f t="shared" si="13"/>
        <v>10</v>
      </c>
      <c r="R188" s="119">
        <f t="shared" si="13"/>
        <v>10</v>
      </c>
      <c r="S188" s="119">
        <f t="shared" si="13"/>
        <v>10</v>
      </c>
      <c r="T188" s="119">
        <f t="shared" si="13"/>
        <v>10</v>
      </c>
      <c r="U188" s="119">
        <f t="shared" si="13"/>
        <v>10</v>
      </c>
      <c r="V188" s="2">
        <f t="shared" si="13"/>
        <v>10</v>
      </c>
      <c r="W188" s="2">
        <f t="shared" si="13"/>
        <v>10</v>
      </c>
      <c r="X188" s="119">
        <f t="shared" si="13"/>
        <v>10</v>
      </c>
      <c r="Y188" s="119">
        <f t="shared" si="13"/>
        <v>10</v>
      </c>
      <c r="Z188" s="119">
        <f t="shared" si="13"/>
        <v>10</v>
      </c>
      <c r="AA188" s="119">
        <f t="shared" si="13"/>
        <v>10</v>
      </c>
      <c r="AB188" s="119">
        <f t="shared" si="13"/>
        <v>10</v>
      </c>
      <c r="AC188" s="119">
        <f t="shared" si="13"/>
        <v>10</v>
      </c>
      <c r="AD188" s="119">
        <f t="shared" si="14"/>
        <v>10</v>
      </c>
      <c r="AE188" s="119">
        <f t="shared" si="14"/>
        <v>10</v>
      </c>
      <c r="AF188" s="2">
        <f t="shared" si="14"/>
        <v>10</v>
      </c>
      <c r="AG188" s="2">
        <f t="shared" si="14"/>
        <v>10</v>
      </c>
      <c r="AH188" s="119">
        <f t="shared" si="14"/>
        <v>10</v>
      </c>
      <c r="AI188" s="119">
        <f t="shared" si="14"/>
        <v>10</v>
      </c>
      <c r="AJ188" s="119">
        <f t="shared" si="14"/>
        <v>10</v>
      </c>
      <c r="AK188" s="119">
        <f t="shared" si="14"/>
        <v>10</v>
      </c>
      <c r="AL188" s="119">
        <f t="shared" si="14"/>
        <v>10</v>
      </c>
      <c r="AM188" s="119">
        <f t="shared" si="14"/>
        <v>10</v>
      </c>
      <c r="AN188" s="119">
        <f t="shared" si="14"/>
        <v>10</v>
      </c>
      <c r="AO188" s="119">
        <f t="shared" si="14"/>
        <v>10</v>
      </c>
      <c r="AP188" s="165">
        <f t="shared" si="14"/>
        <v>10</v>
      </c>
    </row>
    <row r="189" spans="1:42" hidden="1" x14ac:dyDescent="0.3">
      <c r="A189" s="171">
        <v>0</v>
      </c>
      <c r="B189" s="119" t="s">
        <v>236</v>
      </c>
      <c r="C189" s="119"/>
      <c r="D189" s="119" t="s">
        <v>134</v>
      </c>
      <c r="E189" s="119">
        <v>3</v>
      </c>
      <c r="F189" s="119" t="s">
        <v>276</v>
      </c>
      <c r="G189" s="119">
        <v>62</v>
      </c>
      <c r="H189" s="119" t="s">
        <v>198</v>
      </c>
      <c r="I189" s="121" t="s">
        <v>208</v>
      </c>
      <c r="J189" s="128" t="s">
        <v>277</v>
      </c>
      <c r="K189" s="119" t="s">
        <v>263</v>
      </c>
      <c r="L189" s="120"/>
      <c r="M189" s="2">
        <v>10</v>
      </c>
      <c r="N189" s="119">
        <f t="shared" si="13"/>
        <v>10</v>
      </c>
      <c r="O189" s="119">
        <f t="shared" si="13"/>
        <v>10</v>
      </c>
      <c r="P189" s="119">
        <f t="shared" si="13"/>
        <v>10</v>
      </c>
      <c r="Q189" s="119">
        <f t="shared" si="13"/>
        <v>10</v>
      </c>
      <c r="R189" s="119">
        <f t="shared" si="13"/>
        <v>10</v>
      </c>
      <c r="S189" s="119">
        <f t="shared" si="13"/>
        <v>10</v>
      </c>
      <c r="T189" s="119">
        <f t="shared" si="13"/>
        <v>10</v>
      </c>
      <c r="U189" s="119">
        <f t="shared" si="13"/>
        <v>10</v>
      </c>
      <c r="V189" s="2">
        <f t="shared" si="13"/>
        <v>10</v>
      </c>
      <c r="W189" s="2">
        <f t="shared" si="13"/>
        <v>10</v>
      </c>
      <c r="X189" s="119">
        <f t="shared" si="13"/>
        <v>10</v>
      </c>
      <c r="Y189" s="119">
        <f t="shared" si="13"/>
        <v>10</v>
      </c>
      <c r="Z189" s="119">
        <f t="shared" si="13"/>
        <v>10</v>
      </c>
      <c r="AA189" s="119">
        <f t="shared" si="13"/>
        <v>10</v>
      </c>
      <c r="AB189" s="119">
        <f t="shared" si="13"/>
        <v>10</v>
      </c>
      <c r="AC189" s="119">
        <f t="shared" si="13"/>
        <v>10</v>
      </c>
      <c r="AD189" s="119">
        <f t="shared" si="14"/>
        <v>10</v>
      </c>
      <c r="AE189" s="119">
        <f t="shared" si="14"/>
        <v>10</v>
      </c>
      <c r="AF189" s="2">
        <f t="shared" si="14"/>
        <v>10</v>
      </c>
      <c r="AG189" s="2">
        <f t="shared" si="14"/>
        <v>10</v>
      </c>
      <c r="AH189" s="119">
        <f t="shared" si="14"/>
        <v>10</v>
      </c>
      <c r="AI189" s="119">
        <f t="shared" si="14"/>
        <v>10</v>
      </c>
      <c r="AJ189" s="119">
        <f t="shared" si="14"/>
        <v>10</v>
      </c>
      <c r="AK189" s="119">
        <f t="shared" si="14"/>
        <v>10</v>
      </c>
      <c r="AL189" s="119">
        <f t="shared" si="14"/>
        <v>10</v>
      </c>
      <c r="AM189" s="119">
        <f t="shared" si="14"/>
        <v>10</v>
      </c>
      <c r="AN189" s="119">
        <f t="shared" si="14"/>
        <v>10</v>
      </c>
      <c r="AO189" s="119">
        <f t="shared" si="14"/>
        <v>10</v>
      </c>
      <c r="AP189" s="165">
        <f t="shared" si="14"/>
        <v>10</v>
      </c>
    </row>
    <row r="190" spans="1:42" hidden="1" x14ac:dyDescent="0.3">
      <c r="A190" s="171">
        <v>0</v>
      </c>
      <c r="B190" s="119" t="s">
        <v>236</v>
      </c>
      <c r="C190" s="119"/>
      <c r="D190" s="119" t="s">
        <v>134</v>
      </c>
      <c r="E190" s="119">
        <v>3</v>
      </c>
      <c r="F190" s="119" t="s">
        <v>276</v>
      </c>
      <c r="G190" s="119">
        <v>63</v>
      </c>
      <c r="H190" s="119" t="s">
        <v>199</v>
      </c>
      <c r="I190" s="121" t="s">
        <v>208</v>
      </c>
      <c r="J190" s="128" t="s">
        <v>277</v>
      </c>
      <c r="K190" s="119" t="s">
        <v>263</v>
      </c>
      <c r="L190" s="120"/>
      <c r="M190" s="2">
        <v>1.1599999999999999</v>
      </c>
      <c r="N190" s="119">
        <f t="shared" si="13"/>
        <v>1.1599999999999999</v>
      </c>
      <c r="O190" s="119">
        <f t="shared" si="13"/>
        <v>1.1599999999999999</v>
      </c>
      <c r="P190" s="119">
        <f t="shared" si="13"/>
        <v>1.1599999999999999</v>
      </c>
      <c r="Q190" s="119">
        <f t="shared" si="13"/>
        <v>1.1599999999999999</v>
      </c>
      <c r="R190" s="119">
        <f t="shared" si="13"/>
        <v>1.1599999999999999</v>
      </c>
      <c r="S190" s="119">
        <f t="shared" si="13"/>
        <v>1.1599999999999999</v>
      </c>
      <c r="T190" s="119">
        <f t="shared" si="13"/>
        <v>1.1599999999999999</v>
      </c>
      <c r="U190" s="119">
        <f t="shared" si="13"/>
        <v>1.1599999999999999</v>
      </c>
      <c r="V190" s="2">
        <f t="shared" si="13"/>
        <v>1.1599999999999999</v>
      </c>
      <c r="W190" s="2">
        <f t="shared" si="13"/>
        <v>1.1599999999999999</v>
      </c>
      <c r="X190" s="119">
        <f t="shared" si="13"/>
        <v>1.1599999999999999</v>
      </c>
      <c r="Y190" s="119">
        <f t="shared" si="13"/>
        <v>1.1599999999999999</v>
      </c>
      <c r="Z190" s="119">
        <f t="shared" si="13"/>
        <v>1.1599999999999999</v>
      </c>
      <c r="AA190" s="119">
        <f t="shared" si="13"/>
        <v>1.1599999999999999</v>
      </c>
      <c r="AB190" s="119">
        <f t="shared" si="13"/>
        <v>1.1599999999999999</v>
      </c>
      <c r="AC190" s="119">
        <f t="shared" ref="AC190:AP205" si="15">AB190</f>
        <v>1.1599999999999999</v>
      </c>
      <c r="AD190" s="119">
        <f t="shared" si="15"/>
        <v>1.1599999999999999</v>
      </c>
      <c r="AE190" s="119">
        <f t="shared" si="15"/>
        <v>1.1599999999999999</v>
      </c>
      <c r="AF190" s="2">
        <f t="shared" si="15"/>
        <v>1.1599999999999999</v>
      </c>
      <c r="AG190" s="2">
        <f t="shared" si="15"/>
        <v>1.1599999999999999</v>
      </c>
      <c r="AH190" s="119">
        <f t="shared" si="15"/>
        <v>1.1599999999999999</v>
      </c>
      <c r="AI190" s="119">
        <f t="shared" si="15"/>
        <v>1.1599999999999999</v>
      </c>
      <c r="AJ190" s="119">
        <f t="shared" si="15"/>
        <v>1.1599999999999999</v>
      </c>
      <c r="AK190" s="119">
        <f t="shared" si="15"/>
        <v>1.1599999999999999</v>
      </c>
      <c r="AL190" s="119">
        <f t="shared" si="15"/>
        <v>1.1599999999999999</v>
      </c>
      <c r="AM190" s="119">
        <f t="shared" si="15"/>
        <v>1.1599999999999999</v>
      </c>
      <c r="AN190" s="119">
        <f t="shared" si="15"/>
        <v>1.1599999999999999</v>
      </c>
      <c r="AO190" s="119">
        <f t="shared" si="15"/>
        <v>1.1599999999999999</v>
      </c>
      <c r="AP190" s="165">
        <f t="shared" si="15"/>
        <v>1.1599999999999999</v>
      </c>
    </row>
    <row r="191" spans="1:42" hidden="1" x14ac:dyDescent="0.3">
      <c r="A191" s="171">
        <v>0</v>
      </c>
      <c r="B191" s="119" t="s">
        <v>236</v>
      </c>
      <c r="C191" s="119"/>
      <c r="D191" s="119" t="s">
        <v>134</v>
      </c>
      <c r="E191" s="119">
        <v>3</v>
      </c>
      <c r="F191" s="119" t="s">
        <v>276</v>
      </c>
      <c r="G191" s="119">
        <v>64</v>
      </c>
      <c r="H191" s="119" t="s">
        <v>200</v>
      </c>
      <c r="I191" s="121" t="s">
        <v>208</v>
      </c>
      <c r="J191" s="128" t="s">
        <v>277</v>
      </c>
      <c r="K191" s="119" t="s">
        <v>263</v>
      </c>
      <c r="L191" s="120"/>
      <c r="M191" s="2">
        <v>1.1599999999999999</v>
      </c>
      <c r="N191" s="119">
        <f t="shared" ref="N191:AC206" si="16">M191</f>
        <v>1.1599999999999999</v>
      </c>
      <c r="O191" s="119">
        <f t="shared" si="16"/>
        <v>1.1599999999999999</v>
      </c>
      <c r="P191" s="119">
        <f t="shared" si="16"/>
        <v>1.1599999999999999</v>
      </c>
      <c r="Q191" s="119">
        <f t="shared" si="16"/>
        <v>1.1599999999999999</v>
      </c>
      <c r="R191" s="119">
        <f t="shared" si="16"/>
        <v>1.1599999999999999</v>
      </c>
      <c r="S191" s="119">
        <f t="shared" si="16"/>
        <v>1.1599999999999999</v>
      </c>
      <c r="T191" s="119">
        <f t="shared" si="16"/>
        <v>1.1599999999999999</v>
      </c>
      <c r="U191" s="119">
        <f t="shared" si="16"/>
        <v>1.1599999999999999</v>
      </c>
      <c r="V191" s="2">
        <f t="shared" si="16"/>
        <v>1.1599999999999999</v>
      </c>
      <c r="W191" s="2">
        <f t="shared" si="16"/>
        <v>1.1599999999999999</v>
      </c>
      <c r="X191" s="119">
        <f t="shared" si="16"/>
        <v>1.1599999999999999</v>
      </c>
      <c r="Y191" s="119">
        <f t="shared" si="16"/>
        <v>1.1599999999999999</v>
      </c>
      <c r="Z191" s="119">
        <f t="shared" si="16"/>
        <v>1.1599999999999999</v>
      </c>
      <c r="AA191" s="119">
        <f t="shared" si="16"/>
        <v>1.1599999999999999</v>
      </c>
      <c r="AB191" s="119">
        <f t="shared" si="16"/>
        <v>1.1599999999999999</v>
      </c>
      <c r="AC191" s="119">
        <f t="shared" si="16"/>
        <v>1.1599999999999999</v>
      </c>
      <c r="AD191" s="119">
        <f t="shared" si="15"/>
        <v>1.1599999999999999</v>
      </c>
      <c r="AE191" s="119">
        <f t="shared" si="15"/>
        <v>1.1599999999999999</v>
      </c>
      <c r="AF191" s="2">
        <f t="shared" si="15"/>
        <v>1.1599999999999999</v>
      </c>
      <c r="AG191" s="2">
        <f t="shared" si="15"/>
        <v>1.1599999999999999</v>
      </c>
      <c r="AH191" s="119">
        <f t="shared" si="15"/>
        <v>1.1599999999999999</v>
      </c>
      <c r="AI191" s="119">
        <f t="shared" si="15"/>
        <v>1.1599999999999999</v>
      </c>
      <c r="AJ191" s="119">
        <f t="shared" si="15"/>
        <v>1.1599999999999999</v>
      </c>
      <c r="AK191" s="119">
        <f t="shared" si="15"/>
        <v>1.1599999999999999</v>
      </c>
      <c r="AL191" s="119">
        <f t="shared" si="15"/>
        <v>1.1599999999999999</v>
      </c>
      <c r="AM191" s="119">
        <f t="shared" si="15"/>
        <v>1.1599999999999999</v>
      </c>
      <c r="AN191" s="119">
        <f t="shared" si="15"/>
        <v>1.1599999999999999</v>
      </c>
      <c r="AO191" s="119">
        <f t="shared" si="15"/>
        <v>1.1599999999999999</v>
      </c>
      <c r="AP191" s="165">
        <f t="shared" si="15"/>
        <v>1.1599999999999999</v>
      </c>
    </row>
    <row r="192" spans="1:42" hidden="1" x14ac:dyDescent="0.3">
      <c r="A192" s="171">
        <v>0</v>
      </c>
      <c r="B192" s="119" t="s">
        <v>236</v>
      </c>
      <c r="C192" s="119"/>
      <c r="D192" s="119" t="s">
        <v>134</v>
      </c>
      <c r="E192" s="119">
        <v>3</v>
      </c>
      <c r="F192" s="119" t="s">
        <v>276</v>
      </c>
      <c r="G192" s="119">
        <v>65</v>
      </c>
      <c r="H192" s="119" t="s">
        <v>201</v>
      </c>
      <c r="I192" s="121" t="s">
        <v>208</v>
      </c>
      <c r="J192" s="128" t="s">
        <v>277</v>
      </c>
      <c r="K192" s="119" t="s">
        <v>263</v>
      </c>
      <c r="L192" s="120"/>
      <c r="M192" s="2">
        <v>1.1599999999999999</v>
      </c>
      <c r="N192" s="119">
        <f t="shared" si="16"/>
        <v>1.1599999999999999</v>
      </c>
      <c r="O192" s="119">
        <f t="shared" si="16"/>
        <v>1.1599999999999999</v>
      </c>
      <c r="P192" s="119">
        <f t="shared" si="16"/>
        <v>1.1599999999999999</v>
      </c>
      <c r="Q192" s="119">
        <f t="shared" si="16"/>
        <v>1.1599999999999999</v>
      </c>
      <c r="R192" s="119">
        <f t="shared" si="16"/>
        <v>1.1599999999999999</v>
      </c>
      <c r="S192" s="119">
        <f t="shared" si="16"/>
        <v>1.1599999999999999</v>
      </c>
      <c r="T192" s="119">
        <f t="shared" si="16"/>
        <v>1.1599999999999999</v>
      </c>
      <c r="U192" s="119">
        <f t="shared" si="16"/>
        <v>1.1599999999999999</v>
      </c>
      <c r="V192" s="2">
        <f t="shared" si="16"/>
        <v>1.1599999999999999</v>
      </c>
      <c r="W192" s="2">
        <f t="shared" si="16"/>
        <v>1.1599999999999999</v>
      </c>
      <c r="X192" s="119">
        <f t="shared" si="16"/>
        <v>1.1599999999999999</v>
      </c>
      <c r="Y192" s="119">
        <f t="shared" si="16"/>
        <v>1.1599999999999999</v>
      </c>
      <c r="Z192" s="119">
        <f t="shared" si="16"/>
        <v>1.1599999999999999</v>
      </c>
      <c r="AA192" s="119">
        <f t="shared" si="16"/>
        <v>1.1599999999999999</v>
      </c>
      <c r="AB192" s="119">
        <f t="shared" si="16"/>
        <v>1.1599999999999999</v>
      </c>
      <c r="AC192" s="119">
        <f t="shared" si="16"/>
        <v>1.1599999999999999</v>
      </c>
      <c r="AD192" s="119">
        <f t="shared" si="15"/>
        <v>1.1599999999999999</v>
      </c>
      <c r="AE192" s="119">
        <f t="shared" si="15"/>
        <v>1.1599999999999999</v>
      </c>
      <c r="AF192" s="2">
        <f t="shared" si="15"/>
        <v>1.1599999999999999</v>
      </c>
      <c r="AG192" s="2">
        <f t="shared" si="15"/>
        <v>1.1599999999999999</v>
      </c>
      <c r="AH192" s="119">
        <f t="shared" si="15"/>
        <v>1.1599999999999999</v>
      </c>
      <c r="AI192" s="119">
        <f t="shared" si="15"/>
        <v>1.1599999999999999</v>
      </c>
      <c r="AJ192" s="119">
        <f t="shared" si="15"/>
        <v>1.1599999999999999</v>
      </c>
      <c r="AK192" s="119">
        <f t="shared" si="15"/>
        <v>1.1599999999999999</v>
      </c>
      <c r="AL192" s="119">
        <f t="shared" si="15"/>
        <v>1.1599999999999999</v>
      </c>
      <c r="AM192" s="119">
        <f t="shared" si="15"/>
        <v>1.1599999999999999</v>
      </c>
      <c r="AN192" s="119">
        <f t="shared" si="15"/>
        <v>1.1599999999999999</v>
      </c>
      <c r="AO192" s="119">
        <f t="shared" si="15"/>
        <v>1.1599999999999999</v>
      </c>
      <c r="AP192" s="165">
        <f t="shared" si="15"/>
        <v>1.1599999999999999</v>
      </c>
    </row>
    <row r="193" spans="1:42" hidden="1" x14ac:dyDescent="0.3">
      <c r="A193" s="171">
        <v>0</v>
      </c>
      <c r="B193" s="119" t="s">
        <v>236</v>
      </c>
      <c r="C193" s="119"/>
      <c r="D193" s="119" t="s">
        <v>134</v>
      </c>
      <c r="E193" s="119">
        <v>3</v>
      </c>
      <c r="F193" s="119" t="s">
        <v>276</v>
      </c>
      <c r="G193" s="119">
        <v>66</v>
      </c>
      <c r="H193" s="119" t="s">
        <v>202</v>
      </c>
      <c r="I193" s="121" t="s">
        <v>208</v>
      </c>
      <c r="J193" s="128" t="s">
        <v>277</v>
      </c>
      <c r="K193" s="119" t="s">
        <v>263</v>
      </c>
      <c r="L193" s="120"/>
      <c r="M193" s="262">
        <v>5.0999999999999996</v>
      </c>
      <c r="N193" s="119">
        <f t="shared" si="16"/>
        <v>5.0999999999999996</v>
      </c>
      <c r="O193" s="119">
        <f t="shared" si="16"/>
        <v>5.0999999999999996</v>
      </c>
      <c r="P193" s="119">
        <f t="shared" si="16"/>
        <v>5.0999999999999996</v>
      </c>
      <c r="Q193" s="119">
        <f t="shared" si="16"/>
        <v>5.0999999999999996</v>
      </c>
      <c r="R193" s="119">
        <f t="shared" si="16"/>
        <v>5.0999999999999996</v>
      </c>
      <c r="S193" s="119">
        <f t="shared" si="16"/>
        <v>5.0999999999999996</v>
      </c>
      <c r="T193" s="119">
        <f t="shared" si="16"/>
        <v>5.0999999999999996</v>
      </c>
      <c r="U193" s="119">
        <f t="shared" si="16"/>
        <v>5.0999999999999996</v>
      </c>
      <c r="V193" s="2">
        <f t="shared" si="16"/>
        <v>5.0999999999999996</v>
      </c>
      <c r="W193" s="2">
        <f t="shared" si="16"/>
        <v>5.0999999999999996</v>
      </c>
      <c r="X193" s="119">
        <f t="shared" si="16"/>
        <v>5.0999999999999996</v>
      </c>
      <c r="Y193" s="119">
        <f t="shared" si="16"/>
        <v>5.0999999999999996</v>
      </c>
      <c r="Z193" s="119">
        <f t="shared" si="16"/>
        <v>5.0999999999999996</v>
      </c>
      <c r="AA193" s="119">
        <f t="shared" si="16"/>
        <v>5.0999999999999996</v>
      </c>
      <c r="AB193" s="119">
        <f t="shared" si="16"/>
        <v>5.0999999999999996</v>
      </c>
      <c r="AC193" s="119">
        <f t="shared" si="16"/>
        <v>5.0999999999999996</v>
      </c>
      <c r="AD193" s="119">
        <f t="shared" si="15"/>
        <v>5.0999999999999996</v>
      </c>
      <c r="AE193" s="119">
        <f t="shared" si="15"/>
        <v>5.0999999999999996</v>
      </c>
      <c r="AF193" s="2">
        <f t="shared" si="15"/>
        <v>5.0999999999999996</v>
      </c>
      <c r="AG193" s="2">
        <f t="shared" si="15"/>
        <v>5.0999999999999996</v>
      </c>
      <c r="AH193" s="119">
        <f t="shared" si="15"/>
        <v>5.0999999999999996</v>
      </c>
      <c r="AI193" s="119">
        <f t="shared" si="15"/>
        <v>5.0999999999999996</v>
      </c>
      <c r="AJ193" s="119">
        <f t="shared" si="15"/>
        <v>5.0999999999999996</v>
      </c>
      <c r="AK193" s="119">
        <f t="shared" si="15"/>
        <v>5.0999999999999996</v>
      </c>
      <c r="AL193" s="119">
        <f t="shared" si="15"/>
        <v>5.0999999999999996</v>
      </c>
      <c r="AM193" s="119">
        <f t="shared" si="15"/>
        <v>5.0999999999999996</v>
      </c>
      <c r="AN193" s="119">
        <f t="shared" si="15"/>
        <v>5.0999999999999996</v>
      </c>
      <c r="AO193" s="119">
        <f t="shared" si="15"/>
        <v>5.0999999999999996</v>
      </c>
      <c r="AP193" s="165">
        <f t="shared" si="15"/>
        <v>5.0999999999999996</v>
      </c>
    </row>
    <row r="194" spans="1:42" hidden="1" x14ac:dyDescent="0.3">
      <c r="A194" s="171">
        <v>0</v>
      </c>
      <c r="B194" s="119" t="s">
        <v>236</v>
      </c>
      <c r="C194" s="119"/>
      <c r="D194" s="119" t="s">
        <v>134</v>
      </c>
      <c r="E194" s="119">
        <v>3</v>
      </c>
      <c r="F194" s="119" t="s">
        <v>276</v>
      </c>
      <c r="G194" s="119">
        <v>67</v>
      </c>
      <c r="H194" s="119" t="s">
        <v>203</v>
      </c>
      <c r="I194" s="121" t="s">
        <v>208</v>
      </c>
      <c r="J194" s="128" t="s">
        <v>277</v>
      </c>
      <c r="K194" s="119" t="s">
        <v>263</v>
      </c>
      <c r="L194" s="117"/>
      <c r="M194" s="262">
        <v>9.5</v>
      </c>
      <c r="N194" s="119">
        <f t="shared" si="16"/>
        <v>9.5</v>
      </c>
      <c r="O194" s="119">
        <f t="shared" si="16"/>
        <v>9.5</v>
      </c>
      <c r="P194" s="119">
        <f t="shared" si="16"/>
        <v>9.5</v>
      </c>
      <c r="Q194" s="119">
        <f t="shared" si="16"/>
        <v>9.5</v>
      </c>
      <c r="R194" s="119">
        <f t="shared" si="16"/>
        <v>9.5</v>
      </c>
      <c r="S194" s="119">
        <f t="shared" si="16"/>
        <v>9.5</v>
      </c>
      <c r="T194" s="119">
        <f t="shared" si="16"/>
        <v>9.5</v>
      </c>
      <c r="U194" s="119">
        <f t="shared" si="16"/>
        <v>9.5</v>
      </c>
      <c r="V194" s="2">
        <f t="shared" si="16"/>
        <v>9.5</v>
      </c>
      <c r="W194" s="2">
        <f t="shared" si="16"/>
        <v>9.5</v>
      </c>
      <c r="X194" s="119">
        <f t="shared" si="16"/>
        <v>9.5</v>
      </c>
      <c r="Y194" s="119">
        <f t="shared" si="16"/>
        <v>9.5</v>
      </c>
      <c r="Z194" s="119">
        <f t="shared" si="16"/>
        <v>9.5</v>
      </c>
      <c r="AA194" s="119">
        <f t="shared" si="16"/>
        <v>9.5</v>
      </c>
      <c r="AB194" s="119">
        <f t="shared" si="16"/>
        <v>9.5</v>
      </c>
      <c r="AC194" s="119">
        <f t="shared" si="16"/>
        <v>9.5</v>
      </c>
      <c r="AD194" s="119">
        <f t="shared" si="15"/>
        <v>9.5</v>
      </c>
      <c r="AE194" s="119">
        <f t="shared" si="15"/>
        <v>9.5</v>
      </c>
      <c r="AF194" s="2">
        <f t="shared" si="15"/>
        <v>9.5</v>
      </c>
      <c r="AG194" s="2">
        <f t="shared" si="15"/>
        <v>9.5</v>
      </c>
      <c r="AH194" s="119">
        <f t="shared" si="15"/>
        <v>9.5</v>
      </c>
      <c r="AI194" s="119">
        <f t="shared" si="15"/>
        <v>9.5</v>
      </c>
      <c r="AJ194" s="119">
        <f t="shared" si="15"/>
        <v>9.5</v>
      </c>
      <c r="AK194" s="119">
        <f t="shared" si="15"/>
        <v>9.5</v>
      </c>
      <c r="AL194" s="119">
        <f t="shared" si="15"/>
        <v>9.5</v>
      </c>
      <c r="AM194" s="119">
        <f t="shared" si="15"/>
        <v>9.5</v>
      </c>
      <c r="AN194" s="119">
        <f t="shared" si="15"/>
        <v>9.5</v>
      </c>
      <c r="AO194" s="119">
        <f t="shared" si="15"/>
        <v>9.5</v>
      </c>
      <c r="AP194" s="165">
        <f t="shared" si="15"/>
        <v>9.5</v>
      </c>
    </row>
    <row r="195" spans="1:42" ht="15" hidden="1" thickBot="1" x14ac:dyDescent="0.35">
      <c r="A195" s="172">
        <v>0</v>
      </c>
      <c r="B195" s="122" t="s">
        <v>236</v>
      </c>
      <c r="C195" s="122"/>
      <c r="D195" s="122" t="s">
        <v>134</v>
      </c>
      <c r="E195" s="122">
        <v>3</v>
      </c>
      <c r="F195" s="122" t="s">
        <v>276</v>
      </c>
      <c r="G195" s="119">
        <v>68</v>
      </c>
      <c r="H195" s="122" t="s">
        <v>204</v>
      </c>
      <c r="I195" s="123" t="s">
        <v>208</v>
      </c>
      <c r="J195" s="122" t="s">
        <v>277</v>
      </c>
      <c r="K195" s="122" t="s">
        <v>263</v>
      </c>
      <c r="L195" s="166"/>
      <c r="M195" s="263">
        <v>10</v>
      </c>
      <c r="N195" s="122">
        <f t="shared" si="16"/>
        <v>10</v>
      </c>
      <c r="O195" s="122">
        <f t="shared" si="16"/>
        <v>10</v>
      </c>
      <c r="P195" s="122">
        <f t="shared" si="16"/>
        <v>10</v>
      </c>
      <c r="Q195" s="122">
        <f t="shared" si="16"/>
        <v>10</v>
      </c>
      <c r="R195" s="122">
        <f t="shared" si="16"/>
        <v>10</v>
      </c>
      <c r="S195" s="122">
        <f t="shared" si="16"/>
        <v>10</v>
      </c>
      <c r="T195" s="122">
        <f t="shared" si="16"/>
        <v>10</v>
      </c>
      <c r="U195" s="122">
        <f t="shared" si="16"/>
        <v>10</v>
      </c>
      <c r="V195" s="64">
        <f t="shared" si="16"/>
        <v>10</v>
      </c>
      <c r="W195" s="64">
        <f t="shared" si="16"/>
        <v>10</v>
      </c>
      <c r="X195" s="122">
        <f t="shared" si="16"/>
        <v>10</v>
      </c>
      <c r="Y195" s="122">
        <f t="shared" si="16"/>
        <v>10</v>
      </c>
      <c r="Z195" s="122">
        <f t="shared" si="16"/>
        <v>10</v>
      </c>
      <c r="AA195" s="122">
        <f t="shared" si="16"/>
        <v>10</v>
      </c>
      <c r="AB195" s="122">
        <f t="shared" si="16"/>
        <v>10</v>
      </c>
      <c r="AC195" s="122">
        <f t="shared" si="16"/>
        <v>10</v>
      </c>
      <c r="AD195" s="122">
        <f t="shared" si="15"/>
        <v>10</v>
      </c>
      <c r="AE195" s="122">
        <f t="shared" si="15"/>
        <v>10</v>
      </c>
      <c r="AF195" s="64">
        <f t="shared" si="15"/>
        <v>10</v>
      </c>
      <c r="AG195" s="64">
        <f t="shared" si="15"/>
        <v>10</v>
      </c>
      <c r="AH195" s="122">
        <f t="shared" si="15"/>
        <v>10</v>
      </c>
      <c r="AI195" s="122">
        <f t="shared" si="15"/>
        <v>10</v>
      </c>
      <c r="AJ195" s="122">
        <f t="shared" si="15"/>
        <v>10</v>
      </c>
      <c r="AK195" s="122">
        <f t="shared" si="15"/>
        <v>10</v>
      </c>
      <c r="AL195" s="122">
        <f t="shared" si="15"/>
        <v>10</v>
      </c>
      <c r="AM195" s="122">
        <f t="shared" si="15"/>
        <v>10</v>
      </c>
      <c r="AN195" s="122">
        <f t="shared" si="15"/>
        <v>10</v>
      </c>
      <c r="AO195" s="122">
        <f t="shared" si="15"/>
        <v>10</v>
      </c>
      <c r="AP195" s="167">
        <f t="shared" si="15"/>
        <v>10</v>
      </c>
    </row>
    <row r="196" spans="1:42" hidden="1" x14ac:dyDescent="0.3">
      <c r="A196" s="168">
        <v>0</v>
      </c>
      <c r="B196" s="163" t="s">
        <v>236</v>
      </c>
      <c r="C196" s="163"/>
      <c r="D196" s="163" t="s">
        <v>134</v>
      </c>
      <c r="E196" s="163">
        <v>3</v>
      </c>
      <c r="F196" s="163" t="s">
        <v>276</v>
      </c>
      <c r="G196" s="119">
        <v>69</v>
      </c>
      <c r="H196" s="163" t="s">
        <v>187</v>
      </c>
      <c r="I196" s="169" t="s">
        <v>209</v>
      </c>
      <c r="J196" s="170" t="s">
        <v>277</v>
      </c>
      <c r="K196" s="163" t="s">
        <v>263</v>
      </c>
      <c r="L196" s="163"/>
      <c r="M196" s="132">
        <v>1.19</v>
      </c>
      <c r="N196" s="163">
        <f t="shared" si="16"/>
        <v>1.19</v>
      </c>
      <c r="O196" s="163">
        <f t="shared" si="16"/>
        <v>1.19</v>
      </c>
      <c r="P196" s="163">
        <f t="shared" si="16"/>
        <v>1.19</v>
      </c>
      <c r="Q196" s="163">
        <f t="shared" si="16"/>
        <v>1.19</v>
      </c>
      <c r="R196" s="163">
        <f t="shared" si="16"/>
        <v>1.19</v>
      </c>
      <c r="S196" s="163">
        <f t="shared" si="16"/>
        <v>1.19</v>
      </c>
      <c r="T196" s="163">
        <f t="shared" si="16"/>
        <v>1.19</v>
      </c>
      <c r="U196" s="163">
        <f t="shared" si="16"/>
        <v>1.19</v>
      </c>
      <c r="V196" s="132">
        <f t="shared" si="16"/>
        <v>1.19</v>
      </c>
      <c r="W196" s="132">
        <f t="shared" si="16"/>
        <v>1.19</v>
      </c>
      <c r="X196" s="163">
        <f t="shared" si="16"/>
        <v>1.19</v>
      </c>
      <c r="Y196" s="163">
        <f t="shared" si="16"/>
        <v>1.19</v>
      </c>
      <c r="Z196" s="163">
        <f t="shared" si="16"/>
        <v>1.19</v>
      </c>
      <c r="AA196" s="163">
        <f t="shared" si="16"/>
        <v>1.19</v>
      </c>
      <c r="AB196" s="163">
        <f t="shared" si="16"/>
        <v>1.19</v>
      </c>
      <c r="AC196" s="163">
        <f t="shared" si="16"/>
        <v>1.19</v>
      </c>
      <c r="AD196" s="163">
        <f t="shared" si="15"/>
        <v>1.19</v>
      </c>
      <c r="AE196" s="163">
        <f t="shared" si="15"/>
        <v>1.19</v>
      </c>
      <c r="AF196" s="132">
        <f t="shared" si="15"/>
        <v>1.19</v>
      </c>
      <c r="AG196" s="132">
        <f t="shared" si="15"/>
        <v>1.19</v>
      </c>
      <c r="AH196" s="163">
        <f t="shared" si="15"/>
        <v>1.19</v>
      </c>
      <c r="AI196" s="163">
        <f t="shared" si="15"/>
        <v>1.19</v>
      </c>
      <c r="AJ196" s="163">
        <f t="shared" si="15"/>
        <v>1.19</v>
      </c>
      <c r="AK196" s="163">
        <f t="shared" si="15"/>
        <v>1.19</v>
      </c>
      <c r="AL196" s="163">
        <f t="shared" si="15"/>
        <v>1.19</v>
      </c>
      <c r="AM196" s="163">
        <f t="shared" si="15"/>
        <v>1.19</v>
      </c>
      <c r="AN196" s="163">
        <f t="shared" si="15"/>
        <v>1.19</v>
      </c>
      <c r="AO196" s="163">
        <f t="shared" si="15"/>
        <v>1.19</v>
      </c>
      <c r="AP196" s="164">
        <f t="shared" si="15"/>
        <v>1.19</v>
      </c>
    </row>
    <row r="197" spans="1:42" hidden="1" x14ac:dyDescent="0.3">
      <c r="A197" s="171">
        <v>0</v>
      </c>
      <c r="B197" s="119" t="s">
        <v>236</v>
      </c>
      <c r="C197" s="119"/>
      <c r="D197" s="119" t="s">
        <v>134</v>
      </c>
      <c r="E197" s="119">
        <v>3</v>
      </c>
      <c r="F197" s="119" t="s">
        <v>276</v>
      </c>
      <c r="G197" s="119">
        <v>70</v>
      </c>
      <c r="H197" s="119" t="s">
        <v>189</v>
      </c>
      <c r="I197" s="121" t="s">
        <v>209</v>
      </c>
      <c r="J197" s="128" t="s">
        <v>277</v>
      </c>
      <c r="K197" s="119" t="s">
        <v>263</v>
      </c>
      <c r="L197" s="120"/>
      <c r="M197" s="2">
        <v>1.68</v>
      </c>
      <c r="N197" s="119">
        <f t="shared" si="16"/>
        <v>1.68</v>
      </c>
      <c r="O197" s="119">
        <f t="shared" si="16"/>
        <v>1.68</v>
      </c>
      <c r="P197" s="119">
        <f t="shared" si="16"/>
        <v>1.68</v>
      </c>
      <c r="Q197" s="119">
        <f t="shared" si="16"/>
        <v>1.68</v>
      </c>
      <c r="R197" s="119">
        <f t="shared" si="16"/>
        <v>1.68</v>
      </c>
      <c r="S197" s="119">
        <f t="shared" si="16"/>
        <v>1.68</v>
      </c>
      <c r="T197" s="119">
        <f t="shared" si="16"/>
        <v>1.68</v>
      </c>
      <c r="U197" s="119">
        <f t="shared" si="16"/>
        <v>1.68</v>
      </c>
      <c r="V197" s="2">
        <f t="shared" si="16"/>
        <v>1.68</v>
      </c>
      <c r="W197" s="2">
        <f t="shared" si="16"/>
        <v>1.68</v>
      </c>
      <c r="X197" s="119">
        <f t="shared" si="16"/>
        <v>1.68</v>
      </c>
      <c r="Y197" s="119">
        <f t="shared" si="16"/>
        <v>1.68</v>
      </c>
      <c r="Z197" s="119">
        <f t="shared" si="16"/>
        <v>1.68</v>
      </c>
      <c r="AA197" s="119">
        <f t="shared" si="16"/>
        <v>1.68</v>
      </c>
      <c r="AB197" s="119">
        <f t="shared" si="16"/>
        <v>1.68</v>
      </c>
      <c r="AC197" s="119">
        <f t="shared" si="16"/>
        <v>1.68</v>
      </c>
      <c r="AD197" s="119">
        <f t="shared" si="15"/>
        <v>1.68</v>
      </c>
      <c r="AE197" s="119">
        <f t="shared" si="15"/>
        <v>1.68</v>
      </c>
      <c r="AF197" s="2">
        <f t="shared" si="15"/>
        <v>1.68</v>
      </c>
      <c r="AG197" s="2">
        <f t="shared" si="15"/>
        <v>1.68</v>
      </c>
      <c r="AH197" s="119">
        <f t="shared" si="15"/>
        <v>1.68</v>
      </c>
      <c r="AI197" s="119">
        <f t="shared" si="15"/>
        <v>1.68</v>
      </c>
      <c r="AJ197" s="119">
        <f t="shared" si="15"/>
        <v>1.68</v>
      </c>
      <c r="AK197" s="119">
        <f t="shared" si="15"/>
        <v>1.68</v>
      </c>
      <c r="AL197" s="119">
        <f t="shared" si="15"/>
        <v>1.68</v>
      </c>
      <c r="AM197" s="119">
        <f t="shared" si="15"/>
        <v>1.68</v>
      </c>
      <c r="AN197" s="119">
        <f t="shared" si="15"/>
        <v>1.68</v>
      </c>
      <c r="AO197" s="119">
        <f t="shared" si="15"/>
        <v>1.68</v>
      </c>
      <c r="AP197" s="165">
        <f t="shared" si="15"/>
        <v>1.68</v>
      </c>
    </row>
    <row r="198" spans="1:42" hidden="1" x14ac:dyDescent="0.3">
      <c r="A198" s="171">
        <v>0</v>
      </c>
      <c r="B198" s="119" t="s">
        <v>236</v>
      </c>
      <c r="C198" s="119"/>
      <c r="D198" s="119" t="s">
        <v>134</v>
      </c>
      <c r="E198" s="119">
        <v>3</v>
      </c>
      <c r="F198" s="119" t="s">
        <v>276</v>
      </c>
      <c r="G198" s="119">
        <v>71</v>
      </c>
      <c r="H198" s="119" t="s">
        <v>190</v>
      </c>
      <c r="I198" s="121" t="s">
        <v>209</v>
      </c>
      <c r="J198" s="128" t="s">
        <v>277</v>
      </c>
      <c r="K198" s="119" t="s">
        <v>263</v>
      </c>
      <c r="L198" s="120"/>
      <c r="M198" s="2">
        <v>1.68</v>
      </c>
      <c r="N198" s="119">
        <f t="shared" si="16"/>
        <v>1.68</v>
      </c>
      <c r="O198" s="119">
        <f t="shared" si="16"/>
        <v>1.68</v>
      </c>
      <c r="P198" s="119">
        <f t="shared" si="16"/>
        <v>1.68</v>
      </c>
      <c r="Q198" s="119">
        <f t="shared" si="16"/>
        <v>1.68</v>
      </c>
      <c r="R198" s="119">
        <f t="shared" si="16"/>
        <v>1.68</v>
      </c>
      <c r="S198" s="119">
        <f t="shared" si="16"/>
        <v>1.68</v>
      </c>
      <c r="T198" s="119">
        <f t="shared" si="16"/>
        <v>1.68</v>
      </c>
      <c r="U198" s="119">
        <f t="shared" si="16"/>
        <v>1.68</v>
      </c>
      <c r="V198" s="2">
        <f t="shared" si="16"/>
        <v>1.68</v>
      </c>
      <c r="W198" s="2">
        <f t="shared" si="16"/>
        <v>1.68</v>
      </c>
      <c r="X198" s="119">
        <f t="shared" si="16"/>
        <v>1.68</v>
      </c>
      <c r="Y198" s="119">
        <f t="shared" si="16"/>
        <v>1.68</v>
      </c>
      <c r="Z198" s="119">
        <f t="shared" si="16"/>
        <v>1.68</v>
      </c>
      <c r="AA198" s="119">
        <f t="shared" si="16"/>
        <v>1.68</v>
      </c>
      <c r="AB198" s="119">
        <f t="shared" si="16"/>
        <v>1.68</v>
      </c>
      <c r="AC198" s="119">
        <f t="shared" si="16"/>
        <v>1.68</v>
      </c>
      <c r="AD198" s="119">
        <f t="shared" si="15"/>
        <v>1.68</v>
      </c>
      <c r="AE198" s="119">
        <f t="shared" si="15"/>
        <v>1.68</v>
      </c>
      <c r="AF198" s="2">
        <f t="shared" si="15"/>
        <v>1.68</v>
      </c>
      <c r="AG198" s="2">
        <f t="shared" si="15"/>
        <v>1.68</v>
      </c>
      <c r="AH198" s="119">
        <f t="shared" si="15"/>
        <v>1.68</v>
      </c>
      <c r="AI198" s="119">
        <f t="shared" si="15"/>
        <v>1.68</v>
      </c>
      <c r="AJ198" s="119">
        <f t="shared" si="15"/>
        <v>1.68</v>
      </c>
      <c r="AK198" s="119">
        <f t="shared" si="15"/>
        <v>1.68</v>
      </c>
      <c r="AL198" s="119">
        <f t="shared" si="15"/>
        <v>1.68</v>
      </c>
      <c r="AM198" s="119">
        <f t="shared" si="15"/>
        <v>1.68</v>
      </c>
      <c r="AN198" s="119">
        <f t="shared" si="15"/>
        <v>1.68</v>
      </c>
      <c r="AO198" s="119">
        <f t="shared" si="15"/>
        <v>1.68</v>
      </c>
      <c r="AP198" s="165">
        <f t="shared" si="15"/>
        <v>1.68</v>
      </c>
    </row>
    <row r="199" spans="1:42" hidden="1" x14ac:dyDescent="0.3">
      <c r="A199" s="171">
        <v>0</v>
      </c>
      <c r="B199" s="119" t="s">
        <v>236</v>
      </c>
      <c r="C199" s="119"/>
      <c r="D199" s="119" t="s">
        <v>134</v>
      </c>
      <c r="E199" s="119">
        <v>3</v>
      </c>
      <c r="F199" s="119" t="s">
        <v>276</v>
      </c>
      <c r="G199" s="119">
        <v>72</v>
      </c>
      <c r="H199" s="119" t="s">
        <v>191</v>
      </c>
      <c r="I199" s="121" t="s">
        <v>209</v>
      </c>
      <c r="J199" s="128" t="s">
        <v>277</v>
      </c>
      <c r="K199" s="119" t="s">
        <v>263</v>
      </c>
      <c r="L199" s="120"/>
      <c r="M199" s="2">
        <v>1.19</v>
      </c>
      <c r="N199" s="119">
        <f t="shared" si="16"/>
        <v>1.19</v>
      </c>
      <c r="O199" s="119">
        <f t="shared" si="16"/>
        <v>1.19</v>
      </c>
      <c r="P199" s="119">
        <f t="shared" si="16"/>
        <v>1.19</v>
      </c>
      <c r="Q199" s="119">
        <f t="shared" si="16"/>
        <v>1.19</v>
      </c>
      <c r="R199" s="119">
        <f t="shared" si="16"/>
        <v>1.19</v>
      </c>
      <c r="S199" s="119">
        <f t="shared" si="16"/>
        <v>1.19</v>
      </c>
      <c r="T199" s="119">
        <f t="shared" si="16"/>
        <v>1.19</v>
      </c>
      <c r="U199" s="119">
        <f t="shared" si="16"/>
        <v>1.19</v>
      </c>
      <c r="V199" s="2">
        <f t="shared" si="16"/>
        <v>1.19</v>
      </c>
      <c r="W199" s="2">
        <f t="shared" si="16"/>
        <v>1.19</v>
      </c>
      <c r="X199" s="119">
        <f t="shared" si="16"/>
        <v>1.19</v>
      </c>
      <c r="Y199" s="119">
        <f t="shared" si="16"/>
        <v>1.19</v>
      </c>
      <c r="Z199" s="119">
        <f t="shared" si="16"/>
        <v>1.19</v>
      </c>
      <c r="AA199" s="119">
        <f t="shared" si="16"/>
        <v>1.19</v>
      </c>
      <c r="AB199" s="119">
        <f t="shared" si="16"/>
        <v>1.19</v>
      </c>
      <c r="AC199" s="119">
        <f t="shared" si="16"/>
        <v>1.19</v>
      </c>
      <c r="AD199" s="119">
        <f t="shared" si="15"/>
        <v>1.19</v>
      </c>
      <c r="AE199" s="119">
        <f t="shared" si="15"/>
        <v>1.19</v>
      </c>
      <c r="AF199" s="2">
        <f t="shared" si="15"/>
        <v>1.19</v>
      </c>
      <c r="AG199" s="2">
        <f t="shared" si="15"/>
        <v>1.19</v>
      </c>
      <c r="AH199" s="119">
        <f t="shared" si="15"/>
        <v>1.19</v>
      </c>
      <c r="AI199" s="119">
        <f t="shared" si="15"/>
        <v>1.19</v>
      </c>
      <c r="AJ199" s="119">
        <f t="shared" si="15"/>
        <v>1.19</v>
      </c>
      <c r="AK199" s="119">
        <f t="shared" si="15"/>
        <v>1.19</v>
      </c>
      <c r="AL199" s="119">
        <f t="shared" si="15"/>
        <v>1.19</v>
      </c>
      <c r="AM199" s="119">
        <f t="shared" si="15"/>
        <v>1.19</v>
      </c>
      <c r="AN199" s="119">
        <f t="shared" si="15"/>
        <v>1.19</v>
      </c>
      <c r="AO199" s="119">
        <f t="shared" si="15"/>
        <v>1.19</v>
      </c>
      <c r="AP199" s="165">
        <f t="shared" si="15"/>
        <v>1.19</v>
      </c>
    </row>
    <row r="200" spans="1:42" hidden="1" x14ac:dyDescent="0.3">
      <c r="A200" s="171">
        <v>0</v>
      </c>
      <c r="B200" s="119" t="s">
        <v>236</v>
      </c>
      <c r="C200" s="119"/>
      <c r="D200" s="119" t="s">
        <v>134</v>
      </c>
      <c r="E200" s="119">
        <v>3</v>
      </c>
      <c r="F200" s="119" t="s">
        <v>276</v>
      </c>
      <c r="G200" s="119">
        <v>73</v>
      </c>
      <c r="H200" s="119" t="s">
        <v>192</v>
      </c>
      <c r="I200" s="121" t="s">
        <v>209</v>
      </c>
      <c r="J200" s="128" t="s">
        <v>277</v>
      </c>
      <c r="K200" s="119" t="s">
        <v>263</v>
      </c>
      <c r="L200" s="120"/>
      <c r="M200" s="2">
        <v>1.19</v>
      </c>
      <c r="N200" s="119">
        <f t="shared" si="16"/>
        <v>1.19</v>
      </c>
      <c r="O200" s="119">
        <f t="shared" si="16"/>
        <v>1.19</v>
      </c>
      <c r="P200" s="119">
        <f t="shared" si="16"/>
        <v>1.19</v>
      </c>
      <c r="Q200" s="119">
        <f t="shared" si="16"/>
        <v>1.19</v>
      </c>
      <c r="R200" s="119">
        <f t="shared" si="16"/>
        <v>1.19</v>
      </c>
      <c r="S200" s="119">
        <f t="shared" si="16"/>
        <v>1.19</v>
      </c>
      <c r="T200" s="119">
        <f t="shared" si="16"/>
        <v>1.19</v>
      </c>
      <c r="U200" s="119">
        <f t="shared" si="16"/>
        <v>1.19</v>
      </c>
      <c r="V200" s="2">
        <f t="shared" si="16"/>
        <v>1.19</v>
      </c>
      <c r="W200" s="2">
        <f t="shared" si="16"/>
        <v>1.19</v>
      </c>
      <c r="X200" s="119">
        <f t="shared" si="16"/>
        <v>1.19</v>
      </c>
      <c r="Y200" s="119">
        <f t="shared" si="16"/>
        <v>1.19</v>
      </c>
      <c r="Z200" s="119">
        <f t="shared" si="16"/>
        <v>1.19</v>
      </c>
      <c r="AA200" s="119">
        <f t="shared" si="16"/>
        <v>1.19</v>
      </c>
      <c r="AB200" s="119">
        <f t="shared" si="16"/>
        <v>1.19</v>
      </c>
      <c r="AC200" s="119">
        <f t="shared" si="16"/>
        <v>1.19</v>
      </c>
      <c r="AD200" s="119">
        <f t="shared" si="15"/>
        <v>1.19</v>
      </c>
      <c r="AE200" s="119">
        <f t="shared" si="15"/>
        <v>1.19</v>
      </c>
      <c r="AF200" s="2">
        <f t="shared" si="15"/>
        <v>1.19</v>
      </c>
      <c r="AG200" s="2">
        <f t="shared" si="15"/>
        <v>1.19</v>
      </c>
      <c r="AH200" s="119">
        <f t="shared" si="15"/>
        <v>1.19</v>
      </c>
      <c r="AI200" s="119">
        <f t="shared" si="15"/>
        <v>1.19</v>
      </c>
      <c r="AJ200" s="119">
        <f t="shared" si="15"/>
        <v>1.19</v>
      </c>
      <c r="AK200" s="119">
        <f t="shared" si="15"/>
        <v>1.19</v>
      </c>
      <c r="AL200" s="119">
        <f t="shared" si="15"/>
        <v>1.19</v>
      </c>
      <c r="AM200" s="119">
        <f t="shared" si="15"/>
        <v>1.19</v>
      </c>
      <c r="AN200" s="119">
        <f t="shared" si="15"/>
        <v>1.19</v>
      </c>
      <c r="AO200" s="119">
        <f t="shared" si="15"/>
        <v>1.19</v>
      </c>
      <c r="AP200" s="165">
        <f t="shared" si="15"/>
        <v>1.19</v>
      </c>
    </row>
    <row r="201" spans="1:42" hidden="1" x14ac:dyDescent="0.3">
      <c r="A201" s="171">
        <v>0</v>
      </c>
      <c r="B201" s="119" t="s">
        <v>236</v>
      </c>
      <c r="C201" s="119"/>
      <c r="D201" s="119" t="s">
        <v>134</v>
      </c>
      <c r="E201" s="119">
        <v>3</v>
      </c>
      <c r="F201" s="119" t="s">
        <v>276</v>
      </c>
      <c r="G201" s="119">
        <v>74</v>
      </c>
      <c r="H201" s="119" t="s">
        <v>193</v>
      </c>
      <c r="I201" s="121" t="s">
        <v>209</v>
      </c>
      <c r="J201" s="128" t="s">
        <v>277</v>
      </c>
      <c r="K201" s="119" t="s">
        <v>263</v>
      </c>
      <c r="L201" s="120"/>
      <c r="M201" s="2">
        <v>1.68</v>
      </c>
      <c r="N201" s="119">
        <f t="shared" si="16"/>
        <v>1.68</v>
      </c>
      <c r="O201" s="119">
        <f t="shared" si="16"/>
        <v>1.68</v>
      </c>
      <c r="P201" s="119">
        <f t="shared" si="16"/>
        <v>1.68</v>
      </c>
      <c r="Q201" s="119">
        <f t="shared" si="16"/>
        <v>1.68</v>
      </c>
      <c r="R201" s="119">
        <f t="shared" si="16"/>
        <v>1.68</v>
      </c>
      <c r="S201" s="119">
        <f t="shared" si="16"/>
        <v>1.68</v>
      </c>
      <c r="T201" s="119">
        <f t="shared" si="16"/>
        <v>1.68</v>
      </c>
      <c r="U201" s="119">
        <f t="shared" si="16"/>
        <v>1.68</v>
      </c>
      <c r="V201" s="2">
        <f t="shared" si="16"/>
        <v>1.68</v>
      </c>
      <c r="W201" s="2">
        <f t="shared" si="16"/>
        <v>1.68</v>
      </c>
      <c r="X201" s="119">
        <f t="shared" si="16"/>
        <v>1.68</v>
      </c>
      <c r="Y201" s="119">
        <f t="shared" si="16"/>
        <v>1.68</v>
      </c>
      <c r="Z201" s="119">
        <f t="shared" si="16"/>
        <v>1.68</v>
      </c>
      <c r="AA201" s="119">
        <f t="shared" si="16"/>
        <v>1.68</v>
      </c>
      <c r="AB201" s="119">
        <f t="shared" si="16"/>
        <v>1.68</v>
      </c>
      <c r="AC201" s="119">
        <f t="shared" si="16"/>
        <v>1.68</v>
      </c>
      <c r="AD201" s="119">
        <f t="shared" si="15"/>
        <v>1.68</v>
      </c>
      <c r="AE201" s="119">
        <f t="shared" si="15"/>
        <v>1.68</v>
      </c>
      <c r="AF201" s="2">
        <f t="shared" si="15"/>
        <v>1.68</v>
      </c>
      <c r="AG201" s="2">
        <f t="shared" si="15"/>
        <v>1.68</v>
      </c>
      <c r="AH201" s="119">
        <f t="shared" si="15"/>
        <v>1.68</v>
      </c>
      <c r="AI201" s="119">
        <f t="shared" si="15"/>
        <v>1.68</v>
      </c>
      <c r="AJ201" s="119">
        <f t="shared" si="15"/>
        <v>1.68</v>
      </c>
      <c r="AK201" s="119">
        <f t="shared" si="15"/>
        <v>1.68</v>
      </c>
      <c r="AL201" s="119">
        <f t="shared" si="15"/>
        <v>1.68</v>
      </c>
      <c r="AM201" s="119">
        <f t="shared" si="15"/>
        <v>1.68</v>
      </c>
      <c r="AN201" s="119">
        <f t="shared" si="15"/>
        <v>1.68</v>
      </c>
      <c r="AO201" s="119">
        <f t="shared" si="15"/>
        <v>1.68</v>
      </c>
      <c r="AP201" s="165">
        <f t="shared" si="15"/>
        <v>1.68</v>
      </c>
    </row>
    <row r="202" spans="1:42" hidden="1" x14ac:dyDescent="0.3">
      <c r="A202" s="171">
        <v>0</v>
      </c>
      <c r="B202" s="119" t="s">
        <v>236</v>
      </c>
      <c r="C202" s="119"/>
      <c r="D202" s="119" t="s">
        <v>134</v>
      </c>
      <c r="E202" s="119">
        <v>3</v>
      </c>
      <c r="F202" s="119" t="s">
        <v>276</v>
      </c>
      <c r="G202" s="119">
        <v>75</v>
      </c>
      <c r="H202" s="119" t="s">
        <v>194</v>
      </c>
      <c r="I202" s="121" t="s">
        <v>209</v>
      </c>
      <c r="J202" s="128" t="s">
        <v>277</v>
      </c>
      <c r="K202" s="119" t="s">
        <v>263</v>
      </c>
      <c r="L202" s="120"/>
      <c r="M202" s="2">
        <v>10</v>
      </c>
      <c r="N202" s="119">
        <f t="shared" si="16"/>
        <v>10</v>
      </c>
      <c r="O202" s="119">
        <f t="shared" si="16"/>
        <v>10</v>
      </c>
      <c r="P202" s="119">
        <f t="shared" si="16"/>
        <v>10</v>
      </c>
      <c r="Q202" s="119">
        <f t="shared" si="16"/>
        <v>10</v>
      </c>
      <c r="R202" s="119">
        <f t="shared" si="16"/>
        <v>10</v>
      </c>
      <c r="S202" s="119">
        <f t="shared" si="16"/>
        <v>10</v>
      </c>
      <c r="T202" s="119">
        <f t="shared" si="16"/>
        <v>10</v>
      </c>
      <c r="U202" s="119">
        <f t="shared" si="16"/>
        <v>10</v>
      </c>
      <c r="V202" s="2">
        <f t="shared" si="16"/>
        <v>10</v>
      </c>
      <c r="W202" s="2">
        <f t="shared" si="16"/>
        <v>10</v>
      </c>
      <c r="X202" s="119">
        <f t="shared" si="16"/>
        <v>10</v>
      </c>
      <c r="Y202" s="119">
        <f t="shared" si="16"/>
        <v>10</v>
      </c>
      <c r="Z202" s="119">
        <f t="shared" si="16"/>
        <v>10</v>
      </c>
      <c r="AA202" s="119">
        <f t="shared" si="16"/>
        <v>10</v>
      </c>
      <c r="AB202" s="119">
        <f t="shared" si="16"/>
        <v>10</v>
      </c>
      <c r="AC202" s="119">
        <f t="shared" si="16"/>
        <v>10</v>
      </c>
      <c r="AD202" s="119">
        <f t="shared" si="15"/>
        <v>10</v>
      </c>
      <c r="AE202" s="119">
        <f t="shared" si="15"/>
        <v>10</v>
      </c>
      <c r="AF202" s="2">
        <f t="shared" si="15"/>
        <v>10</v>
      </c>
      <c r="AG202" s="2">
        <f t="shared" si="15"/>
        <v>10</v>
      </c>
      <c r="AH202" s="119">
        <f t="shared" si="15"/>
        <v>10</v>
      </c>
      <c r="AI202" s="119">
        <f t="shared" si="15"/>
        <v>10</v>
      </c>
      <c r="AJ202" s="119">
        <f t="shared" si="15"/>
        <v>10</v>
      </c>
      <c r="AK202" s="119">
        <f t="shared" si="15"/>
        <v>10</v>
      </c>
      <c r="AL202" s="119">
        <f t="shared" si="15"/>
        <v>10</v>
      </c>
      <c r="AM202" s="119">
        <f t="shared" si="15"/>
        <v>10</v>
      </c>
      <c r="AN202" s="119">
        <f t="shared" si="15"/>
        <v>10</v>
      </c>
      <c r="AO202" s="119">
        <f t="shared" si="15"/>
        <v>10</v>
      </c>
      <c r="AP202" s="165">
        <f t="shared" si="15"/>
        <v>10</v>
      </c>
    </row>
    <row r="203" spans="1:42" hidden="1" x14ac:dyDescent="0.3">
      <c r="A203" s="171">
        <v>0</v>
      </c>
      <c r="B203" s="119" t="s">
        <v>236</v>
      </c>
      <c r="C203" s="119"/>
      <c r="D203" s="119" t="s">
        <v>134</v>
      </c>
      <c r="E203" s="119">
        <v>3</v>
      </c>
      <c r="F203" s="119" t="s">
        <v>276</v>
      </c>
      <c r="G203" s="119">
        <v>76</v>
      </c>
      <c r="H203" s="119" t="s">
        <v>195</v>
      </c>
      <c r="I203" s="121" t="s">
        <v>209</v>
      </c>
      <c r="J203" s="128" t="s">
        <v>277</v>
      </c>
      <c r="K203" s="119" t="s">
        <v>263</v>
      </c>
      <c r="L203" s="120"/>
      <c r="M203" s="2">
        <v>5</v>
      </c>
      <c r="N203" s="119">
        <f t="shared" si="16"/>
        <v>5</v>
      </c>
      <c r="O203" s="119">
        <f t="shared" si="16"/>
        <v>5</v>
      </c>
      <c r="P203" s="119">
        <f t="shared" si="16"/>
        <v>5</v>
      </c>
      <c r="Q203" s="119">
        <f t="shared" si="16"/>
        <v>5</v>
      </c>
      <c r="R203" s="119">
        <f t="shared" si="16"/>
        <v>5</v>
      </c>
      <c r="S203" s="119">
        <f t="shared" si="16"/>
        <v>5</v>
      </c>
      <c r="T203" s="119">
        <f t="shared" si="16"/>
        <v>5</v>
      </c>
      <c r="U203" s="119">
        <f t="shared" si="16"/>
        <v>5</v>
      </c>
      <c r="V203" s="2">
        <f t="shared" si="16"/>
        <v>5</v>
      </c>
      <c r="W203" s="2">
        <f t="shared" si="16"/>
        <v>5</v>
      </c>
      <c r="X203" s="119">
        <f t="shared" si="16"/>
        <v>5</v>
      </c>
      <c r="Y203" s="119">
        <f t="shared" si="16"/>
        <v>5</v>
      </c>
      <c r="Z203" s="119">
        <f t="shared" si="16"/>
        <v>5</v>
      </c>
      <c r="AA203" s="119">
        <f t="shared" si="16"/>
        <v>5</v>
      </c>
      <c r="AB203" s="119">
        <f t="shared" si="16"/>
        <v>5</v>
      </c>
      <c r="AC203" s="119">
        <f t="shared" si="16"/>
        <v>5</v>
      </c>
      <c r="AD203" s="119">
        <f t="shared" si="15"/>
        <v>5</v>
      </c>
      <c r="AE203" s="119">
        <f t="shared" si="15"/>
        <v>5</v>
      </c>
      <c r="AF203" s="2">
        <f t="shared" si="15"/>
        <v>5</v>
      </c>
      <c r="AG203" s="2">
        <f t="shared" si="15"/>
        <v>5</v>
      </c>
      <c r="AH203" s="119">
        <f t="shared" si="15"/>
        <v>5</v>
      </c>
      <c r="AI203" s="119">
        <f t="shared" si="15"/>
        <v>5</v>
      </c>
      <c r="AJ203" s="119">
        <f t="shared" si="15"/>
        <v>5</v>
      </c>
      <c r="AK203" s="119">
        <f t="shared" si="15"/>
        <v>5</v>
      </c>
      <c r="AL203" s="119">
        <f t="shared" si="15"/>
        <v>5</v>
      </c>
      <c r="AM203" s="119">
        <f t="shared" si="15"/>
        <v>5</v>
      </c>
      <c r="AN203" s="119">
        <f t="shared" si="15"/>
        <v>5</v>
      </c>
      <c r="AO203" s="119">
        <f t="shared" si="15"/>
        <v>5</v>
      </c>
      <c r="AP203" s="165">
        <f t="shared" si="15"/>
        <v>5</v>
      </c>
    </row>
    <row r="204" spans="1:42" hidden="1" x14ac:dyDescent="0.3">
      <c r="A204" s="171">
        <v>0</v>
      </c>
      <c r="B204" s="119" t="s">
        <v>236</v>
      </c>
      <c r="C204" s="119"/>
      <c r="D204" s="119" t="s">
        <v>134</v>
      </c>
      <c r="E204" s="119">
        <v>3</v>
      </c>
      <c r="F204" s="119" t="s">
        <v>276</v>
      </c>
      <c r="G204" s="119">
        <v>77</v>
      </c>
      <c r="H204" s="119" t="s">
        <v>196</v>
      </c>
      <c r="I204" s="121" t="s">
        <v>209</v>
      </c>
      <c r="J204" s="128" t="s">
        <v>277</v>
      </c>
      <c r="K204" s="119" t="s">
        <v>263</v>
      </c>
      <c r="L204" s="120"/>
      <c r="M204" s="2">
        <v>5</v>
      </c>
      <c r="N204" s="119">
        <f t="shared" si="16"/>
        <v>5</v>
      </c>
      <c r="O204" s="119">
        <f t="shared" si="16"/>
        <v>5</v>
      </c>
      <c r="P204" s="119">
        <f t="shared" si="16"/>
        <v>5</v>
      </c>
      <c r="Q204" s="119">
        <f t="shared" si="16"/>
        <v>5</v>
      </c>
      <c r="R204" s="119">
        <f t="shared" si="16"/>
        <v>5</v>
      </c>
      <c r="S204" s="119">
        <f t="shared" si="16"/>
        <v>5</v>
      </c>
      <c r="T204" s="119">
        <f t="shared" si="16"/>
        <v>5</v>
      </c>
      <c r="U204" s="119">
        <f t="shared" si="16"/>
        <v>5</v>
      </c>
      <c r="V204" s="2">
        <f t="shared" si="16"/>
        <v>5</v>
      </c>
      <c r="W204" s="2">
        <f t="shared" si="16"/>
        <v>5</v>
      </c>
      <c r="X204" s="119">
        <f t="shared" si="16"/>
        <v>5</v>
      </c>
      <c r="Y204" s="119">
        <f t="shared" si="16"/>
        <v>5</v>
      </c>
      <c r="Z204" s="119">
        <f t="shared" si="16"/>
        <v>5</v>
      </c>
      <c r="AA204" s="119">
        <f t="shared" si="16"/>
        <v>5</v>
      </c>
      <c r="AB204" s="119">
        <f t="shared" si="16"/>
        <v>5</v>
      </c>
      <c r="AC204" s="119">
        <f t="shared" si="16"/>
        <v>5</v>
      </c>
      <c r="AD204" s="119">
        <f t="shared" si="15"/>
        <v>5</v>
      </c>
      <c r="AE204" s="119">
        <f t="shared" si="15"/>
        <v>5</v>
      </c>
      <c r="AF204" s="2">
        <f t="shared" si="15"/>
        <v>5</v>
      </c>
      <c r="AG204" s="2">
        <f t="shared" si="15"/>
        <v>5</v>
      </c>
      <c r="AH204" s="119">
        <f t="shared" si="15"/>
        <v>5</v>
      </c>
      <c r="AI204" s="119">
        <f t="shared" si="15"/>
        <v>5</v>
      </c>
      <c r="AJ204" s="119">
        <f t="shared" si="15"/>
        <v>5</v>
      </c>
      <c r="AK204" s="119">
        <f t="shared" si="15"/>
        <v>5</v>
      </c>
      <c r="AL204" s="119">
        <f t="shared" si="15"/>
        <v>5</v>
      </c>
      <c r="AM204" s="119">
        <f t="shared" si="15"/>
        <v>5</v>
      </c>
      <c r="AN204" s="119">
        <f t="shared" si="15"/>
        <v>5</v>
      </c>
      <c r="AO204" s="119">
        <f t="shared" si="15"/>
        <v>5</v>
      </c>
      <c r="AP204" s="165">
        <f t="shared" si="15"/>
        <v>5</v>
      </c>
    </row>
    <row r="205" spans="1:42" hidden="1" x14ac:dyDescent="0.3">
      <c r="A205" s="171">
        <v>0</v>
      </c>
      <c r="B205" s="119" t="s">
        <v>236</v>
      </c>
      <c r="C205" s="119"/>
      <c r="D205" s="119" t="s">
        <v>134</v>
      </c>
      <c r="E205" s="119">
        <v>3</v>
      </c>
      <c r="F205" s="119" t="s">
        <v>276</v>
      </c>
      <c r="G205" s="119">
        <v>78</v>
      </c>
      <c r="H205" s="119" t="s">
        <v>197</v>
      </c>
      <c r="I205" s="121" t="s">
        <v>209</v>
      </c>
      <c r="J205" s="128" t="s">
        <v>277</v>
      </c>
      <c r="K205" s="119" t="s">
        <v>263</v>
      </c>
      <c r="L205" s="120"/>
      <c r="M205" s="2">
        <v>5</v>
      </c>
      <c r="N205" s="119">
        <f t="shared" si="16"/>
        <v>5</v>
      </c>
      <c r="O205" s="119">
        <f t="shared" si="16"/>
        <v>5</v>
      </c>
      <c r="P205" s="119">
        <f t="shared" si="16"/>
        <v>5</v>
      </c>
      <c r="Q205" s="119">
        <f t="shared" si="16"/>
        <v>5</v>
      </c>
      <c r="R205" s="119">
        <f t="shared" si="16"/>
        <v>5</v>
      </c>
      <c r="S205" s="119">
        <f t="shared" si="16"/>
        <v>5</v>
      </c>
      <c r="T205" s="119">
        <f t="shared" si="16"/>
        <v>5</v>
      </c>
      <c r="U205" s="119">
        <f t="shared" si="16"/>
        <v>5</v>
      </c>
      <c r="V205" s="2">
        <f t="shared" si="16"/>
        <v>5</v>
      </c>
      <c r="W205" s="2">
        <f t="shared" si="16"/>
        <v>5</v>
      </c>
      <c r="X205" s="119">
        <f t="shared" si="16"/>
        <v>5</v>
      </c>
      <c r="Y205" s="119">
        <f t="shared" si="16"/>
        <v>5</v>
      </c>
      <c r="Z205" s="119">
        <f t="shared" si="16"/>
        <v>5</v>
      </c>
      <c r="AA205" s="119">
        <f t="shared" si="16"/>
        <v>5</v>
      </c>
      <c r="AB205" s="119">
        <f t="shared" si="16"/>
        <v>5</v>
      </c>
      <c r="AC205" s="119">
        <f t="shared" si="16"/>
        <v>5</v>
      </c>
      <c r="AD205" s="119">
        <f t="shared" si="15"/>
        <v>5</v>
      </c>
      <c r="AE205" s="119">
        <f t="shared" si="15"/>
        <v>5</v>
      </c>
      <c r="AF205" s="2">
        <f t="shared" si="15"/>
        <v>5</v>
      </c>
      <c r="AG205" s="2">
        <f t="shared" si="15"/>
        <v>5</v>
      </c>
      <c r="AH205" s="119">
        <f t="shared" si="15"/>
        <v>5</v>
      </c>
      <c r="AI205" s="119">
        <f t="shared" si="15"/>
        <v>5</v>
      </c>
      <c r="AJ205" s="119">
        <f t="shared" si="15"/>
        <v>5</v>
      </c>
      <c r="AK205" s="119">
        <f t="shared" si="15"/>
        <v>5</v>
      </c>
      <c r="AL205" s="119">
        <f t="shared" si="15"/>
        <v>5</v>
      </c>
      <c r="AM205" s="119">
        <f t="shared" si="15"/>
        <v>5</v>
      </c>
      <c r="AN205" s="119">
        <f t="shared" si="15"/>
        <v>5</v>
      </c>
      <c r="AO205" s="119">
        <f t="shared" si="15"/>
        <v>5</v>
      </c>
      <c r="AP205" s="165">
        <f t="shared" si="15"/>
        <v>5</v>
      </c>
    </row>
    <row r="206" spans="1:42" hidden="1" x14ac:dyDescent="0.3">
      <c r="A206" s="171">
        <v>0</v>
      </c>
      <c r="B206" s="119" t="s">
        <v>236</v>
      </c>
      <c r="C206" s="119"/>
      <c r="D206" s="119" t="s">
        <v>134</v>
      </c>
      <c r="E206" s="119">
        <v>3</v>
      </c>
      <c r="F206" s="119" t="s">
        <v>276</v>
      </c>
      <c r="G206" s="119">
        <v>79</v>
      </c>
      <c r="H206" s="119" t="s">
        <v>198</v>
      </c>
      <c r="I206" s="121" t="s">
        <v>209</v>
      </c>
      <c r="J206" s="128" t="s">
        <v>277</v>
      </c>
      <c r="K206" s="119" t="s">
        <v>263</v>
      </c>
      <c r="L206" s="120"/>
      <c r="M206" s="2">
        <v>5</v>
      </c>
      <c r="N206" s="119">
        <f t="shared" si="16"/>
        <v>5</v>
      </c>
      <c r="O206" s="119">
        <f t="shared" si="16"/>
        <v>5</v>
      </c>
      <c r="P206" s="119">
        <f t="shared" si="16"/>
        <v>5</v>
      </c>
      <c r="Q206" s="119">
        <f t="shared" si="16"/>
        <v>5</v>
      </c>
      <c r="R206" s="119">
        <f t="shared" si="16"/>
        <v>5</v>
      </c>
      <c r="S206" s="119">
        <f t="shared" si="16"/>
        <v>5</v>
      </c>
      <c r="T206" s="119">
        <f t="shared" si="16"/>
        <v>5</v>
      </c>
      <c r="U206" s="119">
        <f t="shared" si="16"/>
        <v>5</v>
      </c>
      <c r="V206" s="2">
        <f t="shared" si="16"/>
        <v>5</v>
      </c>
      <c r="W206" s="2">
        <f t="shared" si="16"/>
        <v>5</v>
      </c>
      <c r="X206" s="119">
        <f t="shared" si="16"/>
        <v>5</v>
      </c>
      <c r="Y206" s="119">
        <f t="shared" si="16"/>
        <v>5</v>
      </c>
      <c r="Z206" s="119">
        <f t="shared" si="16"/>
        <v>5</v>
      </c>
      <c r="AA206" s="119">
        <f t="shared" si="16"/>
        <v>5</v>
      </c>
      <c r="AB206" s="119">
        <f t="shared" si="16"/>
        <v>5</v>
      </c>
      <c r="AC206" s="119">
        <f t="shared" ref="AC206:AP221" si="17">AB206</f>
        <v>5</v>
      </c>
      <c r="AD206" s="119">
        <f t="shared" si="17"/>
        <v>5</v>
      </c>
      <c r="AE206" s="119">
        <f t="shared" si="17"/>
        <v>5</v>
      </c>
      <c r="AF206" s="2">
        <f t="shared" si="17"/>
        <v>5</v>
      </c>
      <c r="AG206" s="2">
        <f t="shared" si="17"/>
        <v>5</v>
      </c>
      <c r="AH206" s="119">
        <f t="shared" si="17"/>
        <v>5</v>
      </c>
      <c r="AI206" s="119">
        <f t="shared" si="17"/>
        <v>5</v>
      </c>
      <c r="AJ206" s="119">
        <f t="shared" si="17"/>
        <v>5</v>
      </c>
      <c r="AK206" s="119">
        <f t="shared" si="17"/>
        <v>5</v>
      </c>
      <c r="AL206" s="119">
        <f t="shared" si="17"/>
        <v>5</v>
      </c>
      <c r="AM206" s="119">
        <f t="shared" si="17"/>
        <v>5</v>
      </c>
      <c r="AN206" s="119">
        <f t="shared" si="17"/>
        <v>5</v>
      </c>
      <c r="AO206" s="119">
        <f t="shared" si="17"/>
        <v>5</v>
      </c>
      <c r="AP206" s="165">
        <f t="shared" si="17"/>
        <v>5</v>
      </c>
    </row>
    <row r="207" spans="1:42" hidden="1" x14ac:dyDescent="0.3">
      <c r="A207" s="171">
        <v>0</v>
      </c>
      <c r="B207" s="119" t="s">
        <v>236</v>
      </c>
      <c r="C207" s="119"/>
      <c r="D207" s="119" t="s">
        <v>134</v>
      </c>
      <c r="E207" s="119">
        <v>3</v>
      </c>
      <c r="F207" s="119" t="s">
        <v>276</v>
      </c>
      <c r="G207" s="119">
        <v>80</v>
      </c>
      <c r="H207" s="119" t="s">
        <v>199</v>
      </c>
      <c r="I207" s="121" t="s">
        <v>209</v>
      </c>
      <c r="J207" s="128" t="s">
        <v>277</v>
      </c>
      <c r="K207" s="119" t="s">
        <v>263</v>
      </c>
      <c r="L207" s="120"/>
      <c r="M207" s="2">
        <v>0.57999999999999996</v>
      </c>
      <c r="N207" s="119">
        <f t="shared" ref="N207:AC222" si="18">M207</f>
        <v>0.57999999999999996</v>
      </c>
      <c r="O207" s="119">
        <f t="shared" si="18"/>
        <v>0.57999999999999996</v>
      </c>
      <c r="P207" s="119">
        <f t="shared" si="18"/>
        <v>0.57999999999999996</v>
      </c>
      <c r="Q207" s="119">
        <f t="shared" si="18"/>
        <v>0.57999999999999996</v>
      </c>
      <c r="R207" s="119">
        <f t="shared" si="18"/>
        <v>0.57999999999999996</v>
      </c>
      <c r="S207" s="119">
        <f t="shared" si="18"/>
        <v>0.57999999999999996</v>
      </c>
      <c r="T207" s="119">
        <f t="shared" si="18"/>
        <v>0.57999999999999996</v>
      </c>
      <c r="U207" s="119">
        <f t="shared" si="18"/>
        <v>0.57999999999999996</v>
      </c>
      <c r="V207" s="2">
        <f t="shared" si="18"/>
        <v>0.57999999999999996</v>
      </c>
      <c r="W207" s="2">
        <f t="shared" si="18"/>
        <v>0.57999999999999996</v>
      </c>
      <c r="X207" s="119">
        <f t="shared" si="18"/>
        <v>0.57999999999999996</v>
      </c>
      <c r="Y207" s="119">
        <f t="shared" si="18"/>
        <v>0.57999999999999996</v>
      </c>
      <c r="Z207" s="119">
        <f t="shared" si="18"/>
        <v>0.57999999999999996</v>
      </c>
      <c r="AA207" s="119">
        <f t="shared" si="18"/>
        <v>0.57999999999999996</v>
      </c>
      <c r="AB207" s="119">
        <f t="shared" si="18"/>
        <v>0.57999999999999996</v>
      </c>
      <c r="AC207" s="119">
        <f t="shared" si="18"/>
        <v>0.57999999999999996</v>
      </c>
      <c r="AD207" s="119">
        <f t="shared" si="17"/>
        <v>0.57999999999999996</v>
      </c>
      <c r="AE207" s="119">
        <f t="shared" si="17"/>
        <v>0.57999999999999996</v>
      </c>
      <c r="AF207" s="2">
        <f t="shared" si="17"/>
        <v>0.57999999999999996</v>
      </c>
      <c r="AG207" s="2">
        <f t="shared" si="17"/>
        <v>0.57999999999999996</v>
      </c>
      <c r="AH207" s="119">
        <f t="shared" si="17"/>
        <v>0.57999999999999996</v>
      </c>
      <c r="AI207" s="119">
        <f t="shared" si="17"/>
        <v>0.57999999999999996</v>
      </c>
      <c r="AJ207" s="119">
        <f t="shared" si="17"/>
        <v>0.57999999999999996</v>
      </c>
      <c r="AK207" s="119">
        <f t="shared" si="17"/>
        <v>0.57999999999999996</v>
      </c>
      <c r="AL207" s="119">
        <f t="shared" si="17"/>
        <v>0.57999999999999996</v>
      </c>
      <c r="AM207" s="119">
        <f t="shared" si="17"/>
        <v>0.57999999999999996</v>
      </c>
      <c r="AN207" s="119">
        <f t="shared" si="17"/>
        <v>0.57999999999999996</v>
      </c>
      <c r="AO207" s="119">
        <f t="shared" si="17"/>
        <v>0.57999999999999996</v>
      </c>
      <c r="AP207" s="165">
        <f t="shared" si="17"/>
        <v>0.57999999999999996</v>
      </c>
    </row>
    <row r="208" spans="1:42" hidden="1" x14ac:dyDescent="0.3">
      <c r="A208" s="171">
        <v>0</v>
      </c>
      <c r="B208" s="119" t="s">
        <v>236</v>
      </c>
      <c r="C208" s="119"/>
      <c r="D208" s="119" t="s">
        <v>134</v>
      </c>
      <c r="E208" s="119">
        <v>3</v>
      </c>
      <c r="F208" s="119" t="s">
        <v>276</v>
      </c>
      <c r="G208" s="119">
        <v>81</v>
      </c>
      <c r="H208" s="119" t="s">
        <v>200</v>
      </c>
      <c r="I208" s="121" t="s">
        <v>209</v>
      </c>
      <c r="J208" s="128" t="s">
        <v>277</v>
      </c>
      <c r="K208" s="119" t="s">
        <v>263</v>
      </c>
      <c r="L208" s="120"/>
      <c r="M208" s="2">
        <v>0.57999999999999996</v>
      </c>
      <c r="N208" s="119">
        <f t="shared" si="18"/>
        <v>0.57999999999999996</v>
      </c>
      <c r="O208" s="119">
        <f t="shared" si="18"/>
        <v>0.57999999999999996</v>
      </c>
      <c r="P208" s="119">
        <f t="shared" si="18"/>
        <v>0.57999999999999996</v>
      </c>
      <c r="Q208" s="119">
        <f t="shared" si="18"/>
        <v>0.57999999999999996</v>
      </c>
      <c r="R208" s="119">
        <f t="shared" si="18"/>
        <v>0.57999999999999996</v>
      </c>
      <c r="S208" s="119">
        <f t="shared" si="18"/>
        <v>0.57999999999999996</v>
      </c>
      <c r="T208" s="119">
        <f t="shared" si="18"/>
        <v>0.57999999999999996</v>
      </c>
      <c r="U208" s="119">
        <f t="shared" si="18"/>
        <v>0.57999999999999996</v>
      </c>
      <c r="V208" s="2">
        <f t="shared" si="18"/>
        <v>0.57999999999999996</v>
      </c>
      <c r="W208" s="2">
        <f t="shared" si="18"/>
        <v>0.57999999999999996</v>
      </c>
      <c r="X208" s="119">
        <f t="shared" si="18"/>
        <v>0.57999999999999996</v>
      </c>
      <c r="Y208" s="119">
        <f t="shared" si="18"/>
        <v>0.57999999999999996</v>
      </c>
      <c r="Z208" s="119">
        <f t="shared" si="18"/>
        <v>0.57999999999999996</v>
      </c>
      <c r="AA208" s="119">
        <f t="shared" si="18"/>
        <v>0.57999999999999996</v>
      </c>
      <c r="AB208" s="119">
        <f t="shared" si="18"/>
        <v>0.57999999999999996</v>
      </c>
      <c r="AC208" s="119">
        <f t="shared" si="18"/>
        <v>0.57999999999999996</v>
      </c>
      <c r="AD208" s="119">
        <f t="shared" si="17"/>
        <v>0.57999999999999996</v>
      </c>
      <c r="AE208" s="119">
        <f t="shared" si="17"/>
        <v>0.57999999999999996</v>
      </c>
      <c r="AF208" s="2">
        <f t="shared" si="17"/>
        <v>0.57999999999999996</v>
      </c>
      <c r="AG208" s="2">
        <f t="shared" si="17"/>
        <v>0.57999999999999996</v>
      </c>
      <c r="AH208" s="119">
        <f t="shared" si="17"/>
        <v>0.57999999999999996</v>
      </c>
      <c r="AI208" s="119">
        <f t="shared" si="17"/>
        <v>0.57999999999999996</v>
      </c>
      <c r="AJ208" s="119">
        <f t="shared" si="17"/>
        <v>0.57999999999999996</v>
      </c>
      <c r="AK208" s="119">
        <f t="shared" si="17"/>
        <v>0.57999999999999996</v>
      </c>
      <c r="AL208" s="119">
        <f t="shared" si="17"/>
        <v>0.57999999999999996</v>
      </c>
      <c r="AM208" s="119">
        <f t="shared" si="17"/>
        <v>0.57999999999999996</v>
      </c>
      <c r="AN208" s="119">
        <f t="shared" si="17"/>
        <v>0.57999999999999996</v>
      </c>
      <c r="AO208" s="119">
        <f t="shared" si="17"/>
        <v>0.57999999999999996</v>
      </c>
      <c r="AP208" s="165">
        <f t="shared" si="17"/>
        <v>0.57999999999999996</v>
      </c>
    </row>
    <row r="209" spans="1:42" hidden="1" x14ac:dyDescent="0.3">
      <c r="A209" s="171">
        <v>0</v>
      </c>
      <c r="B209" s="119" t="s">
        <v>236</v>
      </c>
      <c r="C209" s="119"/>
      <c r="D209" s="119" t="s">
        <v>134</v>
      </c>
      <c r="E209" s="119">
        <v>3</v>
      </c>
      <c r="F209" s="119" t="s">
        <v>276</v>
      </c>
      <c r="G209" s="119">
        <v>82</v>
      </c>
      <c r="H209" s="119" t="s">
        <v>201</v>
      </c>
      <c r="I209" s="121" t="s">
        <v>209</v>
      </c>
      <c r="J209" s="128" t="s">
        <v>277</v>
      </c>
      <c r="K209" s="119" t="s">
        <v>263</v>
      </c>
      <c r="L209" s="120"/>
      <c r="M209" s="2">
        <v>0.57999999999999996</v>
      </c>
      <c r="N209" s="119">
        <f t="shared" si="18"/>
        <v>0.57999999999999996</v>
      </c>
      <c r="O209" s="119">
        <f t="shared" si="18"/>
        <v>0.57999999999999996</v>
      </c>
      <c r="P209" s="119">
        <f t="shared" si="18"/>
        <v>0.57999999999999996</v>
      </c>
      <c r="Q209" s="119">
        <f t="shared" si="18"/>
        <v>0.57999999999999996</v>
      </c>
      <c r="R209" s="119">
        <f t="shared" si="18"/>
        <v>0.57999999999999996</v>
      </c>
      <c r="S209" s="119">
        <f t="shared" si="18"/>
        <v>0.57999999999999996</v>
      </c>
      <c r="T209" s="119">
        <f t="shared" si="18"/>
        <v>0.57999999999999996</v>
      </c>
      <c r="U209" s="119">
        <f t="shared" si="18"/>
        <v>0.57999999999999996</v>
      </c>
      <c r="V209" s="2">
        <f t="shared" si="18"/>
        <v>0.57999999999999996</v>
      </c>
      <c r="W209" s="2">
        <f t="shared" si="18"/>
        <v>0.57999999999999996</v>
      </c>
      <c r="X209" s="119">
        <f t="shared" si="18"/>
        <v>0.57999999999999996</v>
      </c>
      <c r="Y209" s="119">
        <f t="shared" si="18"/>
        <v>0.57999999999999996</v>
      </c>
      <c r="Z209" s="119">
        <f t="shared" si="18"/>
        <v>0.57999999999999996</v>
      </c>
      <c r="AA209" s="119">
        <f t="shared" si="18"/>
        <v>0.57999999999999996</v>
      </c>
      <c r="AB209" s="119">
        <f t="shared" si="18"/>
        <v>0.57999999999999996</v>
      </c>
      <c r="AC209" s="119">
        <f t="shared" si="18"/>
        <v>0.57999999999999996</v>
      </c>
      <c r="AD209" s="119">
        <f t="shared" si="17"/>
        <v>0.57999999999999996</v>
      </c>
      <c r="AE209" s="119">
        <f t="shared" si="17"/>
        <v>0.57999999999999996</v>
      </c>
      <c r="AF209" s="2">
        <f t="shared" si="17"/>
        <v>0.57999999999999996</v>
      </c>
      <c r="AG209" s="2">
        <f t="shared" si="17"/>
        <v>0.57999999999999996</v>
      </c>
      <c r="AH209" s="119">
        <f t="shared" si="17"/>
        <v>0.57999999999999996</v>
      </c>
      <c r="AI209" s="119">
        <f t="shared" si="17"/>
        <v>0.57999999999999996</v>
      </c>
      <c r="AJ209" s="119">
        <f t="shared" si="17"/>
        <v>0.57999999999999996</v>
      </c>
      <c r="AK209" s="119">
        <f t="shared" si="17"/>
        <v>0.57999999999999996</v>
      </c>
      <c r="AL209" s="119">
        <f t="shared" si="17"/>
        <v>0.57999999999999996</v>
      </c>
      <c r="AM209" s="119">
        <f t="shared" si="17"/>
        <v>0.57999999999999996</v>
      </c>
      <c r="AN209" s="119">
        <f t="shared" si="17"/>
        <v>0.57999999999999996</v>
      </c>
      <c r="AO209" s="119">
        <f t="shared" si="17"/>
        <v>0.57999999999999996</v>
      </c>
      <c r="AP209" s="165">
        <f t="shared" si="17"/>
        <v>0.57999999999999996</v>
      </c>
    </row>
    <row r="210" spans="1:42" hidden="1" x14ac:dyDescent="0.3">
      <c r="A210" s="171">
        <v>0</v>
      </c>
      <c r="B210" s="119" t="s">
        <v>236</v>
      </c>
      <c r="C210" s="119"/>
      <c r="D210" s="119" t="s">
        <v>134</v>
      </c>
      <c r="E210" s="119">
        <v>3</v>
      </c>
      <c r="F210" s="119" t="s">
        <v>276</v>
      </c>
      <c r="G210" s="119">
        <v>83</v>
      </c>
      <c r="H210" s="119" t="s">
        <v>202</v>
      </c>
      <c r="I210" s="121" t="s">
        <v>209</v>
      </c>
      <c r="J210" s="128" t="s">
        <v>277</v>
      </c>
      <c r="K210" s="119" t="s">
        <v>263</v>
      </c>
      <c r="L210" s="120"/>
      <c r="M210" s="262">
        <v>4</v>
      </c>
      <c r="N210" s="119">
        <f t="shared" si="18"/>
        <v>4</v>
      </c>
      <c r="O210" s="119">
        <f t="shared" si="18"/>
        <v>4</v>
      </c>
      <c r="P210" s="119">
        <f t="shared" si="18"/>
        <v>4</v>
      </c>
      <c r="Q210" s="119">
        <f t="shared" si="18"/>
        <v>4</v>
      </c>
      <c r="R210" s="119">
        <f t="shared" si="18"/>
        <v>4</v>
      </c>
      <c r="S210" s="119">
        <f t="shared" si="18"/>
        <v>4</v>
      </c>
      <c r="T210" s="119">
        <f t="shared" si="18"/>
        <v>4</v>
      </c>
      <c r="U210" s="119">
        <f t="shared" si="18"/>
        <v>4</v>
      </c>
      <c r="V210" s="2">
        <f t="shared" si="18"/>
        <v>4</v>
      </c>
      <c r="W210" s="2">
        <f t="shared" si="18"/>
        <v>4</v>
      </c>
      <c r="X210" s="119">
        <f t="shared" si="18"/>
        <v>4</v>
      </c>
      <c r="Y210" s="119">
        <f t="shared" si="18"/>
        <v>4</v>
      </c>
      <c r="Z210" s="119">
        <f t="shared" si="18"/>
        <v>4</v>
      </c>
      <c r="AA210" s="119">
        <f t="shared" si="18"/>
        <v>4</v>
      </c>
      <c r="AB210" s="119">
        <f t="shared" si="18"/>
        <v>4</v>
      </c>
      <c r="AC210" s="119">
        <f t="shared" si="18"/>
        <v>4</v>
      </c>
      <c r="AD210" s="119">
        <f t="shared" si="17"/>
        <v>4</v>
      </c>
      <c r="AE210" s="119">
        <f t="shared" si="17"/>
        <v>4</v>
      </c>
      <c r="AF210" s="2">
        <f t="shared" si="17"/>
        <v>4</v>
      </c>
      <c r="AG210" s="2">
        <f t="shared" si="17"/>
        <v>4</v>
      </c>
      <c r="AH210" s="119">
        <f t="shared" si="17"/>
        <v>4</v>
      </c>
      <c r="AI210" s="119">
        <f t="shared" si="17"/>
        <v>4</v>
      </c>
      <c r="AJ210" s="119">
        <f t="shared" si="17"/>
        <v>4</v>
      </c>
      <c r="AK210" s="119">
        <f t="shared" si="17"/>
        <v>4</v>
      </c>
      <c r="AL210" s="119">
        <f t="shared" si="17"/>
        <v>4</v>
      </c>
      <c r="AM210" s="119">
        <f t="shared" si="17"/>
        <v>4</v>
      </c>
      <c r="AN210" s="119">
        <f t="shared" si="17"/>
        <v>4</v>
      </c>
      <c r="AO210" s="119">
        <f t="shared" si="17"/>
        <v>4</v>
      </c>
      <c r="AP210" s="165">
        <f t="shared" si="17"/>
        <v>4</v>
      </c>
    </row>
    <row r="211" spans="1:42" hidden="1" x14ac:dyDescent="0.3">
      <c r="A211" s="171">
        <v>0</v>
      </c>
      <c r="B211" s="119" t="s">
        <v>236</v>
      </c>
      <c r="C211" s="119"/>
      <c r="D211" s="119" t="s">
        <v>134</v>
      </c>
      <c r="E211" s="119">
        <v>3</v>
      </c>
      <c r="F211" s="119" t="s">
        <v>276</v>
      </c>
      <c r="G211" s="119">
        <v>84</v>
      </c>
      <c r="H211" s="119" t="s">
        <v>203</v>
      </c>
      <c r="I211" s="121" t="s">
        <v>209</v>
      </c>
      <c r="J211" s="128" t="s">
        <v>277</v>
      </c>
      <c r="K211" s="119" t="s">
        <v>263</v>
      </c>
      <c r="L211" s="117"/>
      <c r="M211" s="262">
        <v>7.5</v>
      </c>
      <c r="N211" s="119">
        <f t="shared" si="18"/>
        <v>7.5</v>
      </c>
      <c r="O211" s="119">
        <f t="shared" si="18"/>
        <v>7.5</v>
      </c>
      <c r="P211" s="119">
        <f t="shared" si="18"/>
        <v>7.5</v>
      </c>
      <c r="Q211" s="119">
        <f t="shared" si="18"/>
        <v>7.5</v>
      </c>
      <c r="R211" s="119">
        <f t="shared" si="18"/>
        <v>7.5</v>
      </c>
      <c r="S211" s="119">
        <f t="shared" si="18"/>
        <v>7.5</v>
      </c>
      <c r="T211" s="119">
        <f t="shared" si="18"/>
        <v>7.5</v>
      </c>
      <c r="U211" s="119">
        <f t="shared" si="18"/>
        <v>7.5</v>
      </c>
      <c r="V211" s="2">
        <f t="shared" si="18"/>
        <v>7.5</v>
      </c>
      <c r="W211" s="2">
        <f t="shared" si="18"/>
        <v>7.5</v>
      </c>
      <c r="X211" s="119">
        <f t="shared" si="18"/>
        <v>7.5</v>
      </c>
      <c r="Y211" s="119">
        <f t="shared" si="18"/>
        <v>7.5</v>
      </c>
      <c r="Z211" s="119">
        <f t="shared" si="18"/>
        <v>7.5</v>
      </c>
      <c r="AA211" s="119">
        <f t="shared" si="18"/>
        <v>7.5</v>
      </c>
      <c r="AB211" s="119">
        <f t="shared" si="18"/>
        <v>7.5</v>
      </c>
      <c r="AC211" s="119">
        <f t="shared" si="18"/>
        <v>7.5</v>
      </c>
      <c r="AD211" s="119">
        <f t="shared" si="17"/>
        <v>7.5</v>
      </c>
      <c r="AE211" s="119">
        <f t="shared" si="17"/>
        <v>7.5</v>
      </c>
      <c r="AF211" s="2">
        <f t="shared" si="17"/>
        <v>7.5</v>
      </c>
      <c r="AG211" s="2">
        <f t="shared" si="17"/>
        <v>7.5</v>
      </c>
      <c r="AH211" s="119">
        <f t="shared" si="17"/>
        <v>7.5</v>
      </c>
      <c r="AI211" s="119">
        <f t="shared" si="17"/>
        <v>7.5</v>
      </c>
      <c r="AJ211" s="119">
        <f t="shared" si="17"/>
        <v>7.5</v>
      </c>
      <c r="AK211" s="119">
        <f t="shared" si="17"/>
        <v>7.5</v>
      </c>
      <c r="AL211" s="119">
        <f t="shared" si="17"/>
        <v>7.5</v>
      </c>
      <c r="AM211" s="119">
        <f t="shared" si="17"/>
        <v>7.5</v>
      </c>
      <c r="AN211" s="119">
        <f t="shared" si="17"/>
        <v>7.5</v>
      </c>
      <c r="AO211" s="119">
        <f t="shared" si="17"/>
        <v>7.5</v>
      </c>
      <c r="AP211" s="165">
        <f t="shared" si="17"/>
        <v>7.5</v>
      </c>
    </row>
    <row r="212" spans="1:42" ht="15" hidden="1" thickBot="1" x14ac:dyDescent="0.35">
      <c r="A212" s="172">
        <v>0</v>
      </c>
      <c r="B212" s="122" t="s">
        <v>236</v>
      </c>
      <c r="C212" s="122"/>
      <c r="D212" s="122" t="s">
        <v>134</v>
      </c>
      <c r="E212" s="122">
        <v>3</v>
      </c>
      <c r="F212" s="122" t="s">
        <v>276</v>
      </c>
      <c r="G212" s="119">
        <v>85</v>
      </c>
      <c r="H212" s="122" t="s">
        <v>204</v>
      </c>
      <c r="I212" s="123" t="s">
        <v>209</v>
      </c>
      <c r="J212" s="122" t="s">
        <v>277</v>
      </c>
      <c r="K212" s="122" t="s">
        <v>263</v>
      </c>
      <c r="L212" s="166"/>
      <c r="M212" s="263">
        <v>7.8</v>
      </c>
      <c r="N212" s="122">
        <f t="shared" si="18"/>
        <v>7.8</v>
      </c>
      <c r="O212" s="122">
        <f t="shared" si="18"/>
        <v>7.8</v>
      </c>
      <c r="P212" s="122">
        <f t="shared" si="18"/>
        <v>7.8</v>
      </c>
      <c r="Q212" s="122">
        <f t="shared" si="18"/>
        <v>7.8</v>
      </c>
      <c r="R212" s="122">
        <f t="shared" si="18"/>
        <v>7.8</v>
      </c>
      <c r="S212" s="122">
        <f t="shared" si="18"/>
        <v>7.8</v>
      </c>
      <c r="T212" s="122">
        <f t="shared" si="18"/>
        <v>7.8</v>
      </c>
      <c r="U212" s="122">
        <f t="shared" si="18"/>
        <v>7.8</v>
      </c>
      <c r="V212" s="64">
        <f t="shared" si="18"/>
        <v>7.8</v>
      </c>
      <c r="W212" s="64">
        <f t="shared" si="18"/>
        <v>7.8</v>
      </c>
      <c r="X212" s="122">
        <f t="shared" si="18"/>
        <v>7.8</v>
      </c>
      <c r="Y212" s="122">
        <f t="shared" si="18"/>
        <v>7.8</v>
      </c>
      <c r="Z212" s="122">
        <f t="shared" si="18"/>
        <v>7.8</v>
      </c>
      <c r="AA212" s="122">
        <f t="shared" si="18"/>
        <v>7.8</v>
      </c>
      <c r="AB212" s="122">
        <f t="shared" si="18"/>
        <v>7.8</v>
      </c>
      <c r="AC212" s="122">
        <f t="shared" si="18"/>
        <v>7.8</v>
      </c>
      <c r="AD212" s="122">
        <f t="shared" si="17"/>
        <v>7.8</v>
      </c>
      <c r="AE212" s="122">
        <f t="shared" si="17"/>
        <v>7.8</v>
      </c>
      <c r="AF212" s="64">
        <f t="shared" si="17"/>
        <v>7.8</v>
      </c>
      <c r="AG212" s="64">
        <f t="shared" si="17"/>
        <v>7.8</v>
      </c>
      <c r="AH212" s="122">
        <f t="shared" si="17"/>
        <v>7.8</v>
      </c>
      <c r="AI212" s="122">
        <f t="shared" si="17"/>
        <v>7.8</v>
      </c>
      <c r="AJ212" s="122">
        <f t="shared" si="17"/>
        <v>7.8</v>
      </c>
      <c r="AK212" s="122">
        <f t="shared" si="17"/>
        <v>7.8</v>
      </c>
      <c r="AL212" s="122">
        <f t="shared" si="17"/>
        <v>7.8</v>
      </c>
      <c r="AM212" s="122">
        <f t="shared" si="17"/>
        <v>7.8</v>
      </c>
      <c r="AN212" s="122">
        <f t="shared" si="17"/>
        <v>7.8</v>
      </c>
      <c r="AO212" s="122">
        <f t="shared" si="17"/>
        <v>7.8</v>
      </c>
      <c r="AP212" s="167">
        <f t="shared" si="17"/>
        <v>7.8</v>
      </c>
    </row>
    <row r="213" spans="1:42" hidden="1" x14ac:dyDescent="0.3">
      <c r="A213" s="168">
        <v>0</v>
      </c>
      <c r="B213" s="163" t="s">
        <v>236</v>
      </c>
      <c r="C213" s="163"/>
      <c r="D213" s="163" t="s">
        <v>134</v>
      </c>
      <c r="E213" s="163">
        <v>3</v>
      </c>
      <c r="F213" s="163" t="s">
        <v>276</v>
      </c>
      <c r="G213" s="119">
        <v>86</v>
      </c>
      <c r="H213" s="163" t="s">
        <v>187</v>
      </c>
      <c r="I213" s="169" t="s">
        <v>210</v>
      </c>
      <c r="J213" s="170" t="s">
        <v>277</v>
      </c>
      <c r="K213" s="163" t="s">
        <v>263</v>
      </c>
      <c r="L213" s="163"/>
      <c r="M213" s="2">
        <v>9.9700000000000006</v>
      </c>
      <c r="N213" s="163">
        <f t="shared" si="18"/>
        <v>9.9700000000000006</v>
      </c>
      <c r="O213" s="163">
        <f t="shared" si="18"/>
        <v>9.9700000000000006</v>
      </c>
      <c r="P213" s="163">
        <f t="shared" si="18"/>
        <v>9.9700000000000006</v>
      </c>
      <c r="Q213" s="163">
        <f t="shared" si="18"/>
        <v>9.9700000000000006</v>
      </c>
      <c r="R213" s="163">
        <f t="shared" si="18"/>
        <v>9.9700000000000006</v>
      </c>
      <c r="S213" s="163">
        <f t="shared" si="18"/>
        <v>9.9700000000000006</v>
      </c>
      <c r="T213" s="163">
        <f t="shared" si="18"/>
        <v>9.9700000000000006</v>
      </c>
      <c r="U213" s="163">
        <f t="shared" si="18"/>
        <v>9.9700000000000006</v>
      </c>
      <c r="V213" s="132">
        <f t="shared" si="18"/>
        <v>9.9700000000000006</v>
      </c>
      <c r="W213" s="132">
        <f t="shared" si="18"/>
        <v>9.9700000000000006</v>
      </c>
      <c r="X213" s="163">
        <f t="shared" si="18"/>
        <v>9.9700000000000006</v>
      </c>
      <c r="Y213" s="163">
        <f t="shared" si="18"/>
        <v>9.9700000000000006</v>
      </c>
      <c r="Z213" s="163">
        <f t="shared" si="18"/>
        <v>9.9700000000000006</v>
      </c>
      <c r="AA213" s="163">
        <f t="shared" si="18"/>
        <v>9.9700000000000006</v>
      </c>
      <c r="AB213" s="163">
        <f t="shared" si="18"/>
        <v>9.9700000000000006</v>
      </c>
      <c r="AC213" s="163">
        <f t="shared" si="18"/>
        <v>9.9700000000000006</v>
      </c>
      <c r="AD213" s="163">
        <f t="shared" si="17"/>
        <v>9.9700000000000006</v>
      </c>
      <c r="AE213" s="163">
        <f t="shared" si="17"/>
        <v>9.9700000000000006</v>
      </c>
      <c r="AF213" s="132">
        <f t="shared" si="17"/>
        <v>9.9700000000000006</v>
      </c>
      <c r="AG213" s="132">
        <f t="shared" si="17"/>
        <v>9.9700000000000006</v>
      </c>
      <c r="AH213" s="163">
        <f t="shared" si="17"/>
        <v>9.9700000000000006</v>
      </c>
      <c r="AI213" s="163">
        <f t="shared" si="17"/>
        <v>9.9700000000000006</v>
      </c>
      <c r="AJ213" s="163">
        <f t="shared" si="17"/>
        <v>9.9700000000000006</v>
      </c>
      <c r="AK213" s="163">
        <f t="shared" si="17"/>
        <v>9.9700000000000006</v>
      </c>
      <c r="AL213" s="163">
        <f t="shared" si="17"/>
        <v>9.9700000000000006</v>
      </c>
      <c r="AM213" s="163">
        <f t="shared" si="17"/>
        <v>9.9700000000000006</v>
      </c>
      <c r="AN213" s="163">
        <f t="shared" si="17"/>
        <v>9.9700000000000006</v>
      </c>
      <c r="AO213" s="163">
        <f t="shared" si="17"/>
        <v>9.9700000000000006</v>
      </c>
      <c r="AP213" s="164">
        <f t="shared" si="17"/>
        <v>9.9700000000000006</v>
      </c>
    </row>
    <row r="214" spans="1:42" hidden="1" x14ac:dyDescent="0.3">
      <c r="A214" s="171">
        <v>0</v>
      </c>
      <c r="B214" s="119" t="s">
        <v>236</v>
      </c>
      <c r="C214" s="119"/>
      <c r="D214" s="119" t="s">
        <v>134</v>
      </c>
      <c r="E214" s="119">
        <v>3</v>
      </c>
      <c r="F214" s="119" t="s">
        <v>276</v>
      </c>
      <c r="G214" s="119">
        <v>87</v>
      </c>
      <c r="H214" s="119" t="s">
        <v>189</v>
      </c>
      <c r="I214" s="121" t="s">
        <v>210</v>
      </c>
      <c r="J214" s="128" t="s">
        <v>277</v>
      </c>
      <c r="K214" s="119" t="s">
        <v>263</v>
      </c>
      <c r="L214" s="120"/>
      <c r="M214" s="2">
        <v>1.68</v>
      </c>
      <c r="N214" s="119">
        <f t="shared" si="18"/>
        <v>1.68</v>
      </c>
      <c r="O214" s="119">
        <f t="shared" si="18"/>
        <v>1.68</v>
      </c>
      <c r="P214" s="119">
        <f t="shared" si="18"/>
        <v>1.68</v>
      </c>
      <c r="Q214" s="119">
        <f t="shared" si="18"/>
        <v>1.68</v>
      </c>
      <c r="R214" s="119">
        <f t="shared" si="18"/>
        <v>1.68</v>
      </c>
      <c r="S214" s="119">
        <f t="shared" si="18"/>
        <v>1.68</v>
      </c>
      <c r="T214" s="119">
        <f t="shared" si="18"/>
        <v>1.68</v>
      </c>
      <c r="U214" s="119">
        <f t="shared" si="18"/>
        <v>1.68</v>
      </c>
      <c r="V214" s="2">
        <f t="shared" si="18"/>
        <v>1.68</v>
      </c>
      <c r="W214" s="2">
        <f t="shared" si="18"/>
        <v>1.68</v>
      </c>
      <c r="X214" s="119">
        <f t="shared" si="18"/>
        <v>1.68</v>
      </c>
      <c r="Y214" s="119">
        <f t="shared" si="18"/>
        <v>1.68</v>
      </c>
      <c r="Z214" s="119">
        <f t="shared" si="18"/>
        <v>1.68</v>
      </c>
      <c r="AA214" s="119">
        <f t="shared" si="18"/>
        <v>1.68</v>
      </c>
      <c r="AB214" s="119">
        <f t="shared" si="18"/>
        <v>1.68</v>
      </c>
      <c r="AC214" s="119">
        <f t="shared" si="18"/>
        <v>1.68</v>
      </c>
      <c r="AD214" s="119">
        <f t="shared" si="17"/>
        <v>1.68</v>
      </c>
      <c r="AE214" s="119">
        <f t="shared" si="17"/>
        <v>1.68</v>
      </c>
      <c r="AF214" s="2">
        <f t="shared" si="17"/>
        <v>1.68</v>
      </c>
      <c r="AG214" s="2">
        <f t="shared" si="17"/>
        <v>1.68</v>
      </c>
      <c r="AH214" s="119">
        <f t="shared" si="17"/>
        <v>1.68</v>
      </c>
      <c r="AI214" s="119">
        <f t="shared" si="17"/>
        <v>1.68</v>
      </c>
      <c r="AJ214" s="119">
        <f t="shared" si="17"/>
        <v>1.68</v>
      </c>
      <c r="AK214" s="119">
        <f t="shared" si="17"/>
        <v>1.68</v>
      </c>
      <c r="AL214" s="119">
        <f t="shared" si="17"/>
        <v>1.68</v>
      </c>
      <c r="AM214" s="119">
        <f t="shared" si="17"/>
        <v>1.68</v>
      </c>
      <c r="AN214" s="119">
        <f t="shared" si="17"/>
        <v>1.68</v>
      </c>
      <c r="AO214" s="119">
        <f t="shared" si="17"/>
        <v>1.68</v>
      </c>
      <c r="AP214" s="165">
        <f t="shared" si="17"/>
        <v>1.68</v>
      </c>
    </row>
    <row r="215" spans="1:42" hidden="1" x14ac:dyDescent="0.3">
      <c r="A215" s="171">
        <v>0</v>
      </c>
      <c r="B215" s="119" t="s">
        <v>236</v>
      </c>
      <c r="C215" s="119"/>
      <c r="D215" s="119" t="s">
        <v>134</v>
      </c>
      <c r="E215" s="119">
        <v>3</v>
      </c>
      <c r="F215" s="119" t="s">
        <v>276</v>
      </c>
      <c r="G215" s="119">
        <v>88</v>
      </c>
      <c r="H215" s="119" t="s">
        <v>190</v>
      </c>
      <c r="I215" s="121" t="s">
        <v>210</v>
      </c>
      <c r="J215" s="128" t="s">
        <v>277</v>
      </c>
      <c r="K215" s="119" t="s">
        <v>263</v>
      </c>
      <c r="L215" s="120"/>
      <c r="M215" s="2">
        <v>1.68</v>
      </c>
      <c r="N215" s="119">
        <f t="shared" si="18"/>
        <v>1.68</v>
      </c>
      <c r="O215" s="119">
        <f t="shared" si="18"/>
        <v>1.68</v>
      </c>
      <c r="P215" s="119">
        <f t="shared" si="18"/>
        <v>1.68</v>
      </c>
      <c r="Q215" s="119">
        <f t="shared" si="18"/>
        <v>1.68</v>
      </c>
      <c r="R215" s="119">
        <f t="shared" si="18"/>
        <v>1.68</v>
      </c>
      <c r="S215" s="119">
        <f t="shared" si="18"/>
        <v>1.68</v>
      </c>
      <c r="T215" s="119">
        <f t="shared" si="18"/>
        <v>1.68</v>
      </c>
      <c r="U215" s="119">
        <f t="shared" si="18"/>
        <v>1.68</v>
      </c>
      <c r="V215" s="2">
        <f t="shared" si="18"/>
        <v>1.68</v>
      </c>
      <c r="W215" s="2">
        <f t="shared" si="18"/>
        <v>1.68</v>
      </c>
      <c r="X215" s="119">
        <f t="shared" si="18"/>
        <v>1.68</v>
      </c>
      <c r="Y215" s="119">
        <f t="shared" si="18"/>
        <v>1.68</v>
      </c>
      <c r="Z215" s="119">
        <f t="shared" si="18"/>
        <v>1.68</v>
      </c>
      <c r="AA215" s="119">
        <f t="shared" si="18"/>
        <v>1.68</v>
      </c>
      <c r="AB215" s="119">
        <f t="shared" si="18"/>
        <v>1.68</v>
      </c>
      <c r="AC215" s="119">
        <f t="shared" si="18"/>
        <v>1.68</v>
      </c>
      <c r="AD215" s="119">
        <f t="shared" si="17"/>
        <v>1.68</v>
      </c>
      <c r="AE215" s="119">
        <f t="shared" si="17"/>
        <v>1.68</v>
      </c>
      <c r="AF215" s="2">
        <f t="shared" si="17"/>
        <v>1.68</v>
      </c>
      <c r="AG215" s="2">
        <f t="shared" si="17"/>
        <v>1.68</v>
      </c>
      <c r="AH215" s="119">
        <f t="shared" si="17"/>
        <v>1.68</v>
      </c>
      <c r="AI215" s="119">
        <f t="shared" si="17"/>
        <v>1.68</v>
      </c>
      <c r="AJ215" s="119">
        <f t="shared" si="17"/>
        <v>1.68</v>
      </c>
      <c r="AK215" s="119">
        <f t="shared" si="17"/>
        <v>1.68</v>
      </c>
      <c r="AL215" s="119">
        <f t="shared" si="17"/>
        <v>1.68</v>
      </c>
      <c r="AM215" s="119">
        <f t="shared" si="17"/>
        <v>1.68</v>
      </c>
      <c r="AN215" s="119">
        <f t="shared" si="17"/>
        <v>1.68</v>
      </c>
      <c r="AO215" s="119">
        <f t="shared" si="17"/>
        <v>1.68</v>
      </c>
      <c r="AP215" s="165">
        <f t="shared" si="17"/>
        <v>1.68</v>
      </c>
    </row>
    <row r="216" spans="1:42" hidden="1" x14ac:dyDescent="0.3">
      <c r="A216" s="171">
        <v>0</v>
      </c>
      <c r="B216" s="119" t="s">
        <v>236</v>
      </c>
      <c r="C216" s="119"/>
      <c r="D216" s="119" t="s">
        <v>134</v>
      </c>
      <c r="E216" s="119">
        <v>3</v>
      </c>
      <c r="F216" s="119" t="s">
        <v>276</v>
      </c>
      <c r="G216" s="119">
        <v>89</v>
      </c>
      <c r="H216" s="119" t="s">
        <v>191</v>
      </c>
      <c r="I216" s="121" t="s">
        <v>210</v>
      </c>
      <c r="J216" s="128" t="s">
        <v>277</v>
      </c>
      <c r="K216" s="119" t="s">
        <v>263</v>
      </c>
      <c r="L216" s="120"/>
      <c r="M216" s="2">
        <v>1.19</v>
      </c>
      <c r="N216" s="119">
        <f t="shared" si="18"/>
        <v>1.19</v>
      </c>
      <c r="O216" s="119">
        <f t="shared" si="18"/>
        <v>1.19</v>
      </c>
      <c r="P216" s="119">
        <f t="shared" si="18"/>
        <v>1.19</v>
      </c>
      <c r="Q216" s="119">
        <f t="shared" si="18"/>
        <v>1.19</v>
      </c>
      <c r="R216" s="119">
        <f t="shared" si="18"/>
        <v>1.19</v>
      </c>
      <c r="S216" s="119">
        <f t="shared" si="18"/>
        <v>1.19</v>
      </c>
      <c r="T216" s="119">
        <f t="shared" si="18"/>
        <v>1.19</v>
      </c>
      <c r="U216" s="119">
        <f t="shared" si="18"/>
        <v>1.19</v>
      </c>
      <c r="V216" s="2">
        <f t="shared" si="18"/>
        <v>1.19</v>
      </c>
      <c r="W216" s="2">
        <f t="shared" si="18"/>
        <v>1.19</v>
      </c>
      <c r="X216" s="119">
        <f t="shared" si="18"/>
        <v>1.19</v>
      </c>
      <c r="Y216" s="119">
        <f t="shared" si="18"/>
        <v>1.19</v>
      </c>
      <c r="Z216" s="119">
        <f t="shared" si="18"/>
        <v>1.19</v>
      </c>
      <c r="AA216" s="119">
        <f t="shared" si="18"/>
        <v>1.19</v>
      </c>
      <c r="AB216" s="119">
        <f t="shared" si="18"/>
        <v>1.19</v>
      </c>
      <c r="AC216" s="119">
        <f t="shared" si="18"/>
        <v>1.19</v>
      </c>
      <c r="AD216" s="119">
        <f t="shared" si="17"/>
        <v>1.19</v>
      </c>
      <c r="AE216" s="119">
        <f t="shared" si="17"/>
        <v>1.19</v>
      </c>
      <c r="AF216" s="2">
        <f t="shared" si="17"/>
        <v>1.19</v>
      </c>
      <c r="AG216" s="2">
        <f t="shared" si="17"/>
        <v>1.19</v>
      </c>
      <c r="AH216" s="119">
        <f t="shared" si="17"/>
        <v>1.19</v>
      </c>
      <c r="AI216" s="119">
        <f t="shared" si="17"/>
        <v>1.19</v>
      </c>
      <c r="AJ216" s="119">
        <f t="shared" si="17"/>
        <v>1.19</v>
      </c>
      <c r="AK216" s="119">
        <f t="shared" si="17"/>
        <v>1.19</v>
      </c>
      <c r="AL216" s="119">
        <f t="shared" si="17"/>
        <v>1.19</v>
      </c>
      <c r="AM216" s="119">
        <f t="shared" si="17"/>
        <v>1.19</v>
      </c>
      <c r="AN216" s="119">
        <f t="shared" si="17"/>
        <v>1.19</v>
      </c>
      <c r="AO216" s="119">
        <f t="shared" si="17"/>
        <v>1.19</v>
      </c>
      <c r="AP216" s="165">
        <f t="shared" si="17"/>
        <v>1.19</v>
      </c>
    </row>
    <row r="217" spans="1:42" hidden="1" x14ac:dyDescent="0.3">
      <c r="A217" s="171">
        <v>0</v>
      </c>
      <c r="B217" s="119" t="s">
        <v>236</v>
      </c>
      <c r="C217" s="119"/>
      <c r="D217" s="119" t="s">
        <v>134</v>
      </c>
      <c r="E217" s="119">
        <v>3</v>
      </c>
      <c r="F217" s="119" t="s">
        <v>276</v>
      </c>
      <c r="G217" s="119">
        <v>90</v>
      </c>
      <c r="H217" s="119" t="s">
        <v>192</v>
      </c>
      <c r="I217" s="121" t="s">
        <v>210</v>
      </c>
      <c r="J217" s="128" t="s">
        <v>277</v>
      </c>
      <c r="K217" s="119" t="s">
        <v>263</v>
      </c>
      <c r="L217" s="120"/>
      <c r="M217" s="2">
        <v>1.19</v>
      </c>
      <c r="N217" s="119">
        <f t="shared" si="18"/>
        <v>1.19</v>
      </c>
      <c r="O217" s="119">
        <f t="shared" si="18"/>
        <v>1.19</v>
      </c>
      <c r="P217" s="119">
        <f t="shared" si="18"/>
        <v>1.19</v>
      </c>
      <c r="Q217" s="119">
        <f t="shared" si="18"/>
        <v>1.19</v>
      </c>
      <c r="R217" s="119">
        <f t="shared" si="18"/>
        <v>1.19</v>
      </c>
      <c r="S217" s="119">
        <f t="shared" si="18"/>
        <v>1.19</v>
      </c>
      <c r="T217" s="119">
        <f t="shared" si="18"/>
        <v>1.19</v>
      </c>
      <c r="U217" s="119">
        <f t="shared" si="18"/>
        <v>1.19</v>
      </c>
      <c r="V217" s="2">
        <f t="shared" si="18"/>
        <v>1.19</v>
      </c>
      <c r="W217" s="2">
        <f t="shared" si="18"/>
        <v>1.19</v>
      </c>
      <c r="X217" s="119">
        <f t="shared" si="18"/>
        <v>1.19</v>
      </c>
      <c r="Y217" s="119">
        <f t="shared" si="18"/>
        <v>1.19</v>
      </c>
      <c r="Z217" s="119">
        <f t="shared" si="18"/>
        <v>1.19</v>
      </c>
      <c r="AA217" s="119">
        <f t="shared" si="18"/>
        <v>1.19</v>
      </c>
      <c r="AB217" s="119">
        <f t="shared" si="18"/>
        <v>1.19</v>
      </c>
      <c r="AC217" s="119">
        <f t="shared" si="18"/>
        <v>1.19</v>
      </c>
      <c r="AD217" s="119">
        <f t="shared" si="17"/>
        <v>1.19</v>
      </c>
      <c r="AE217" s="119">
        <f t="shared" si="17"/>
        <v>1.19</v>
      </c>
      <c r="AF217" s="2">
        <f t="shared" si="17"/>
        <v>1.19</v>
      </c>
      <c r="AG217" s="2">
        <f t="shared" si="17"/>
        <v>1.19</v>
      </c>
      <c r="AH217" s="119">
        <f t="shared" si="17"/>
        <v>1.19</v>
      </c>
      <c r="AI217" s="119">
        <f t="shared" si="17"/>
        <v>1.19</v>
      </c>
      <c r="AJ217" s="119">
        <f t="shared" si="17"/>
        <v>1.19</v>
      </c>
      <c r="AK217" s="119">
        <f t="shared" si="17"/>
        <v>1.19</v>
      </c>
      <c r="AL217" s="119">
        <f t="shared" si="17"/>
        <v>1.19</v>
      </c>
      <c r="AM217" s="119">
        <f t="shared" si="17"/>
        <v>1.19</v>
      </c>
      <c r="AN217" s="119">
        <f t="shared" si="17"/>
        <v>1.19</v>
      </c>
      <c r="AO217" s="119">
        <f t="shared" si="17"/>
        <v>1.19</v>
      </c>
      <c r="AP217" s="165">
        <f t="shared" si="17"/>
        <v>1.19</v>
      </c>
    </row>
    <row r="218" spans="1:42" hidden="1" x14ac:dyDescent="0.3">
      <c r="A218" s="171">
        <v>0</v>
      </c>
      <c r="B218" s="119" t="s">
        <v>236</v>
      </c>
      <c r="C218" s="119"/>
      <c r="D218" s="119" t="s">
        <v>134</v>
      </c>
      <c r="E218" s="119">
        <v>3</v>
      </c>
      <c r="F218" s="119" t="s">
        <v>276</v>
      </c>
      <c r="G218" s="119">
        <v>91</v>
      </c>
      <c r="H218" s="119" t="s">
        <v>193</v>
      </c>
      <c r="I218" s="121" t="s">
        <v>210</v>
      </c>
      <c r="J218" s="128" t="s">
        <v>277</v>
      </c>
      <c r="K218" s="119" t="s">
        <v>263</v>
      </c>
      <c r="L218" s="120"/>
      <c r="M218" s="2">
        <v>1.68</v>
      </c>
      <c r="N218" s="119">
        <f t="shared" si="18"/>
        <v>1.68</v>
      </c>
      <c r="O218" s="119">
        <f t="shared" si="18"/>
        <v>1.68</v>
      </c>
      <c r="P218" s="119">
        <f t="shared" si="18"/>
        <v>1.68</v>
      </c>
      <c r="Q218" s="119">
        <f t="shared" si="18"/>
        <v>1.68</v>
      </c>
      <c r="R218" s="119">
        <f t="shared" si="18"/>
        <v>1.68</v>
      </c>
      <c r="S218" s="119">
        <f t="shared" si="18"/>
        <v>1.68</v>
      </c>
      <c r="T218" s="119">
        <f t="shared" si="18"/>
        <v>1.68</v>
      </c>
      <c r="U218" s="119">
        <f t="shared" si="18"/>
        <v>1.68</v>
      </c>
      <c r="V218" s="2">
        <f t="shared" si="18"/>
        <v>1.68</v>
      </c>
      <c r="W218" s="2">
        <f t="shared" si="18"/>
        <v>1.68</v>
      </c>
      <c r="X218" s="119">
        <f t="shared" si="18"/>
        <v>1.68</v>
      </c>
      <c r="Y218" s="119">
        <f t="shared" si="18"/>
        <v>1.68</v>
      </c>
      <c r="Z218" s="119">
        <f t="shared" si="18"/>
        <v>1.68</v>
      </c>
      <c r="AA218" s="119">
        <f t="shared" si="18"/>
        <v>1.68</v>
      </c>
      <c r="AB218" s="119">
        <f t="shared" si="18"/>
        <v>1.68</v>
      </c>
      <c r="AC218" s="119">
        <f t="shared" si="18"/>
        <v>1.68</v>
      </c>
      <c r="AD218" s="119">
        <f t="shared" si="17"/>
        <v>1.68</v>
      </c>
      <c r="AE218" s="119">
        <f t="shared" si="17"/>
        <v>1.68</v>
      </c>
      <c r="AF218" s="2">
        <f t="shared" si="17"/>
        <v>1.68</v>
      </c>
      <c r="AG218" s="2">
        <f t="shared" si="17"/>
        <v>1.68</v>
      </c>
      <c r="AH218" s="119">
        <f t="shared" si="17"/>
        <v>1.68</v>
      </c>
      <c r="AI218" s="119">
        <f t="shared" si="17"/>
        <v>1.68</v>
      </c>
      <c r="AJ218" s="119">
        <f t="shared" si="17"/>
        <v>1.68</v>
      </c>
      <c r="AK218" s="119">
        <f t="shared" si="17"/>
        <v>1.68</v>
      </c>
      <c r="AL218" s="119">
        <f t="shared" si="17"/>
        <v>1.68</v>
      </c>
      <c r="AM218" s="119">
        <f t="shared" si="17"/>
        <v>1.68</v>
      </c>
      <c r="AN218" s="119">
        <f t="shared" si="17"/>
        <v>1.68</v>
      </c>
      <c r="AO218" s="119">
        <f t="shared" si="17"/>
        <v>1.68</v>
      </c>
      <c r="AP218" s="165">
        <f t="shared" si="17"/>
        <v>1.68</v>
      </c>
    </row>
    <row r="219" spans="1:42" hidden="1" x14ac:dyDescent="0.3">
      <c r="A219" s="171">
        <v>0</v>
      </c>
      <c r="B219" s="119" t="s">
        <v>236</v>
      </c>
      <c r="C219" s="119"/>
      <c r="D219" s="119" t="s">
        <v>134</v>
      </c>
      <c r="E219" s="119">
        <v>3</v>
      </c>
      <c r="F219" s="119" t="s">
        <v>276</v>
      </c>
      <c r="G219" s="119">
        <v>92</v>
      </c>
      <c r="H219" s="119" t="s">
        <v>194</v>
      </c>
      <c r="I219" s="121" t="s">
        <v>210</v>
      </c>
      <c r="J219" s="128" t="s">
        <v>277</v>
      </c>
      <c r="K219" s="119" t="s">
        <v>263</v>
      </c>
      <c r="L219" s="120"/>
      <c r="M219" s="2">
        <v>10</v>
      </c>
      <c r="N219" s="119">
        <f t="shared" si="18"/>
        <v>10</v>
      </c>
      <c r="O219" s="119">
        <f t="shared" si="18"/>
        <v>10</v>
      </c>
      <c r="P219" s="119">
        <f t="shared" si="18"/>
        <v>10</v>
      </c>
      <c r="Q219" s="119">
        <f t="shared" si="18"/>
        <v>10</v>
      </c>
      <c r="R219" s="119">
        <f t="shared" si="18"/>
        <v>10</v>
      </c>
      <c r="S219" s="119">
        <f t="shared" si="18"/>
        <v>10</v>
      </c>
      <c r="T219" s="119">
        <f t="shared" si="18"/>
        <v>10</v>
      </c>
      <c r="U219" s="119">
        <f t="shared" si="18"/>
        <v>10</v>
      </c>
      <c r="V219" s="2">
        <f t="shared" si="18"/>
        <v>10</v>
      </c>
      <c r="W219" s="2">
        <f t="shared" si="18"/>
        <v>10</v>
      </c>
      <c r="X219" s="119">
        <f t="shared" si="18"/>
        <v>10</v>
      </c>
      <c r="Y219" s="119">
        <f t="shared" si="18"/>
        <v>10</v>
      </c>
      <c r="Z219" s="119">
        <f t="shared" si="18"/>
        <v>10</v>
      </c>
      <c r="AA219" s="119">
        <f t="shared" si="18"/>
        <v>10</v>
      </c>
      <c r="AB219" s="119">
        <f t="shared" si="18"/>
        <v>10</v>
      </c>
      <c r="AC219" s="119">
        <f t="shared" si="18"/>
        <v>10</v>
      </c>
      <c r="AD219" s="119">
        <f t="shared" si="17"/>
        <v>10</v>
      </c>
      <c r="AE219" s="119">
        <f t="shared" si="17"/>
        <v>10</v>
      </c>
      <c r="AF219" s="2">
        <f t="shared" si="17"/>
        <v>10</v>
      </c>
      <c r="AG219" s="2">
        <f t="shared" si="17"/>
        <v>10</v>
      </c>
      <c r="AH219" s="119">
        <f t="shared" si="17"/>
        <v>10</v>
      </c>
      <c r="AI219" s="119">
        <f t="shared" si="17"/>
        <v>10</v>
      </c>
      <c r="AJ219" s="119">
        <f t="shared" si="17"/>
        <v>10</v>
      </c>
      <c r="AK219" s="119">
        <f t="shared" si="17"/>
        <v>10</v>
      </c>
      <c r="AL219" s="119">
        <f t="shared" si="17"/>
        <v>10</v>
      </c>
      <c r="AM219" s="119">
        <f t="shared" si="17"/>
        <v>10</v>
      </c>
      <c r="AN219" s="119">
        <f t="shared" si="17"/>
        <v>10</v>
      </c>
      <c r="AO219" s="119">
        <f t="shared" si="17"/>
        <v>10</v>
      </c>
      <c r="AP219" s="165">
        <f t="shared" si="17"/>
        <v>10</v>
      </c>
    </row>
    <row r="220" spans="1:42" hidden="1" x14ac:dyDescent="0.3">
      <c r="A220" s="171">
        <v>0</v>
      </c>
      <c r="B220" s="119" t="s">
        <v>236</v>
      </c>
      <c r="C220" s="119"/>
      <c r="D220" s="119" t="s">
        <v>134</v>
      </c>
      <c r="E220" s="119">
        <v>3</v>
      </c>
      <c r="F220" s="119" t="s">
        <v>276</v>
      </c>
      <c r="G220" s="119">
        <v>93</v>
      </c>
      <c r="H220" s="119" t="s">
        <v>195</v>
      </c>
      <c r="I220" s="121" t="s">
        <v>210</v>
      </c>
      <c r="J220" s="128" t="s">
        <v>277</v>
      </c>
      <c r="K220" s="119" t="s">
        <v>263</v>
      </c>
      <c r="L220" s="120"/>
      <c r="M220" s="2">
        <v>5</v>
      </c>
      <c r="N220" s="119">
        <f t="shared" si="18"/>
        <v>5</v>
      </c>
      <c r="O220" s="119">
        <f t="shared" si="18"/>
        <v>5</v>
      </c>
      <c r="P220" s="119">
        <f t="shared" si="18"/>
        <v>5</v>
      </c>
      <c r="Q220" s="119">
        <f t="shared" si="18"/>
        <v>5</v>
      </c>
      <c r="R220" s="119">
        <f t="shared" si="18"/>
        <v>5</v>
      </c>
      <c r="S220" s="119">
        <f t="shared" si="18"/>
        <v>5</v>
      </c>
      <c r="T220" s="119">
        <f t="shared" si="18"/>
        <v>5</v>
      </c>
      <c r="U220" s="119">
        <f t="shared" si="18"/>
        <v>5</v>
      </c>
      <c r="V220" s="2">
        <f t="shared" si="18"/>
        <v>5</v>
      </c>
      <c r="W220" s="2">
        <f t="shared" si="18"/>
        <v>5</v>
      </c>
      <c r="X220" s="119">
        <f t="shared" si="18"/>
        <v>5</v>
      </c>
      <c r="Y220" s="119">
        <f t="shared" si="18"/>
        <v>5</v>
      </c>
      <c r="Z220" s="119">
        <f t="shared" si="18"/>
        <v>5</v>
      </c>
      <c r="AA220" s="119">
        <f t="shared" si="18"/>
        <v>5</v>
      </c>
      <c r="AB220" s="119">
        <f t="shared" si="18"/>
        <v>5</v>
      </c>
      <c r="AC220" s="119">
        <f t="shared" si="18"/>
        <v>5</v>
      </c>
      <c r="AD220" s="119">
        <f t="shared" si="17"/>
        <v>5</v>
      </c>
      <c r="AE220" s="119">
        <f t="shared" si="17"/>
        <v>5</v>
      </c>
      <c r="AF220" s="2">
        <f t="shared" si="17"/>
        <v>5</v>
      </c>
      <c r="AG220" s="2">
        <f t="shared" si="17"/>
        <v>5</v>
      </c>
      <c r="AH220" s="119">
        <f t="shared" si="17"/>
        <v>5</v>
      </c>
      <c r="AI220" s="119">
        <f t="shared" si="17"/>
        <v>5</v>
      </c>
      <c r="AJ220" s="119">
        <f t="shared" si="17"/>
        <v>5</v>
      </c>
      <c r="AK220" s="119">
        <f t="shared" si="17"/>
        <v>5</v>
      </c>
      <c r="AL220" s="119">
        <f t="shared" si="17"/>
        <v>5</v>
      </c>
      <c r="AM220" s="119">
        <f t="shared" si="17"/>
        <v>5</v>
      </c>
      <c r="AN220" s="119">
        <f t="shared" si="17"/>
        <v>5</v>
      </c>
      <c r="AO220" s="119">
        <f t="shared" si="17"/>
        <v>5</v>
      </c>
      <c r="AP220" s="165">
        <f t="shared" si="17"/>
        <v>5</v>
      </c>
    </row>
    <row r="221" spans="1:42" hidden="1" x14ac:dyDescent="0.3">
      <c r="A221" s="171">
        <v>0</v>
      </c>
      <c r="B221" s="119" t="s">
        <v>236</v>
      </c>
      <c r="C221" s="119"/>
      <c r="D221" s="119" t="s">
        <v>134</v>
      </c>
      <c r="E221" s="119">
        <v>3</v>
      </c>
      <c r="F221" s="119" t="s">
        <v>276</v>
      </c>
      <c r="G221" s="119">
        <v>94</v>
      </c>
      <c r="H221" s="119" t="s">
        <v>196</v>
      </c>
      <c r="I221" s="121" t="s">
        <v>210</v>
      </c>
      <c r="J221" s="128" t="s">
        <v>277</v>
      </c>
      <c r="K221" s="119" t="s">
        <v>263</v>
      </c>
      <c r="L221" s="120"/>
      <c r="M221" s="2">
        <v>5</v>
      </c>
      <c r="N221" s="119">
        <f t="shared" si="18"/>
        <v>5</v>
      </c>
      <c r="O221" s="119">
        <f t="shared" si="18"/>
        <v>5</v>
      </c>
      <c r="P221" s="119">
        <f t="shared" si="18"/>
        <v>5</v>
      </c>
      <c r="Q221" s="119">
        <f t="shared" si="18"/>
        <v>5</v>
      </c>
      <c r="R221" s="119">
        <f t="shared" si="18"/>
        <v>5</v>
      </c>
      <c r="S221" s="119">
        <f t="shared" si="18"/>
        <v>5</v>
      </c>
      <c r="T221" s="119">
        <f t="shared" si="18"/>
        <v>5</v>
      </c>
      <c r="U221" s="119">
        <f t="shared" si="18"/>
        <v>5</v>
      </c>
      <c r="V221" s="2">
        <f t="shared" si="18"/>
        <v>5</v>
      </c>
      <c r="W221" s="2">
        <f t="shared" si="18"/>
        <v>5</v>
      </c>
      <c r="X221" s="119">
        <f t="shared" si="18"/>
        <v>5</v>
      </c>
      <c r="Y221" s="119">
        <f t="shared" si="18"/>
        <v>5</v>
      </c>
      <c r="Z221" s="119">
        <f t="shared" si="18"/>
        <v>5</v>
      </c>
      <c r="AA221" s="119">
        <f t="shared" si="18"/>
        <v>5</v>
      </c>
      <c r="AB221" s="119">
        <f t="shared" si="18"/>
        <v>5</v>
      </c>
      <c r="AC221" s="119">
        <f t="shared" si="18"/>
        <v>5</v>
      </c>
      <c r="AD221" s="119">
        <f t="shared" si="17"/>
        <v>5</v>
      </c>
      <c r="AE221" s="119">
        <f t="shared" si="17"/>
        <v>5</v>
      </c>
      <c r="AF221" s="2">
        <f t="shared" si="17"/>
        <v>5</v>
      </c>
      <c r="AG221" s="2">
        <f t="shared" si="17"/>
        <v>5</v>
      </c>
      <c r="AH221" s="119">
        <f t="shared" si="17"/>
        <v>5</v>
      </c>
      <c r="AI221" s="119">
        <f t="shared" si="17"/>
        <v>5</v>
      </c>
      <c r="AJ221" s="119">
        <f t="shared" si="17"/>
        <v>5</v>
      </c>
      <c r="AK221" s="119">
        <f t="shared" si="17"/>
        <v>5</v>
      </c>
      <c r="AL221" s="119">
        <f t="shared" si="17"/>
        <v>5</v>
      </c>
      <c r="AM221" s="119">
        <f t="shared" si="17"/>
        <v>5</v>
      </c>
      <c r="AN221" s="119">
        <f t="shared" si="17"/>
        <v>5</v>
      </c>
      <c r="AO221" s="119">
        <f t="shared" si="17"/>
        <v>5</v>
      </c>
      <c r="AP221" s="165">
        <f t="shared" si="17"/>
        <v>5</v>
      </c>
    </row>
    <row r="222" spans="1:42" hidden="1" x14ac:dyDescent="0.3">
      <c r="A222" s="171">
        <v>0</v>
      </c>
      <c r="B222" s="119" t="s">
        <v>236</v>
      </c>
      <c r="C222" s="119"/>
      <c r="D222" s="119" t="s">
        <v>134</v>
      </c>
      <c r="E222" s="119">
        <v>3</v>
      </c>
      <c r="F222" s="119" t="s">
        <v>276</v>
      </c>
      <c r="G222" s="119">
        <v>95</v>
      </c>
      <c r="H222" s="119" t="s">
        <v>197</v>
      </c>
      <c r="I222" s="121" t="s">
        <v>210</v>
      </c>
      <c r="J222" s="128" t="s">
        <v>277</v>
      </c>
      <c r="K222" s="119" t="s">
        <v>263</v>
      </c>
      <c r="L222" s="120"/>
      <c r="M222" s="2">
        <v>5</v>
      </c>
      <c r="N222" s="119">
        <f t="shared" si="18"/>
        <v>5</v>
      </c>
      <c r="O222" s="119">
        <f t="shared" si="18"/>
        <v>5</v>
      </c>
      <c r="P222" s="119">
        <f t="shared" si="18"/>
        <v>5</v>
      </c>
      <c r="Q222" s="119">
        <f t="shared" si="18"/>
        <v>5</v>
      </c>
      <c r="R222" s="119">
        <f t="shared" si="18"/>
        <v>5</v>
      </c>
      <c r="S222" s="119">
        <f t="shared" si="18"/>
        <v>5</v>
      </c>
      <c r="T222" s="119">
        <f t="shared" si="18"/>
        <v>5</v>
      </c>
      <c r="U222" s="119">
        <f t="shared" si="18"/>
        <v>5</v>
      </c>
      <c r="V222" s="2">
        <f t="shared" si="18"/>
        <v>5</v>
      </c>
      <c r="W222" s="2">
        <f t="shared" si="18"/>
        <v>5</v>
      </c>
      <c r="X222" s="119">
        <f t="shared" si="18"/>
        <v>5</v>
      </c>
      <c r="Y222" s="119">
        <f t="shared" si="18"/>
        <v>5</v>
      </c>
      <c r="Z222" s="119">
        <f t="shared" si="18"/>
        <v>5</v>
      </c>
      <c r="AA222" s="119">
        <f t="shared" si="18"/>
        <v>5</v>
      </c>
      <c r="AB222" s="119">
        <f t="shared" si="18"/>
        <v>5</v>
      </c>
      <c r="AC222" s="119">
        <f t="shared" ref="AC222:AP230" si="19">AB222</f>
        <v>5</v>
      </c>
      <c r="AD222" s="119">
        <f t="shared" si="19"/>
        <v>5</v>
      </c>
      <c r="AE222" s="119">
        <f t="shared" si="19"/>
        <v>5</v>
      </c>
      <c r="AF222" s="2">
        <f t="shared" si="19"/>
        <v>5</v>
      </c>
      <c r="AG222" s="2">
        <f t="shared" si="19"/>
        <v>5</v>
      </c>
      <c r="AH222" s="119">
        <f t="shared" si="19"/>
        <v>5</v>
      </c>
      <c r="AI222" s="119">
        <f t="shared" si="19"/>
        <v>5</v>
      </c>
      <c r="AJ222" s="119">
        <f t="shared" si="19"/>
        <v>5</v>
      </c>
      <c r="AK222" s="119">
        <f t="shared" si="19"/>
        <v>5</v>
      </c>
      <c r="AL222" s="119">
        <f t="shared" si="19"/>
        <v>5</v>
      </c>
      <c r="AM222" s="119">
        <f t="shared" si="19"/>
        <v>5</v>
      </c>
      <c r="AN222" s="119">
        <f t="shared" si="19"/>
        <v>5</v>
      </c>
      <c r="AO222" s="119">
        <f t="shared" si="19"/>
        <v>5</v>
      </c>
      <c r="AP222" s="165">
        <f t="shared" si="19"/>
        <v>5</v>
      </c>
    </row>
    <row r="223" spans="1:42" hidden="1" x14ac:dyDescent="0.3">
      <c r="A223" s="171">
        <v>0</v>
      </c>
      <c r="B223" s="119" t="s">
        <v>236</v>
      </c>
      <c r="C223" s="119"/>
      <c r="D223" s="119" t="s">
        <v>134</v>
      </c>
      <c r="E223" s="119">
        <v>3</v>
      </c>
      <c r="F223" s="119" t="s">
        <v>276</v>
      </c>
      <c r="G223" s="119">
        <v>96</v>
      </c>
      <c r="H223" s="119" t="s">
        <v>198</v>
      </c>
      <c r="I223" s="121" t="s">
        <v>210</v>
      </c>
      <c r="J223" s="128" t="s">
        <v>277</v>
      </c>
      <c r="K223" s="119" t="s">
        <v>263</v>
      </c>
      <c r="L223" s="120"/>
      <c r="M223" s="2">
        <v>5</v>
      </c>
      <c r="N223" s="119">
        <f t="shared" ref="N223:AC231" si="20">M223</f>
        <v>5</v>
      </c>
      <c r="O223" s="119">
        <f t="shared" si="20"/>
        <v>5</v>
      </c>
      <c r="P223" s="119">
        <f t="shared" si="20"/>
        <v>5</v>
      </c>
      <c r="Q223" s="119">
        <f t="shared" si="20"/>
        <v>5</v>
      </c>
      <c r="R223" s="119">
        <f t="shared" si="20"/>
        <v>5</v>
      </c>
      <c r="S223" s="119">
        <f t="shared" si="20"/>
        <v>5</v>
      </c>
      <c r="T223" s="119">
        <f t="shared" si="20"/>
        <v>5</v>
      </c>
      <c r="U223" s="119">
        <f t="shared" si="20"/>
        <v>5</v>
      </c>
      <c r="V223" s="2">
        <f t="shared" si="20"/>
        <v>5</v>
      </c>
      <c r="W223" s="2">
        <f t="shared" si="20"/>
        <v>5</v>
      </c>
      <c r="X223" s="119">
        <f t="shared" si="20"/>
        <v>5</v>
      </c>
      <c r="Y223" s="119">
        <f t="shared" si="20"/>
        <v>5</v>
      </c>
      <c r="Z223" s="119">
        <f t="shared" si="20"/>
        <v>5</v>
      </c>
      <c r="AA223" s="119">
        <f t="shared" si="20"/>
        <v>5</v>
      </c>
      <c r="AB223" s="119">
        <f t="shared" si="20"/>
        <v>5</v>
      </c>
      <c r="AC223" s="119">
        <f t="shared" si="20"/>
        <v>5</v>
      </c>
      <c r="AD223" s="119">
        <f t="shared" si="19"/>
        <v>5</v>
      </c>
      <c r="AE223" s="119">
        <f t="shared" si="19"/>
        <v>5</v>
      </c>
      <c r="AF223" s="2">
        <f t="shared" si="19"/>
        <v>5</v>
      </c>
      <c r="AG223" s="2">
        <f t="shared" si="19"/>
        <v>5</v>
      </c>
      <c r="AH223" s="119">
        <f t="shared" si="19"/>
        <v>5</v>
      </c>
      <c r="AI223" s="119">
        <f t="shared" si="19"/>
        <v>5</v>
      </c>
      <c r="AJ223" s="119">
        <f t="shared" si="19"/>
        <v>5</v>
      </c>
      <c r="AK223" s="119">
        <f t="shared" si="19"/>
        <v>5</v>
      </c>
      <c r="AL223" s="119">
        <f t="shared" si="19"/>
        <v>5</v>
      </c>
      <c r="AM223" s="119">
        <f t="shared" si="19"/>
        <v>5</v>
      </c>
      <c r="AN223" s="119">
        <f t="shared" si="19"/>
        <v>5</v>
      </c>
      <c r="AO223" s="119">
        <f t="shared" si="19"/>
        <v>5</v>
      </c>
      <c r="AP223" s="165">
        <f t="shared" si="19"/>
        <v>5</v>
      </c>
    </row>
    <row r="224" spans="1:42" hidden="1" x14ac:dyDescent="0.3">
      <c r="A224" s="171">
        <v>0</v>
      </c>
      <c r="B224" s="119" t="s">
        <v>236</v>
      </c>
      <c r="C224" s="119"/>
      <c r="D224" s="119" t="s">
        <v>134</v>
      </c>
      <c r="E224" s="119">
        <v>3</v>
      </c>
      <c r="F224" s="119" t="s">
        <v>276</v>
      </c>
      <c r="G224" s="119">
        <v>97</v>
      </c>
      <c r="H224" s="119" t="s">
        <v>199</v>
      </c>
      <c r="I224" s="121" t="s">
        <v>210</v>
      </c>
      <c r="J224" s="128" t="s">
        <v>277</v>
      </c>
      <c r="K224" s="119" t="s">
        <v>263</v>
      </c>
      <c r="L224" s="120"/>
      <c r="M224" s="2">
        <v>0.57999999999999996</v>
      </c>
      <c r="N224" s="119">
        <f t="shared" si="20"/>
        <v>0.57999999999999996</v>
      </c>
      <c r="O224" s="119">
        <f t="shared" si="20"/>
        <v>0.57999999999999996</v>
      </c>
      <c r="P224" s="119">
        <f t="shared" si="20"/>
        <v>0.57999999999999996</v>
      </c>
      <c r="Q224" s="119">
        <f t="shared" si="20"/>
        <v>0.57999999999999996</v>
      </c>
      <c r="R224" s="119">
        <f t="shared" si="20"/>
        <v>0.57999999999999996</v>
      </c>
      <c r="S224" s="119">
        <f t="shared" si="20"/>
        <v>0.57999999999999996</v>
      </c>
      <c r="T224" s="119">
        <f t="shared" si="20"/>
        <v>0.57999999999999996</v>
      </c>
      <c r="U224" s="119">
        <f t="shared" si="20"/>
        <v>0.57999999999999996</v>
      </c>
      <c r="V224" s="2">
        <f t="shared" si="20"/>
        <v>0.57999999999999996</v>
      </c>
      <c r="W224" s="2">
        <f t="shared" si="20"/>
        <v>0.57999999999999996</v>
      </c>
      <c r="X224" s="119">
        <f t="shared" si="20"/>
        <v>0.57999999999999996</v>
      </c>
      <c r="Y224" s="119">
        <f t="shared" si="20"/>
        <v>0.57999999999999996</v>
      </c>
      <c r="Z224" s="119">
        <f t="shared" si="20"/>
        <v>0.57999999999999996</v>
      </c>
      <c r="AA224" s="119">
        <f t="shared" si="20"/>
        <v>0.57999999999999996</v>
      </c>
      <c r="AB224" s="119">
        <f t="shared" si="20"/>
        <v>0.57999999999999996</v>
      </c>
      <c r="AC224" s="119">
        <f t="shared" si="20"/>
        <v>0.57999999999999996</v>
      </c>
      <c r="AD224" s="119">
        <f t="shared" si="19"/>
        <v>0.57999999999999996</v>
      </c>
      <c r="AE224" s="119">
        <f t="shared" si="19"/>
        <v>0.57999999999999996</v>
      </c>
      <c r="AF224" s="2">
        <f t="shared" si="19"/>
        <v>0.57999999999999996</v>
      </c>
      <c r="AG224" s="2">
        <f t="shared" si="19"/>
        <v>0.57999999999999996</v>
      </c>
      <c r="AH224" s="119">
        <f t="shared" si="19"/>
        <v>0.57999999999999996</v>
      </c>
      <c r="AI224" s="119">
        <f t="shared" si="19"/>
        <v>0.57999999999999996</v>
      </c>
      <c r="AJ224" s="119">
        <f t="shared" si="19"/>
        <v>0.57999999999999996</v>
      </c>
      <c r="AK224" s="119">
        <f t="shared" si="19"/>
        <v>0.57999999999999996</v>
      </c>
      <c r="AL224" s="119">
        <f t="shared" si="19"/>
        <v>0.57999999999999996</v>
      </c>
      <c r="AM224" s="119">
        <f t="shared" si="19"/>
        <v>0.57999999999999996</v>
      </c>
      <c r="AN224" s="119">
        <f t="shared" si="19"/>
        <v>0.57999999999999996</v>
      </c>
      <c r="AO224" s="119">
        <f t="shared" si="19"/>
        <v>0.57999999999999996</v>
      </c>
      <c r="AP224" s="165">
        <f t="shared" si="19"/>
        <v>0.57999999999999996</v>
      </c>
    </row>
    <row r="225" spans="1:42" hidden="1" x14ac:dyDescent="0.3">
      <c r="A225" s="171">
        <v>0</v>
      </c>
      <c r="B225" s="119" t="s">
        <v>236</v>
      </c>
      <c r="C225" s="119"/>
      <c r="D225" s="119" t="s">
        <v>134</v>
      </c>
      <c r="E225" s="119">
        <v>3</v>
      </c>
      <c r="F225" s="119" t="s">
        <v>276</v>
      </c>
      <c r="G225" s="119">
        <v>98</v>
      </c>
      <c r="H225" s="119" t="s">
        <v>200</v>
      </c>
      <c r="I225" s="121" t="s">
        <v>210</v>
      </c>
      <c r="J225" s="128" t="s">
        <v>277</v>
      </c>
      <c r="K225" s="119" t="s">
        <v>263</v>
      </c>
      <c r="L225" s="120"/>
      <c r="M225" s="2">
        <v>0.57999999999999996</v>
      </c>
      <c r="N225" s="119">
        <f t="shared" si="20"/>
        <v>0.57999999999999996</v>
      </c>
      <c r="O225" s="119">
        <f t="shared" si="20"/>
        <v>0.57999999999999996</v>
      </c>
      <c r="P225" s="119">
        <f t="shared" si="20"/>
        <v>0.57999999999999996</v>
      </c>
      <c r="Q225" s="119">
        <f t="shared" si="20"/>
        <v>0.57999999999999996</v>
      </c>
      <c r="R225" s="119">
        <f t="shared" si="20"/>
        <v>0.57999999999999996</v>
      </c>
      <c r="S225" s="119">
        <f t="shared" si="20"/>
        <v>0.57999999999999996</v>
      </c>
      <c r="T225" s="119">
        <f t="shared" si="20"/>
        <v>0.57999999999999996</v>
      </c>
      <c r="U225" s="119">
        <f t="shared" si="20"/>
        <v>0.57999999999999996</v>
      </c>
      <c r="V225" s="2">
        <f t="shared" si="20"/>
        <v>0.57999999999999996</v>
      </c>
      <c r="W225" s="2">
        <f t="shared" si="20"/>
        <v>0.57999999999999996</v>
      </c>
      <c r="X225" s="119">
        <f t="shared" si="20"/>
        <v>0.57999999999999996</v>
      </c>
      <c r="Y225" s="119">
        <f t="shared" si="20"/>
        <v>0.57999999999999996</v>
      </c>
      <c r="Z225" s="119">
        <f t="shared" si="20"/>
        <v>0.57999999999999996</v>
      </c>
      <c r="AA225" s="119">
        <f t="shared" si="20"/>
        <v>0.57999999999999996</v>
      </c>
      <c r="AB225" s="119">
        <f t="shared" si="20"/>
        <v>0.57999999999999996</v>
      </c>
      <c r="AC225" s="119">
        <f t="shared" si="20"/>
        <v>0.57999999999999996</v>
      </c>
      <c r="AD225" s="119">
        <f t="shared" si="19"/>
        <v>0.57999999999999996</v>
      </c>
      <c r="AE225" s="119">
        <f t="shared" si="19"/>
        <v>0.57999999999999996</v>
      </c>
      <c r="AF225" s="2">
        <f t="shared" si="19"/>
        <v>0.57999999999999996</v>
      </c>
      <c r="AG225" s="2">
        <f t="shared" si="19"/>
        <v>0.57999999999999996</v>
      </c>
      <c r="AH225" s="119">
        <f t="shared" si="19"/>
        <v>0.57999999999999996</v>
      </c>
      <c r="AI225" s="119">
        <f t="shared" si="19"/>
        <v>0.57999999999999996</v>
      </c>
      <c r="AJ225" s="119">
        <f t="shared" si="19"/>
        <v>0.57999999999999996</v>
      </c>
      <c r="AK225" s="119">
        <f t="shared" si="19"/>
        <v>0.57999999999999996</v>
      </c>
      <c r="AL225" s="119">
        <f t="shared" si="19"/>
        <v>0.57999999999999996</v>
      </c>
      <c r="AM225" s="119">
        <f t="shared" si="19"/>
        <v>0.57999999999999996</v>
      </c>
      <c r="AN225" s="119">
        <f t="shared" si="19"/>
        <v>0.57999999999999996</v>
      </c>
      <c r="AO225" s="119">
        <f t="shared" si="19"/>
        <v>0.57999999999999996</v>
      </c>
      <c r="AP225" s="165">
        <f t="shared" si="19"/>
        <v>0.57999999999999996</v>
      </c>
    </row>
    <row r="226" spans="1:42" hidden="1" x14ac:dyDescent="0.3">
      <c r="A226" s="171">
        <v>0</v>
      </c>
      <c r="B226" s="119" t="s">
        <v>236</v>
      </c>
      <c r="C226" s="119"/>
      <c r="D226" s="119" t="s">
        <v>134</v>
      </c>
      <c r="E226" s="119">
        <v>3</v>
      </c>
      <c r="F226" s="119" t="s">
        <v>276</v>
      </c>
      <c r="G226" s="119">
        <v>99</v>
      </c>
      <c r="H226" s="119" t="s">
        <v>201</v>
      </c>
      <c r="I226" s="121" t="s">
        <v>210</v>
      </c>
      <c r="J226" s="128" t="s">
        <v>277</v>
      </c>
      <c r="K226" s="119" t="s">
        <v>263</v>
      </c>
      <c r="L226" s="120"/>
      <c r="M226" s="2">
        <v>0.57999999999999996</v>
      </c>
      <c r="N226" s="119">
        <f t="shared" si="20"/>
        <v>0.57999999999999996</v>
      </c>
      <c r="O226" s="119">
        <f t="shared" si="20"/>
        <v>0.57999999999999996</v>
      </c>
      <c r="P226" s="119">
        <f t="shared" si="20"/>
        <v>0.57999999999999996</v>
      </c>
      <c r="Q226" s="119">
        <f t="shared" si="20"/>
        <v>0.57999999999999996</v>
      </c>
      <c r="R226" s="119">
        <f t="shared" si="20"/>
        <v>0.57999999999999996</v>
      </c>
      <c r="S226" s="119">
        <f t="shared" si="20"/>
        <v>0.57999999999999996</v>
      </c>
      <c r="T226" s="119">
        <f t="shared" si="20"/>
        <v>0.57999999999999996</v>
      </c>
      <c r="U226" s="119">
        <f t="shared" si="20"/>
        <v>0.57999999999999996</v>
      </c>
      <c r="V226" s="2">
        <f t="shared" si="20"/>
        <v>0.57999999999999996</v>
      </c>
      <c r="W226" s="2">
        <f t="shared" si="20"/>
        <v>0.57999999999999996</v>
      </c>
      <c r="X226" s="119">
        <f t="shared" si="20"/>
        <v>0.57999999999999996</v>
      </c>
      <c r="Y226" s="119">
        <f t="shared" si="20"/>
        <v>0.57999999999999996</v>
      </c>
      <c r="Z226" s="119">
        <f t="shared" si="20"/>
        <v>0.57999999999999996</v>
      </c>
      <c r="AA226" s="119">
        <f t="shared" si="20"/>
        <v>0.57999999999999996</v>
      </c>
      <c r="AB226" s="119">
        <f t="shared" si="20"/>
        <v>0.57999999999999996</v>
      </c>
      <c r="AC226" s="119">
        <f t="shared" si="20"/>
        <v>0.57999999999999996</v>
      </c>
      <c r="AD226" s="119">
        <f t="shared" si="19"/>
        <v>0.57999999999999996</v>
      </c>
      <c r="AE226" s="119">
        <f t="shared" si="19"/>
        <v>0.57999999999999996</v>
      </c>
      <c r="AF226" s="2">
        <f t="shared" si="19"/>
        <v>0.57999999999999996</v>
      </c>
      <c r="AG226" s="2">
        <f t="shared" si="19"/>
        <v>0.57999999999999996</v>
      </c>
      <c r="AH226" s="119">
        <f t="shared" si="19"/>
        <v>0.57999999999999996</v>
      </c>
      <c r="AI226" s="119">
        <f t="shared" si="19"/>
        <v>0.57999999999999996</v>
      </c>
      <c r="AJ226" s="119">
        <f t="shared" si="19"/>
        <v>0.57999999999999996</v>
      </c>
      <c r="AK226" s="119">
        <f t="shared" si="19"/>
        <v>0.57999999999999996</v>
      </c>
      <c r="AL226" s="119">
        <f t="shared" si="19"/>
        <v>0.57999999999999996</v>
      </c>
      <c r="AM226" s="119">
        <f t="shared" si="19"/>
        <v>0.57999999999999996</v>
      </c>
      <c r="AN226" s="119">
        <f t="shared" si="19"/>
        <v>0.57999999999999996</v>
      </c>
      <c r="AO226" s="119">
        <f t="shared" si="19"/>
        <v>0.57999999999999996</v>
      </c>
      <c r="AP226" s="165">
        <f t="shared" si="19"/>
        <v>0.57999999999999996</v>
      </c>
    </row>
    <row r="227" spans="1:42" hidden="1" x14ac:dyDescent="0.3">
      <c r="A227" s="171">
        <v>0</v>
      </c>
      <c r="B227" s="119" t="s">
        <v>236</v>
      </c>
      <c r="C227" s="119"/>
      <c r="D227" s="119" t="s">
        <v>134</v>
      </c>
      <c r="E227" s="119">
        <v>3</v>
      </c>
      <c r="F227" s="119" t="s">
        <v>276</v>
      </c>
      <c r="G227" s="119">
        <v>100</v>
      </c>
      <c r="H227" s="119" t="s">
        <v>202</v>
      </c>
      <c r="I227" s="121" t="s">
        <v>210</v>
      </c>
      <c r="J227" s="128" t="s">
        <v>277</v>
      </c>
      <c r="K227" s="119" t="s">
        <v>263</v>
      </c>
      <c r="L227" s="120"/>
      <c r="M227" s="262">
        <v>4</v>
      </c>
      <c r="N227" s="119">
        <f t="shared" si="20"/>
        <v>4</v>
      </c>
      <c r="O227" s="119">
        <f t="shared" si="20"/>
        <v>4</v>
      </c>
      <c r="P227" s="119">
        <f t="shared" si="20"/>
        <v>4</v>
      </c>
      <c r="Q227" s="119">
        <f t="shared" si="20"/>
        <v>4</v>
      </c>
      <c r="R227" s="119">
        <f t="shared" si="20"/>
        <v>4</v>
      </c>
      <c r="S227" s="119">
        <f t="shared" si="20"/>
        <v>4</v>
      </c>
      <c r="T227" s="119">
        <f t="shared" si="20"/>
        <v>4</v>
      </c>
      <c r="U227" s="119">
        <f t="shared" si="20"/>
        <v>4</v>
      </c>
      <c r="V227" s="2">
        <f t="shared" si="20"/>
        <v>4</v>
      </c>
      <c r="W227" s="2">
        <f t="shared" si="20"/>
        <v>4</v>
      </c>
      <c r="X227" s="119">
        <f t="shared" si="20"/>
        <v>4</v>
      </c>
      <c r="Y227" s="119">
        <f t="shared" si="20"/>
        <v>4</v>
      </c>
      <c r="Z227" s="119">
        <f t="shared" si="20"/>
        <v>4</v>
      </c>
      <c r="AA227" s="119">
        <f t="shared" si="20"/>
        <v>4</v>
      </c>
      <c r="AB227" s="119">
        <f t="shared" si="20"/>
        <v>4</v>
      </c>
      <c r="AC227" s="119">
        <f t="shared" si="20"/>
        <v>4</v>
      </c>
      <c r="AD227" s="119">
        <f t="shared" si="19"/>
        <v>4</v>
      </c>
      <c r="AE227" s="119">
        <f t="shared" si="19"/>
        <v>4</v>
      </c>
      <c r="AF227" s="2">
        <f t="shared" si="19"/>
        <v>4</v>
      </c>
      <c r="AG227" s="2">
        <f t="shared" si="19"/>
        <v>4</v>
      </c>
      <c r="AH227" s="119">
        <f t="shared" si="19"/>
        <v>4</v>
      </c>
      <c r="AI227" s="119">
        <f t="shared" si="19"/>
        <v>4</v>
      </c>
      <c r="AJ227" s="119">
        <f t="shared" si="19"/>
        <v>4</v>
      </c>
      <c r="AK227" s="119">
        <f t="shared" si="19"/>
        <v>4</v>
      </c>
      <c r="AL227" s="119">
        <f t="shared" si="19"/>
        <v>4</v>
      </c>
      <c r="AM227" s="119">
        <f t="shared" si="19"/>
        <v>4</v>
      </c>
      <c r="AN227" s="119">
        <f t="shared" si="19"/>
        <v>4</v>
      </c>
      <c r="AO227" s="119">
        <f t="shared" si="19"/>
        <v>4</v>
      </c>
      <c r="AP227" s="165">
        <f t="shared" si="19"/>
        <v>4</v>
      </c>
    </row>
    <row r="228" spans="1:42" hidden="1" x14ac:dyDescent="0.3">
      <c r="A228" s="171">
        <v>0</v>
      </c>
      <c r="B228" s="119" t="s">
        <v>236</v>
      </c>
      <c r="C228" s="119"/>
      <c r="D228" s="119" t="s">
        <v>134</v>
      </c>
      <c r="E228" s="119">
        <v>3</v>
      </c>
      <c r="F228" s="119" t="s">
        <v>276</v>
      </c>
      <c r="G228" s="119">
        <v>101</v>
      </c>
      <c r="H228" s="119" t="s">
        <v>203</v>
      </c>
      <c r="I228" s="121" t="s">
        <v>210</v>
      </c>
      <c r="J228" s="128" t="s">
        <v>277</v>
      </c>
      <c r="K228" s="119" t="s">
        <v>263</v>
      </c>
      <c r="L228" s="117"/>
      <c r="M228" s="262">
        <v>7.5</v>
      </c>
      <c r="N228" s="119">
        <f t="shared" si="20"/>
        <v>7.5</v>
      </c>
      <c r="O228" s="119">
        <f t="shared" si="20"/>
        <v>7.5</v>
      </c>
      <c r="P228" s="119">
        <f t="shared" si="20"/>
        <v>7.5</v>
      </c>
      <c r="Q228" s="119">
        <f t="shared" si="20"/>
        <v>7.5</v>
      </c>
      <c r="R228" s="119">
        <f t="shared" si="20"/>
        <v>7.5</v>
      </c>
      <c r="S228" s="119">
        <f t="shared" si="20"/>
        <v>7.5</v>
      </c>
      <c r="T228" s="119">
        <f t="shared" si="20"/>
        <v>7.5</v>
      </c>
      <c r="U228" s="119">
        <f t="shared" si="20"/>
        <v>7.5</v>
      </c>
      <c r="V228" s="2">
        <f t="shared" si="20"/>
        <v>7.5</v>
      </c>
      <c r="W228" s="2">
        <f t="shared" si="20"/>
        <v>7.5</v>
      </c>
      <c r="X228" s="119">
        <f t="shared" si="20"/>
        <v>7.5</v>
      </c>
      <c r="Y228" s="119">
        <f t="shared" si="20"/>
        <v>7.5</v>
      </c>
      <c r="Z228" s="119">
        <f t="shared" si="20"/>
        <v>7.5</v>
      </c>
      <c r="AA228" s="119">
        <f t="shared" si="20"/>
        <v>7.5</v>
      </c>
      <c r="AB228" s="119">
        <f t="shared" si="20"/>
        <v>7.5</v>
      </c>
      <c r="AC228" s="119">
        <f t="shared" si="20"/>
        <v>7.5</v>
      </c>
      <c r="AD228" s="119">
        <f t="shared" si="19"/>
        <v>7.5</v>
      </c>
      <c r="AE228" s="119">
        <f t="shared" si="19"/>
        <v>7.5</v>
      </c>
      <c r="AF228" s="2">
        <f t="shared" si="19"/>
        <v>7.5</v>
      </c>
      <c r="AG228" s="2">
        <f t="shared" si="19"/>
        <v>7.5</v>
      </c>
      <c r="AH228" s="119">
        <f t="shared" si="19"/>
        <v>7.5</v>
      </c>
      <c r="AI228" s="119">
        <f t="shared" si="19"/>
        <v>7.5</v>
      </c>
      <c r="AJ228" s="119">
        <f t="shared" si="19"/>
        <v>7.5</v>
      </c>
      <c r="AK228" s="119">
        <f t="shared" si="19"/>
        <v>7.5</v>
      </c>
      <c r="AL228" s="119">
        <f t="shared" si="19"/>
        <v>7.5</v>
      </c>
      <c r="AM228" s="119">
        <f t="shared" si="19"/>
        <v>7.5</v>
      </c>
      <c r="AN228" s="119">
        <f t="shared" si="19"/>
        <v>7.5</v>
      </c>
      <c r="AO228" s="119">
        <f t="shared" si="19"/>
        <v>7.5</v>
      </c>
      <c r="AP228" s="165">
        <f t="shared" si="19"/>
        <v>7.5</v>
      </c>
    </row>
    <row r="229" spans="1:42" ht="15" hidden="1" thickBot="1" x14ac:dyDescent="0.35">
      <c r="A229" s="172">
        <v>0</v>
      </c>
      <c r="B229" s="122" t="s">
        <v>236</v>
      </c>
      <c r="C229" s="122"/>
      <c r="D229" s="122" t="s">
        <v>134</v>
      </c>
      <c r="E229" s="122">
        <v>3</v>
      </c>
      <c r="F229" s="122" t="s">
        <v>276</v>
      </c>
      <c r="G229" s="119">
        <v>102</v>
      </c>
      <c r="H229" s="122" t="s">
        <v>204</v>
      </c>
      <c r="I229" s="123" t="s">
        <v>210</v>
      </c>
      <c r="J229" s="122" t="s">
        <v>277</v>
      </c>
      <c r="K229" s="122" t="s">
        <v>263</v>
      </c>
      <c r="L229" s="166"/>
      <c r="M229" s="263">
        <v>7.8</v>
      </c>
      <c r="N229" s="122">
        <f t="shared" si="20"/>
        <v>7.8</v>
      </c>
      <c r="O229" s="122">
        <f t="shared" si="20"/>
        <v>7.8</v>
      </c>
      <c r="P229" s="122">
        <f t="shared" si="20"/>
        <v>7.8</v>
      </c>
      <c r="Q229" s="122">
        <f t="shared" si="20"/>
        <v>7.8</v>
      </c>
      <c r="R229" s="122">
        <f t="shared" si="20"/>
        <v>7.8</v>
      </c>
      <c r="S229" s="122">
        <f t="shared" si="20"/>
        <v>7.8</v>
      </c>
      <c r="T229" s="122">
        <f t="shared" si="20"/>
        <v>7.8</v>
      </c>
      <c r="U229" s="122">
        <f t="shared" si="20"/>
        <v>7.8</v>
      </c>
      <c r="V229" s="64">
        <f t="shared" si="20"/>
        <v>7.8</v>
      </c>
      <c r="W229" s="64">
        <f t="shared" si="20"/>
        <v>7.8</v>
      </c>
      <c r="X229" s="122">
        <f t="shared" si="20"/>
        <v>7.8</v>
      </c>
      <c r="Y229" s="122">
        <f t="shared" si="20"/>
        <v>7.8</v>
      </c>
      <c r="Z229" s="122">
        <f t="shared" si="20"/>
        <v>7.8</v>
      </c>
      <c r="AA229" s="122">
        <f t="shared" si="20"/>
        <v>7.8</v>
      </c>
      <c r="AB229" s="122">
        <f t="shared" si="20"/>
        <v>7.8</v>
      </c>
      <c r="AC229" s="122">
        <f t="shared" si="20"/>
        <v>7.8</v>
      </c>
      <c r="AD229" s="122">
        <f t="shared" si="19"/>
        <v>7.8</v>
      </c>
      <c r="AE229" s="122">
        <f t="shared" si="19"/>
        <v>7.8</v>
      </c>
      <c r="AF229" s="64">
        <f t="shared" si="19"/>
        <v>7.8</v>
      </c>
      <c r="AG229" s="64">
        <f t="shared" si="19"/>
        <v>7.8</v>
      </c>
      <c r="AH229" s="122">
        <f t="shared" si="19"/>
        <v>7.8</v>
      </c>
      <c r="AI229" s="122">
        <f t="shared" si="19"/>
        <v>7.8</v>
      </c>
      <c r="AJ229" s="122">
        <f t="shared" si="19"/>
        <v>7.8</v>
      </c>
      <c r="AK229" s="122">
        <f t="shared" si="19"/>
        <v>7.8</v>
      </c>
      <c r="AL229" s="122">
        <f t="shared" si="19"/>
        <v>7.8</v>
      </c>
      <c r="AM229" s="122">
        <f t="shared" si="19"/>
        <v>7.8</v>
      </c>
      <c r="AN229" s="122">
        <f t="shared" si="19"/>
        <v>7.8</v>
      </c>
      <c r="AO229" s="122">
        <f t="shared" si="19"/>
        <v>7.8</v>
      </c>
      <c r="AP229" s="167">
        <f t="shared" si="19"/>
        <v>7.8</v>
      </c>
    </row>
    <row r="230" spans="1:42" hidden="1" x14ac:dyDescent="0.3">
      <c r="A230" s="117">
        <v>0</v>
      </c>
      <c r="B230" s="117" t="s">
        <v>236</v>
      </c>
      <c r="C230" s="117"/>
      <c r="D230" s="117" t="s">
        <v>134</v>
      </c>
      <c r="E230" s="117">
        <v>3</v>
      </c>
      <c r="F230" s="117" t="s">
        <v>276</v>
      </c>
      <c r="G230" s="119">
        <v>103</v>
      </c>
      <c r="H230" s="117" t="s">
        <v>206</v>
      </c>
      <c r="I230" s="118" t="s">
        <v>188</v>
      </c>
      <c r="J230" s="117" t="s">
        <v>277</v>
      </c>
      <c r="K230" s="117" t="s">
        <v>263</v>
      </c>
      <c r="L230" s="117"/>
      <c r="M230" s="2">
        <v>9.9700000000000006</v>
      </c>
      <c r="N230" s="117">
        <v>1</v>
      </c>
      <c r="O230" s="117">
        <v>1</v>
      </c>
      <c r="P230" s="117">
        <v>1</v>
      </c>
      <c r="Q230" s="117">
        <v>1</v>
      </c>
      <c r="R230" s="117">
        <v>1</v>
      </c>
      <c r="S230" s="117">
        <v>1</v>
      </c>
      <c r="T230" s="117">
        <v>1</v>
      </c>
      <c r="U230" s="117">
        <v>1</v>
      </c>
      <c r="V230" s="115">
        <v>1</v>
      </c>
      <c r="W230" s="115">
        <v>1</v>
      </c>
      <c r="X230" s="117">
        <v>1</v>
      </c>
      <c r="Y230" s="117">
        <v>1</v>
      </c>
      <c r="Z230" s="117">
        <v>1</v>
      </c>
      <c r="AA230" s="117">
        <v>1</v>
      </c>
      <c r="AB230" s="117">
        <v>1</v>
      </c>
      <c r="AC230" s="117">
        <v>1</v>
      </c>
      <c r="AD230" s="117">
        <v>1</v>
      </c>
      <c r="AE230" s="117">
        <v>1</v>
      </c>
      <c r="AF230" s="115">
        <v>1</v>
      </c>
      <c r="AG230" s="115">
        <v>1</v>
      </c>
      <c r="AH230" s="117">
        <v>1</v>
      </c>
      <c r="AI230" s="117">
        <v>1</v>
      </c>
      <c r="AJ230" s="117">
        <v>1</v>
      </c>
      <c r="AK230" s="117">
        <v>1</v>
      </c>
      <c r="AL230" s="117">
        <v>1</v>
      </c>
      <c r="AM230" s="117">
        <v>1</v>
      </c>
      <c r="AN230" s="117">
        <v>1</v>
      </c>
      <c r="AO230" s="117">
        <v>1</v>
      </c>
      <c r="AP230" s="117">
        <v>1</v>
      </c>
    </row>
    <row r="231" spans="1:42" hidden="1" x14ac:dyDescent="0.3">
      <c r="A231" s="138">
        <v>0</v>
      </c>
      <c r="B231" s="138" t="s">
        <v>236</v>
      </c>
      <c r="C231" s="138"/>
      <c r="D231" s="138" t="s">
        <v>134</v>
      </c>
      <c r="E231" s="138">
        <v>3</v>
      </c>
      <c r="F231" s="138" t="s">
        <v>276</v>
      </c>
      <c r="G231" s="119">
        <v>104</v>
      </c>
      <c r="H231" s="138" t="s">
        <v>206</v>
      </c>
      <c r="I231" s="148" t="s">
        <v>205</v>
      </c>
      <c r="J231" s="138" t="s">
        <v>277</v>
      </c>
      <c r="K231" s="138" t="s">
        <v>263</v>
      </c>
      <c r="L231" s="138"/>
      <c r="M231" s="130">
        <v>1</v>
      </c>
      <c r="N231" s="138">
        <v>1</v>
      </c>
      <c r="O231" s="138">
        <v>1</v>
      </c>
      <c r="P231" s="138">
        <v>1</v>
      </c>
      <c r="Q231" s="138">
        <v>1</v>
      </c>
      <c r="R231" s="138">
        <v>1</v>
      </c>
      <c r="S231" s="138">
        <v>1</v>
      </c>
      <c r="T231" s="138">
        <v>1</v>
      </c>
      <c r="U231" s="138">
        <v>1</v>
      </c>
      <c r="V231" s="130">
        <v>1</v>
      </c>
      <c r="W231" s="130">
        <v>1</v>
      </c>
      <c r="X231" s="138">
        <v>1</v>
      </c>
      <c r="Y231" s="138">
        <v>1</v>
      </c>
      <c r="Z231" s="138">
        <v>1</v>
      </c>
      <c r="AA231" s="138">
        <v>1</v>
      </c>
      <c r="AB231" s="138">
        <v>1</v>
      </c>
      <c r="AC231" s="138">
        <v>1</v>
      </c>
      <c r="AD231" s="138">
        <v>1</v>
      </c>
      <c r="AE231" s="138">
        <v>1</v>
      </c>
      <c r="AF231" s="130">
        <v>1</v>
      </c>
      <c r="AG231" s="130">
        <v>1</v>
      </c>
      <c r="AH231" s="138">
        <v>1</v>
      </c>
      <c r="AI231" s="138">
        <v>1</v>
      </c>
      <c r="AJ231" s="138">
        <v>1</v>
      </c>
      <c r="AK231" s="138">
        <v>1</v>
      </c>
      <c r="AL231" s="138">
        <v>1</v>
      </c>
      <c r="AM231" s="138">
        <v>1</v>
      </c>
      <c r="AN231" s="138">
        <v>1</v>
      </c>
      <c r="AO231" s="138">
        <v>1</v>
      </c>
      <c r="AP231" s="138">
        <v>1</v>
      </c>
    </row>
    <row r="232" spans="1:42" hidden="1" x14ac:dyDescent="0.3">
      <c r="A232" s="138">
        <v>0</v>
      </c>
      <c r="B232" s="138" t="s">
        <v>236</v>
      </c>
      <c r="C232" s="138"/>
      <c r="D232" s="138" t="s">
        <v>134</v>
      </c>
      <c r="E232" s="138">
        <v>3</v>
      </c>
      <c r="F232" s="138" t="s">
        <v>276</v>
      </c>
      <c r="G232" s="119">
        <v>105</v>
      </c>
      <c r="H232" s="138" t="s">
        <v>206</v>
      </c>
      <c r="I232" s="148" t="s">
        <v>207</v>
      </c>
      <c r="J232" s="138" t="s">
        <v>277</v>
      </c>
      <c r="K232" s="138" t="s">
        <v>263</v>
      </c>
      <c r="L232" s="138"/>
      <c r="M232" s="130">
        <v>1</v>
      </c>
      <c r="N232" s="138">
        <v>1</v>
      </c>
      <c r="O232" s="138">
        <v>1</v>
      </c>
      <c r="P232" s="138">
        <v>1</v>
      </c>
      <c r="Q232" s="138">
        <v>1</v>
      </c>
      <c r="R232" s="138">
        <v>1</v>
      </c>
      <c r="S232" s="138">
        <v>1</v>
      </c>
      <c r="T232" s="138">
        <v>1</v>
      </c>
      <c r="U232" s="138">
        <v>1</v>
      </c>
      <c r="V232" s="130">
        <v>1</v>
      </c>
      <c r="W232" s="130">
        <v>1</v>
      </c>
      <c r="X232" s="138">
        <v>1</v>
      </c>
      <c r="Y232" s="138">
        <v>1</v>
      </c>
      <c r="Z232" s="138">
        <v>1</v>
      </c>
      <c r="AA232" s="138">
        <v>1</v>
      </c>
      <c r="AB232" s="138">
        <v>1</v>
      </c>
      <c r="AC232" s="138">
        <v>1</v>
      </c>
      <c r="AD232" s="138">
        <v>1</v>
      </c>
      <c r="AE232" s="138">
        <v>1</v>
      </c>
      <c r="AF232" s="130">
        <v>1</v>
      </c>
      <c r="AG232" s="130">
        <v>1</v>
      </c>
      <c r="AH232" s="138">
        <v>1</v>
      </c>
      <c r="AI232" s="138">
        <v>1</v>
      </c>
      <c r="AJ232" s="138">
        <v>1</v>
      </c>
      <c r="AK232" s="138">
        <v>1</v>
      </c>
      <c r="AL232" s="138">
        <v>1</v>
      </c>
      <c r="AM232" s="138">
        <v>1</v>
      </c>
      <c r="AN232" s="138">
        <v>1</v>
      </c>
      <c r="AO232" s="138">
        <v>1</v>
      </c>
      <c r="AP232" s="138">
        <v>1</v>
      </c>
    </row>
    <row r="233" spans="1:42" hidden="1" x14ac:dyDescent="0.3">
      <c r="A233" s="119">
        <v>0</v>
      </c>
      <c r="B233" s="119" t="s">
        <v>236</v>
      </c>
      <c r="C233" s="119"/>
      <c r="D233" s="119" t="s">
        <v>134</v>
      </c>
      <c r="E233" s="119">
        <v>3</v>
      </c>
      <c r="F233" s="119" t="s">
        <v>276</v>
      </c>
      <c r="G233" s="119">
        <v>106</v>
      </c>
      <c r="H233" s="119" t="s">
        <v>206</v>
      </c>
      <c r="I233" s="121" t="s">
        <v>208</v>
      </c>
      <c r="J233" s="119" t="s">
        <v>277</v>
      </c>
      <c r="K233" s="119" t="s">
        <v>263</v>
      </c>
      <c r="L233" s="119"/>
      <c r="M233" s="2">
        <v>1</v>
      </c>
      <c r="N233" s="119">
        <v>1</v>
      </c>
      <c r="O233" s="119">
        <v>1</v>
      </c>
      <c r="P233" s="119">
        <v>1</v>
      </c>
      <c r="Q233" s="119">
        <v>1</v>
      </c>
      <c r="R233" s="119">
        <v>1</v>
      </c>
      <c r="S233" s="119">
        <v>1</v>
      </c>
      <c r="T233" s="119">
        <v>1</v>
      </c>
      <c r="U233" s="119">
        <v>1</v>
      </c>
      <c r="V233" s="2">
        <v>1</v>
      </c>
      <c r="W233" s="2">
        <v>1</v>
      </c>
      <c r="X233" s="119">
        <v>1</v>
      </c>
      <c r="Y233" s="119">
        <v>1</v>
      </c>
      <c r="Z233" s="119">
        <v>1</v>
      </c>
      <c r="AA233" s="119">
        <v>1</v>
      </c>
      <c r="AB233" s="119">
        <v>1</v>
      </c>
      <c r="AC233" s="119">
        <v>1</v>
      </c>
      <c r="AD233" s="119">
        <v>1</v>
      </c>
      <c r="AE233" s="119">
        <v>1</v>
      </c>
      <c r="AF233" s="2">
        <v>1</v>
      </c>
      <c r="AG233" s="2">
        <v>1</v>
      </c>
      <c r="AH233" s="119">
        <v>1</v>
      </c>
      <c r="AI233" s="119">
        <v>1</v>
      </c>
      <c r="AJ233" s="119">
        <v>1</v>
      </c>
      <c r="AK233" s="119">
        <v>1</v>
      </c>
      <c r="AL233" s="119">
        <v>1</v>
      </c>
      <c r="AM233" s="119">
        <v>1</v>
      </c>
      <c r="AN233" s="119">
        <v>1</v>
      </c>
      <c r="AO233" s="119">
        <v>1</v>
      </c>
      <c r="AP233" s="119">
        <v>1</v>
      </c>
    </row>
    <row r="234" spans="1:42" hidden="1" x14ac:dyDescent="0.3">
      <c r="A234" s="119">
        <v>0</v>
      </c>
      <c r="B234" s="119" t="s">
        <v>236</v>
      </c>
      <c r="C234" s="119"/>
      <c r="D234" s="119" t="s">
        <v>134</v>
      </c>
      <c r="E234" s="119">
        <v>3</v>
      </c>
      <c r="F234" s="119" t="s">
        <v>276</v>
      </c>
      <c r="G234" s="119">
        <v>107</v>
      </c>
      <c r="H234" s="119" t="s">
        <v>206</v>
      </c>
      <c r="I234" s="121" t="s">
        <v>209</v>
      </c>
      <c r="J234" s="119" t="s">
        <v>277</v>
      </c>
      <c r="K234" s="119" t="s">
        <v>263</v>
      </c>
      <c r="L234" s="119"/>
      <c r="M234" s="2">
        <v>1</v>
      </c>
      <c r="N234" s="119">
        <v>1</v>
      </c>
      <c r="O234" s="119">
        <v>1</v>
      </c>
      <c r="P234" s="119">
        <v>1</v>
      </c>
      <c r="Q234" s="119">
        <v>1</v>
      </c>
      <c r="R234" s="119">
        <v>1</v>
      </c>
      <c r="S234" s="119">
        <v>1</v>
      </c>
      <c r="T234" s="119">
        <v>1</v>
      </c>
      <c r="U234" s="119">
        <v>1</v>
      </c>
      <c r="V234" s="2">
        <v>1</v>
      </c>
      <c r="W234" s="2">
        <v>1</v>
      </c>
      <c r="X234" s="119">
        <v>1</v>
      </c>
      <c r="Y234" s="119">
        <v>1</v>
      </c>
      <c r="Z234" s="119">
        <v>1</v>
      </c>
      <c r="AA234" s="119">
        <v>1</v>
      </c>
      <c r="AB234" s="119">
        <v>1</v>
      </c>
      <c r="AC234" s="119">
        <v>1</v>
      </c>
      <c r="AD234" s="119">
        <v>1</v>
      </c>
      <c r="AE234" s="119">
        <v>1</v>
      </c>
      <c r="AF234" s="2">
        <v>1</v>
      </c>
      <c r="AG234" s="2">
        <v>1</v>
      </c>
      <c r="AH234" s="119">
        <v>1</v>
      </c>
      <c r="AI234" s="119">
        <v>1</v>
      </c>
      <c r="AJ234" s="119">
        <v>1</v>
      </c>
      <c r="AK234" s="119">
        <v>1</v>
      </c>
      <c r="AL234" s="119">
        <v>1</v>
      </c>
      <c r="AM234" s="119">
        <v>1</v>
      </c>
      <c r="AN234" s="119">
        <v>1</v>
      </c>
      <c r="AO234" s="119">
        <v>1</v>
      </c>
      <c r="AP234" s="119">
        <v>1</v>
      </c>
    </row>
    <row r="235" spans="1:42" ht="15" hidden="1" thickBot="1" x14ac:dyDescent="0.35">
      <c r="A235" s="122">
        <v>0</v>
      </c>
      <c r="B235" s="122" t="s">
        <v>236</v>
      </c>
      <c r="C235" s="122"/>
      <c r="D235" s="122" t="s">
        <v>134</v>
      </c>
      <c r="E235" s="122">
        <v>3</v>
      </c>
      <c r="F235" s="122" t="s">
        <v>276</v>
      </c>
      <c r="G235" s="119">
        <v>108</v>
      </c>
      <c r="H235" s="122" t="s">
        <v>206</v>
      </c>
      <c r="I235" s="123" t="s">
        <v>210</v>
      </c>
      <c r="J235" s="122" t="s">
        <v>277</v>
      </c>
      <c r="K235" s="122" t="s">
        <v>263</v>
      </c>
      <c r="L235" s="122"/>
      <c r="M235" s="178">
        <v>1</v>
      </c>
      <c r="N235" s="129">
        <v>1</v>
      </c>
      <c r="O235" s="129">
        <v>1</v>
      </c>
      <c r="P235" s="129">
        <v>1</v>
      </c>
      <c r="Q235" s="129">
        <v>1</v>
      </c>
      <c r="R235" s="129">
        <v>1</v>
      </c>
      <c r="S235" s="129">
        <v>1</v>
      </c>
      <c r="T235" s="129">
        <v>1</v>
      </c>
      <c r="U235" s="129">
        <v>1</v>
      </c>
      <c r="V235" s="178">
        <v>1</v>
      </c>
      <c r="W235" s="178">
        <v>1</v>
      </c>
      <c r="X235" s="129">
        <v>1</v>
      </c>
      <c r="Y235" s="129">
        <v>1</v>
      </c>
      <c r="Z235" s="129">
        <v>1</v>
      </c>
      <c r="AA235" s="129">
        <v>1</v>
      </c>
      <c r="AB235" s="129">
        <v>1</v>
      </c>
      <c r="AC235" s="129">
        <v>1</v>
      </c>
      <c r="AD235" s="129">
        <v>1</v>
      </c>
      <c r="AE235" s="129">
        <v>1</v>
      </c>
      <c r="AF235" s="178">
        <v>1</v>
      </c>
      <c r="AG235" s="178">
        <v>1</v>
      </c>
      <c r="AH235" s="129">
        <v>1</v>
      </c>
      <c r="AI235" s="129">
        <v>1</v>
      </c>
      <c r="AJ235" s="129">
        <v>1</v>
      </c>
      <c r="AK235" s="129">
        <v>1</v>
      </c>
      <c r="AL235" s="129">
        <v>1</v>
      </c>
      <c r="AM235" s="129">
        <v>1</v>
      </c>
      <c r="AN235" s="129">
        <v>1</v>
      </c>
      <c r="AO235" s="129">
        <v>1</v>
      </c>
      <c r="AP235" s="129">
        <v>1</v>
      </c>
    </row>
    <row r="236" spans="1:42" hidden="1" x14ac:dyDescent="0.3">
      <c r="A236" s="115">
        <v>0</v>
      </c>
      <c r="B236" s="115" t="s">
        <v>236</v>
      </c>
      <c r="C236" s="115"/>
      <c r="D236" s="115" t="s">
        <v>134</v>
      </c>
      <c r="E236" s="115">
        <v>4</v>
      </c>
      <c r="F236" s="115" t="s">
        <v>278</v>
      </c>
      <c r="G236" s="2">
        <v>109</v>
      </c>
      <c r="H236" s="63" t="s">
        <v>187</v>
      </c>
      <c r="I236" s="94" t="s">
        <v>101</v>
      </c>
      <c r="J236" s="116" t="str">
        <f>VLOOKUP(H236,'[1]8_trans_sets'!A107:E123,5,FALSE)</f>
        <v>persons/trip</v>
      </c>
      <c r="K236" s="115" t="s">
        <v>255</v>
      </c>
      <c r="L236" s="115"/>
      <c r="M236" s="115">
        <v>1.6</v>
      </c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</row>
    <row r="237" spans="1:42" hidden="1" x14ac:dyDescent="0.3">
      <c r="A237" s="2">
        <v>0</v>
      </c>
      <c r="B237" s="2" t="s">
        <v>236</v>
      </c>
      <c r="C237" s="2"/>
      <c r="D237" s="2" t="s">
        <v>134</v>
      </c>
      <c r="E237" s="2">
        <v>4</v>
      </c>
      <c r="F237" s="2" t="s">
        <v>278</v>
      </c>
      <c r="G237" s="2">
        <v>110</v>
      </c>
      <c r="H237" s="2" t="s">
        <v>189</v>
      </c>
      <c r="I237" s="69" t="s">
        <v>101</v>
      </c>
      <c r="J237" s="71" t="str">
        <f>VLOOKUP(H237,'[1]8_trans_sets'!A108:E124,5,FALSE)</f>
        <v>ton/trip</v>
      </c>
      <c r="K237" s="2" t="s">
        <v>255</v>
      </c>
      <c r="L237" s="2"/>
      <c r="M237" s="2">
        <v>1.86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idden="1" x14ac:dyDescent="0.3">
      <c r="A238" s="2">
        <v>0</v>
      </c>
      <c r="B238" s="2" t="s">
        <v>236</v>
      </c>
      <c r="C238" s="2"/>
      <c r="D238" s="2" t="s">
        <v>134</v>
      </c>
      <c r="E238" s="2">
        <v>4</v>
      </c>
      <c r="F238" s="2" t="s">
        <v>278</v>
      </c>
      <c r="G238" s="2">
        <v>111</v>
      </c>
      <c r="H238" s="2" t="s">
        <v>190</v>
      </c>
      <c r="I238" s="69" t="s">
        <v>101</v>
      </c>
      <c r="J238" s="71" t="str">
        <f>VLOOKUP(H238,'[1]8_trans_sets'!A109:E125,5,FALSE)</f>
        <v>ton/trip</v>
      </c>
      <c r="K238" s="2" t="s">
        <v>255</v>
      </c>
      <c r="L238" s="2"/>
      <c r="M238" s="2">
        <v>1.86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idden="1" x14ac:dyDescent="0.3">
      <c r="A239" s="2">
        <v>0</v>
      </c>
      <c r="B239" s="2" t="s">
        <v>236</v>
      </c>
      <c r="C239" s="2"/>
      <c r="D239" s="2" t="s">
        <v>134</v>
      </c>
      <c r="E239" s="2">
        <v>4</v>
      </c>
      <c r="F239" s="2" t="s">
        <v>278</v>
      </c>
      <c r="G239" s="2">
        <v>112</v>
      </c>
      <c r="H239" s="2" t="s">
        <v>191</v>
      </c>
      <c r="I239" s="69" t="s">
        <v>101</v>
      </c>
      <c r="J239" s="71" t="str">
        <f>VLOOKUP(H239,'[1]8_trans_sets'!A110:E126,5,FALSE)</f>
        <v>persons/trip</v>
      </c>
      <c r="K239" s="2" t="s">
        <v>255</v>
      </c>
      <c r="L239" s="2"/>
      <c r="M239" s="2">
        <v>1.6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idden="1" x14ac:dyDescent="0.3">
      <c r="A240" s="2">
        <v>0</v>
      </c>
      <c r="B240" s="2" t="s">
        <v>236</v>
      </c>
      <c r="C240" s="2"/>
      <c r="D240" s="2" t="s">
        <v>134</v>
      </c>
      <c r="E240" s="2">
        <v>4</v>
      </c>
      <c r="F240" s="2" t="s">
        <v>278</v>
      </c>
      <c r="G240" s="2">
        <v>113</v>
      </c>
      <c r="H240" s="2" t="s">
        <v>192</v>
      </c>
      <c r="I240" s="69" t="s">
        <v>101</v>
      </c>
      <c r="J240" s="71" t="str">
        <f>VLOOKUP(H240,'[1]8_trans_sets'!A111:E127,5,FALSE)</f>
        <v>persons/trip</v>
      </c>
      <c r="K240" s="2" t="s">
        <v>255</v>
      </c>
      <c r="L240" s="2"/>
      <c r="M240" s="2">
        <v>1.6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idden="1" x14ac:dyDescent="0.3">
      <c r="A241" s="2">
        <v>0</v>
      </c>
      <c r="B241" s="2" t="s">
        <v>236</v>
      </c>
      <c r="C241" s="2"/>
      <c r="D241" s="2" t="s">
        <v>134</v>
      </c>
      <c r="E241" s="2">
        <v>4</v>
      </c>
      <c r="F241" s="2" t="s">
        <v>278</v>
      </c>
      <c r="G241" s="2">
        <v>114</v>
      </c>
      <c r="H241" s="2" t="s">
        <v>193</v>
      </c>
      <c r="I241" s="69" t="s">
        <v>101</v>
      </c>
      <c r="J241" s="71" t="str">
        <f>VLOOKUP(H241,'[1]8_trans_sets'!A112:E128,5,FALSE)</f>
        <v>persons/trip</v>
      </c>
      <c r="K241" s="2" t="s">
        <v>255</v>
      </c>
      <c r="L241" s="2"/>
      <c r="M241" s="2">
        <v>14.3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idden="1" x14ac:dyDescent="0.3">
      <c r="A242" s="2">
        <v>0</v>
      </c>
      <c r="B242" s="2" t="s">
        <v>236</v>
      </c>
      <c r="C242" s="2"/>
      <c r="D242" s="2" t="s">
        <v>134</v>
      </c>
      <c r="E242" s="2">
        <v>4</v>
      </c>
      <c r="F242" s="2" t="s">
        <v>278</v>
      </c>
      <c r="G242" s="2">
        <v>115</v>
      </c>
      <c r="H242" s="2" t="s">
        <v>194</v>
      </c>
      <c r="I242" s="69" t="s">
        <v>101</v>
      </c>
      <c r="J242" s="71" t="str">
        <f>VLOOKUP(H242,'[1]8_trans_sets'!A113:E129,5,FALSE)</f>
        <v>persons/trip</v>
      </c>
      <c r="K242" s="2" t="s">
        <v>255</v>
      </c>
      <c r="L242" s="2"/>
      <c r="M242" s="13">
        <v>14.3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idden="1" x14ac:dyDescent="0.3">
      <c r="A243" s="2">
        <v>0</v>
      </c>
      <c r="B243" s="2" t="s">
        <v>236</v>
      </c>
      <c r="C243" s="2"/>
      <c r="D243" s="2" t="s">
        <v>134</v>
      </c>
      <c r="E243" s="2">
        <v>4</v>
      </c>
      <c r="F243" s="2" t="s">
        <v>278</v>
      </c>
      <c r="G243" s="2">
        <v>116</v>
      </c>
      <c r="H243" s="2" t="s">
        <v>195</v>
      </c>
      <c r="I243" s="69" t="s">
        <v>101</v>
      </c>
      <c r="J243" s="71" t="str">
        <f>VLOOKUP(H243,'[1]8_trans_sets'!A114:E130,5,FALSE)</f>
        <v>persons/trip</v>
      </c>
      <c r="K243" s="2" t="s">
        <v>255</v>
      </c>
      <c r="L243" s="2"/>
      <c r="M243" s="13">
        <v>14.3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idden="1" x14ac:dyDescent="0.3">
      <c r="A244" s="2">
        <v>0</v>
      </c>
      <c r="B244" s="2" t="s">
        <v>236</v>
      </c>
      <c r="C244" s="2"/>
      <c r="D244" s="2" t="s">
        <v>134</v>
      </c>
      <c r="E244" s="2">
        <v>4</v>
      </c>
      <c r="F244" s="2" t="s">
        <v>278</v>
      </c>
      <c r="G244" s="2">
        <v>117</v>
      </c>
      <c r="H244" s="2" t="s">
        <v>196</v>
      </c>
      <c r="I244" s="69" t="s">
        <v>101</v>
      </c>
      <c r="J244" s="71" t="str">
        <f>VLOOKUP(H244,'[1]8_trans_sets'!A115:E131,5,FALSE)</f>
        <v>persons/trip</v>
      </c>
      <c r="K244" s="2" t="s">
        <v>255</v>
      </c>
      <c r="L244" s="2"/>
      <c r="M244" s="13">
        <v>14.3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idden="1" x14ac:dyDescent="0.3">
      <c r="A245" s="2">
        <v>0</v>
      </c>
      <c r="B245" s="2" t="s">
        <v>236</v>
      </c>
      <c r="C245" s="2"/>
      <c r="D245" s="2" t="s">
        <v>134</v>
      </c>
      <c r="E245" s="2">
        <v>4</v>
      </c>
      <c r="F245" s="2" t="s">
        <v>278</v>
      </c>
      <c r="G245" s="2">
        <v>118</v>
      </c>
      <c r="H245" s="2" t="s">
        <v>197</v>
      </c>
      <c r="I245" s="69" t="s">
        <v>101</v>
      </c>
      <c r="J245" s="71" t="str">
        <f>VLOOKUP(H245,'[1]8_trans_sets'!A116:E132,5,FALSE)</f>
        <v>persons/trip</v>
      </c>
      <c r="K245" s="2" t="s">
        <v>255</v>
      </c>
      <c r="L245" s="2"/>
      <c r="M245" s="13">
        <v>14.3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idden="1" x14ac:dyDescent="0.3">
      <c r="A246" s="2">
        <v>0</v>
      </c>
      <c r="B246" s="2" t="s">
        <v>236</v>
      </c>
      <c r="C246" s="2"/>
      <c r="D246" s="2" t="s">
        <v>134</v>
      </c>
      <c r="E246" s="2">
        <v>4</v>
      </c>
      <c r="F246" s="2" t="s">
        <v>278</v>
      </c>
      <c r="G246" s="2">
        <v>119</v>
      </c>
      <c r="H246" s="2" t="s">
        <v>198</v>
      </c>
      <c r="I246" s="69" t="s">
        <v>101</v>
      </c>
      <c r="J246" s="71" t="str">
        <f>VLOOKUP(H246,'[1]8_trans_sets'!A117:E133,5,FALSE)</f>
        <v>persons/trip</v>
      </c>
      <c r="K246" s="2" t="s">
        <v>255</v>
      </c>
      <c r="L246" s="2"/>
      <c r="M246" s="13">
        <v>14.3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idden="1" x14ac:dyDescent="0.3">
      <c r="A247" s="2">
        <v>0</v>
      </c>
      <c r="B247" s="2" t="s">
        <v>236</v>
      </c>
      <c r="C247" s="2"/>
      <c r="D247" s="2" t="s">
        <v>134</v>
      </c>
      <c r="E247" s="2">
        <v>4</v>
      </c>
      <c r="F247" s="2" t="s">
        <v>278</v>
      </c>
      <c r="G247" s="2">
        <v>120</v>
      </c>
      <c r="H247" s="2" t="s">
        <v>199</v>
      </c>
      <c r="I247" s="69" t="s">
        <v>101</v>
      </c>
      <c r="J247" s="71" t="str">
        <f>VLOOKUP(H247,'[1]8_trans_sets'!A118:E130,5,FALSE)</f>
        <v>persons/trip</v>
      </c>
      <c r="K247" s="2" t="s">
        <v>255</v>
      </c>
      <c r="L247" s="2"/>
      <c r="M247" s="2">
        <v>1.1000000000000001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idden="1" x14ac:dyDescent="0.3">
      <c r="A248" s="2">
        <v>0</v>
      </c>
      <c r="B248" s="2" t="s">
        <v>236</v>
      </c>
      <c r="C248" s="2"/>
      <c r="D248" s="2" t="s">
        <v>134</v>
      </c>
      <c r="E248" s="2">
        <v>4</v>
      </c>
      <c r="F248" s="2" t="s">
        <v>278</v>
      </c>
      <c r="G248" s="2">
        <v>121</v>
      </c>
      <c r="H248" s="2" t="s">
        <v>200</v>
      </c>
      <c r="I248" s="69" t="s">
        <v>101</v>
      </c>
      <c r="J248" s="71" t="str">
        <f>VLOOKUP(H248,'[1]8_trans_sets'!A119:E131,5,FALSE)</f>
        <v>persons/trip</v>
      </c>
      <c r="K248" s="2" t="s">
        <v>255</v>
      </c>
      <c r="L248" s="2"/>
      <c r="M248" s="28">
        <v>1.1000000000000001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idden="1" x14ac:dyDescent="0.3">
      <c r="A249" s="2">
        <v>0</v>
      </c>
      <c r="B249" s="2" t="s">
        <v>236</v>
      </c>
      <c r="C249" s="2"/>
      <c r="D249" s="2" t="s">
        <v>134</v>
      </c>
      <c r="E249" s="2">
        <v>4</v>
      </c>
      <c r="F249" s="2" t="s">
        <v>278</v>
      </c>
      <c r="G249" s="2">
        <v>122</v>
      </c>
      <c r="H249" s="2" t="s">
        <v>201</v>
      </c>
      <c r="I249" s="69" t="s">
        <v>101</v>
      </c>
      <c r="J249" s="71" t="str">
        <f>VLOOKUP(H249,'[1]8_trans_sets'!A120:E132,5,FALSE)</f>
        <v>persons/trip</v>
      </c>
      <c r="K249" s="2" t="s">
        <v>255</v>
      </c>
      <c r="L249" s="2"/>
      <c r="M249" s="2">
        <v>1.1000000000000001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idden="1" x14ac:dyDescent="0.3">
      <c r="A250" s="2">
        <v>0</v>
      </c>
      <c r="B250" s="2" t="s">
        <v>236</v>
      </c>
      <c r="C250" s="2"/>
      <c r="D250" s="2" t="s">
        <v>134</v>
      </c>
      <c r="E250" s="2">
        <v>4</v>
      </c>
      <c r="F250" s="2" t="s">
        <v>278</v>
      </c>
      <c r="G250" s="2">
        <v>123</v>
      </c>
      <c r="H250" s="2" t="s">
        <v>202</v>
      </c>
      <c r="I250" s="69" t="s">
        <v>101</v>
      </c>
      <c r="J250" s="71" t="str">
        <f>VLOOKUP(H250,'[1]8_trans_sets'!A121:E133,5,FALSE)</f>
        <v>ton/trip</v>
      </c>
      <c r="K250" s="2" t="s">
        <v>255</v>
      </c>
      <c r="L250" s="2"/>
      <c r="M250" s="2">
        <v>16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idden="1" x14ac:dyDescent="0.3">
      <c r="A251" s="2">
        <v>0</v>
      </c>
      <c r="B251" s="2" t="s">
        <v>236</v>
      </c>
      <c r="C251" s="2"/>
      <c r="D251" s="2" t="s">
        <v>134</v>
      </c>
      <c r="E251" s="2">
        <v>4</v>
      </c>
      <c r="F251" s="2" t="s">
        <v>278</v>
      </c>
      <c r="G251" s="2">
        <v>124</v>
      </c>
      <c r="H251" s="2" t="s">
        <v>203</v>
      </c>
      <c r="I251" s="69" t="s">
        <v>101</v>
      </c>
      <c r="J251" s="71" t="str">
        <f>VLOOKUP(H251,'[1]8_trans_sets'!A122:E134,5,FALSE)</f>
        <v>ton/trip</v>
      </c>
      <c r="K251" s="2" t="s">
        <v>255</v>
      </c>
      <c r="L251" s="130"/>
      <c r="M251" s="254">
        <v>50</v>
      </c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</row>
    <row r="252" spans="1:42" ht="15" hidden="1" thickBot="1" x14ac:dyDescent="0.35">
      <c r="A252" s="64">
        <v>0</v>
      </c>
      <c r="B252" s="64" t="s">
        <v>236</v>
      </c>
      <c r="C252" s="64"/>
      <c r="D252" s="64" t="s">
        <v>134</v>
      </c>
      <c r="E252" s="64">
        <v>4</v>
      </c>
      <c r="F252" s="64" t="s">
        <v>278</v>
      </c>
      <c r="G252" s="2">
        <v>125</v>
      </c>
      <c r="H252" s="64" t="s">
        <v>204</v>
      </c>
      <c r="I252" s="95" t="s">
        <v>101</v>
      </c>
      <c r="J252" s="64" t="s">
        <v>215</v>
      </c>
      <c r="K252" s="64" t="s">
        <v>255</v>
      </c>
      <c r="L252" s="64"/>
      <c r="M252" s="64">
        <v>1.86</v>
      </c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</row>
    <row r="253" spans="1:42" ht="15" hidden="1" thickBot="1" x14ac:dyDescent="0.35">
      <c r="A253" s="64">
        <v>0</v>
      </c>
      <c r="B253" s="64" t="s">
        <v>236</v>
      </c>
      <c r="C253" s="64"/>
      <c r="D253" s="64" t="s">
        <v>134</v>
      </c>
      <c r="E253" s="64">
        <v>4</v>
      </c>
      <c r="F253" s="64" t="s">
        <v>278</v>
      </c>
      <c r="G253" s="2">
        <v>126</v>
      </c>
      <c r="H253" s="64" t="s">
        <v>206</v>
      </c>
      <c r="I253" s="95" t="s">
        <v>101</v>
      </c>
      <c r="J253" s="64" t="s">
        <v>215</v>
      </c>
      <c r="K253" s="64" t="s">
        <v>255</v>
      </c>
      <c r="L253" s="64"/>
      <c r="M253" s="64">
        <v>1</v>
      </c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</row>
    <row r="254" spans="1:42" ht="25.35" hidden="1" customHeight="1" x14ac:dyDescent="0.3">
      <c r="A254" s="120">
        <v>0</v>
      </c>
      <c r="B254" s="120" t="s">
        <v>236</v>
      </c>
      <c r="C254" s="120"/>
      <c r="D254" s="120" t="s">
        <v>134</v>
      </c>
      <c r="E254" s="120">
        <v>5</v>
      </c>
      <c r="F254" s="120" t="s">
        <v>279</v>
      </c>
      <c r="G254" s="119">
        <v>127</v>
      </c>
      <c r="H254" s="124" t="s">
        <v>212</v>
      </c>
      <c r="I254" s="125" t="s">
        <v>101</v>
      </c>
      <c r="J254" s="120" t="s">
        <v>280</v>
      </c>
      <c r="K254" s="120" t="s">
        <v>281</v>
      </c>
      <c r="L254" s="120"/>
      <c r="M254" s="63"/>
      <c r="N254" s="120"/>
      <c r="O254" s="120"/>
      <c r="P254" s="120"/>
      <c r="Q254" s="120"/>
      <c r="R254" s="120"/>
      <c r="S254" s="120"/>
      <c r="T254" s="120"/>
      <c r="U254" s="120"/>
      <c r="V254" s="63"/>
      <c r="W254" s="63"/>
      <c r="X254" s="120"/>
      <c r="Y254" s="120"/>
      <c r="Z254" s="120"/>
      <c r="AA254" s="120"/>
      <c r="AB254" s="120"/>
      <c r="AC254" s="120"/>
      <c r="AD254" s="120"/>
      <c r="AE254" s="120"/>
      <c r="AF254" s="63"/>
      <c r="AG254" s="63"/>
      <c r="AH254" s="120"/>
      <c r="AI254" s="120"/>
      <c r="AJ254" s="120"/>
      <c r="AK254" s="120"/>
      <c r="AL254" s="120"/>
      <c r="AM254" s="120"/>
      <c r="AN254" s="120"/>
      <c r="AO254" s="120"/>
      <c r="AP254" s="120"/>
    </row>
    <row r="255" spans="1:42" hidden="1" x14ac:dyDescent="0.3">
      <c r="A255" s="119">
        <v>0</v>
      </c>
      <c r="B255" s="119" t="s">
        <v>236</v>
      </c>
      <c r="C255" s="119"/>
      <c r="D255" s="119" t="s">
        <v>134</v>
      </c>
      <c r="E255" s="119">
        <v>5</v>
      </c>
      <c r="F255" s="119" t="s">
        <v>279</v>
      </c>
      <c r="G255" s="119">
        <v>128</v>
      </c>
      <c r="H255" s="126" t="s">
        <v>214</v>
      </c>
      <c r="I255" s="121" t="s">
        <v>101</v>
      </c>
      <c r="J255" s="119" t="s">
        <v>282</v>
      </c>
      <c r="K255" s="119" t="s">
        <v>283</v>
      </c>
      <c r="L255" s="119"/>
      <c r="M255" s="2"/>
      <c r="N255" s="119"/>
      <c r="O255" s="119"/>
      <c r="P255" s="119"/>
      <c r="Q255" s="119"/>
      <c r="R255" s="119"/>
      <c r="S255" s="119"/>
      <c r="T255" s="119"/>
      <c r="U255" s="119"/>
      <c r="V255" s="2"/>
      <c r="W255" s="2"/>
      <c r="X255" s="119"/>
      <c r="Y255" s="119"/>
      <c r="Z255" s="119"/>
      <c r="AA255" s="119"/>
      <c r="AB255" s="119"/>
      <c r="AC255" s="119"/>
      <c r="AD255" s="119"/>
      <c r="AE255" s="119"/>
      <c r="AF255" s="2"/>
      <c r="AG255" s="2"/>
      <c r="AH255" s="119"/>
      <c r="AI255" s="119"/>
      <c r="AJ255" s="119"/>
      <c r="AK255" s="119"/>
      <c r="AL255" s="119"/>
      <c r="AM255" s="119"/>
      <c r="AN255" s="119"/>
      <c r="AO255" s="119"/>
      <c r="AP255" s="119"/>
    </row>
    <row r="256" spans="1:42" ht="15" hidden="1" thickBot="1" x14ac:dyDescent="0.35">
      <c r="A256" s="122">
        <v>0</v>
      </c>
      <c r="B256" s="122" t="s">
        <v>236</v>
      </c>
      <c r="C256" s="122"/>
      <c r="D256" s="122" t="s">
        <v>134</v>
      </c>
      <c r="E256" s="122">
        <v>5</v>
      </c>
      <c r="F256" s="122" t="s">
        <v>279</v>
      </c>
      <c r="G256" s="119">
        <v>129</v>
      </c>
      <c r="H256" s="127" t="s">
        <v>178</v>
      </c>
      <c r="I256" s="123" t="s">
        <v>101</v>
      </c>
      <c r="J256" s="122" t="s">
        <v>282</v>
      </c>
      <c r="K256" s="122" t="s">
        <v>283</v>
      </c>
      <c r="L256" s="122"/>
      <c r="M256" s="64"/>
      <c r="N256" s="122"/>
      <c r="O256" s="122"/>
      <c r="P256" s="122"/>
      <c r="Q256" s="122"/>
      <c r="R256" s="122"/>
      <c r="S256" s="122"/>
      <c r="T256" s="122"/>
      <c r="U256" s="122"/>
      <c r="V256" s="64"/>
      <c r="W256" s="64"/>
      <c r="X256" s="122"/>
      <c r="Y256" s="122"/>
      <c r="Z256" s="122"/>
      <c r="AA256" s="122"/>
      <c r="AB256" s="122"/>
      <c r="AC256" s="122"/>
      <c r="AD256" s="122"/>
      <c r="AE256" s="122"/>
      <c r="AF256" s="64"/>
      <c r="AG256" s="64"/>
      <c r="AH256" s="122"/>
      <c r="AI256" s="122"/>
      <c r="AJ256" s="122"/>
      <c r="AK256" s="122"/>
      <c r="AL256" s="122"/>
      <c r="AM256" s="122"/>
      <c r="AN256" s="122"/>
      <c r="AO256" s="122"/>
      <c r="AP256" s="122"/>
    </row>
    <row r="257" spans="1:42" ht="25.35" hidden="1" customHeight="1" x14ac:dyDescent="0.3">
      <c r="A257" s="120">
        <v>0</v>
      </c>
      <c r="B257" s="120" t="s">
        <v>236</v>
      </c>
      <c r="C257" s="120"/>
      <c r="D257" s="120" t="s">
        <v>134</v>
      </c>
      <c r="E257" s="120">
        <v>6</v>
      </c>
      <c r="F257" s="120" t="s">
        <v>284</v>
      </c>
      <c r="G257" s="119">
        <v>130</v>
      </c>
      <c r="H257" s="124" t="s">
        <v>212</v>
      </c>
      <c r="I257" s="125" t="s">
        <v>101</v>
      </c>
      <c r="J257" s="120" t="s">
        <v>285</v>
      </c>
      <c r="K257" s="120" t="s">
        <v>263</v>
      </c>
      <c r="L257" s="120"/>
      <c r="M257" s="63">
        <v>1</v>
      </c>
      <c r="N257" s="2">
        <v>0.24602920113048121</v>
      </c>
      <c r="O257" s="2">
        <v>0.24319827397201088</v>
      </c>
      <c r="P257" s="2">
        <v>0.24043067381199687</v>
      </c>
      <c r="Q257" s="2">
        <v>0.2377243075254199</v>
      </c>
      <c r="R257" s="2">
        <v>0.23507717314057142</v>
      </c>
      <c r="S257" s="2">
        <v>0.23248735493157177</v>
      </c>
      <c r="T257" s="2">
        <v>0.22995301882452729</v>
      </c>
      <c r="U257" s="2">
        <v>0.22747240809424812</v>
      </c>
      <c r="V257" s="2">
        <v>0.22504383933023922</v>
      </c>
      <c r="W257" s="2">
        <v>0.22266569865247549</v>
      </c>
      <c r="X257" s="2">
        <v>0.22033643815930903</v>
      </c>
      <c r="Y257" s="2">
        <v>0.21805457259077068</v>
      </c>
      <c r="Z257" s="2">
        <v>0.21581867619237938</v>
      </c>
      <c r="AA257" s="2">
        <v>0.21362737976552695</v>
      </c>
      <c r="AB257" s="2">
        <v>0.2114793678915054</v>
      </c>
      <c r="AC257" s="2">
        <v>0.20937337631751107</v>
      </c>
      <c r="AD257" s="2">
        <v>0.20730818949356719</v>
      </c>
      <c r="AE257" s="2">
        <v>0.20528263825038837</v>
      </c>
      <c r="AF257" s="2">
        <v>0.20329559760890897</v>
      </c>
      <c r="AG257" s="2">
        <v>0.20134598471264342</v>
      </c>
      <c r="AH257" s="2">
        <v>0.19943275687517756</v>
      </c>
      <c r="AI257" s="2">
        <v>0.19755490973519454</v>
      </c>
      <c r="AJ257" s="2">
        <v>0.19571147551226953</v>
      </c>
      <c r="AK257" s="2">
        <v>0.19390152135704194</v>
      </c>
      <c r="AL257" s="2">
        <v>0.19212414778989181</v>
      </c>
      <c r="AM257" s="2">
        <v>0.19037848722258124</v>
      </c>
      <c r="AN257" s="2">
        <v>0.18866370255782802</v>
      </c>
      <c r="AO257" s="2">
        <v>0.18697898586197001</v>
      </c>
      <c r="AP257" s="2">
        <v>0.1853235571064126</v>
      </c>
    </row>
    <row r="258" spans="1:42" hidden="1" x14ac:dyDescent="0.3">
      <c r="A258" s="119">
        <v>0</v>
      </c>
      <c r="B258" s="119" t="s">
        <v>236</v>
      </c>
      <c r="C258" s="119"/>
      <c r="D258" s="119" t="s">
        <v>134</v>
      </c>
      <c r="E258" s="119">
        <v>6</v>
      </c>
      <c r="F258" s="119" t="s">
        <v>284</v>
      </c>
      <c r="G258" s="119">
        <v>131</v>
      </c>
      <c r="H258" s="126" t="s">
        <v>214</v>
      </c>
      <c r="I258" s="121" t="s">
        <v>101</v>
      </c>
      <c r="J258" s="119" t="s">
        <v>286</v>
      </c>
      <c r="K258" s="120" t="s">
        <v>263</v>
      </c>
      <c r="L258" s="119"/>
      <c r="M258" s="63">
        <v>1</v>
      </c>
      <c r="N258" s="2">
        <v>0.484185467824787</v>
      </c>
      <c r="O258" s="2">
        <v>0.47861420317691739</v>
      </c>
      <c r="P258" s="2">
        <v>0.47316756606200983</v>
      </c>
      <c r="Q258" s="2">
        <v>0.46784143721002636</v>
      </c>
      <c r="R258" s="2">
        <v>0.46263187674064454</v>
      </c>
      <c r="S258" s="2">
        <v>0.45753511450533324</v>
      </c>
      <c r="T258" s="2">
        <v>0.45254754104666972</v>
      </c>
      <c r="U258" s="2">
        <v>0.44766569912948029</v>
      </c>
      <c r="V258" s="2">
        <v>0.44288627580191076</v>
      </c>
      <c r="W258" s="2">
        <v>0.43820609494807172</v>
      </c>
      <c r="X258" s="2">
        <v>0.43362211029752018</v>
      </c>
      <c r="Y258" s="2">
        <v>0.42913139885863671</v>
      </c>
      <c r="Z258" s="2">
        <v>0.42473115474660261</v>
      </c>
      <c r="AA258" s="2">
        <v>0.42041868337855703</v>
      </c>
      <c r="AB258" s="2">
        <v>0.41619139601048261</v>
      </c>
      <c r="AC258" s="2">
        <v>0.4120468045928618</v>
      </c>
      <c r="AD258" s="2">
        <v>0.4079825169233402</v>
      </c>
      <c r="AE258" s="2">
        <v>0.40399623207676427</v>
      </c>
      <c r="AF258" s="2">
        <v>0.40008573609433284</v>
      </c>
      <c r="AG258" s="2">
        <v>0.39624889791448226</v>
      </c>
      <c r="AH258" s="2">
        <v>0.39248366553034941</v>
      </c>
      <c r="AI258" s="2">
        <v>0.38878806235886287</v>
      </c>
      <c r="AJ258" s="2">
        <v>0.38516018380814643</v>
      </c>
      <c r="AK258" s="2">
        <v>0.38159819403065853</v>
      </c>
      <c r="AL258" s="2">
        <v>0.3781003228505071</v>
      </c>
      <c r="AM258" s="2">
        <v>0.37466486285403988</v>
      </c>
      <c r="AN258" s="2">
        <v>0.37129016663380554</v>
      </c>
      <c r="AO258" s="2">
        <v>0.36797464417635695</v>
      </c>
      <c r="AP258" s="2">
        <v>0.36471676038542</v>
      </c>
    </row>
    <row r="259" spans="1:42" ht="15" hidden="1" thickBot="1" x14ac:dyDescent="0.35">
      <c r="A259" s="122">
        <v>0</v>
      </c>
      <c r="B259" s="122" t="s">
        <v>236</v>
      </c>
      <c r="C259" s="122"/>
      <c r="D259" s="122" t="s">
        <v>134</v>
      </c>
      <c r="E259" s="122">
        <v>6</v>
      </c>
      <c r="F259" s="122" t="s">
        <v>284</v>
      </c>
      <c r="G259" s="119">
        <v>132</v>
      </c>
      <c r="H259" s="127" t="s">
        <v>178</v>
      </c>
      <c r="I259" s="123" t="s">
        <v>101</v>
      </c>
      <c r="J259" s="122" t="s">
        <v>286</v>
      </c>
      <c r="K259" s="122" t="s">
        <v>255</v>
      </c>
      <c r="L259" s="122"/>
      <c r="M259" s="64">
        <v>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43.2" hidden="1" x14ac:dyDescent="0.3">
      <c r="A260" s="13">
        <v>1</v>
      </c>
      <c r="B260" s="185" t="s">
        <v>235</v>
      </c>
      <c r="C260" s="185"/>
      <c r="D260" s="185" t="s">
        <v>134</v>
      </c>
      <c r="E260" s="185">
        <v>7</v>
      </c>
      <c r="F260" s="185" t="s">
        <v>287</v>
      </c>
      <c r="G260" s="13">
        <v>133</v>
      </c>
      <c r="H260" s="270" t="s">
        <v>212</v>
      </c>
      <c r="I260" s="186" t="s">
        <v>101</v>
      </c>
      <c r="J260" s="270" t="s">
        <v>288</v>
      </c>
      <c r="K260" s="185" t="s">
        <v>263</v>
      </c>
      <c r="L260" s="185"/>
      <c r="M260" s="185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</row>
    <row r="261" spans="1:42" ht="28.8" hidden="1" x14ac:dyDescent="0.3">
      <c r="A261" s="13">
        <v>1</v>
      </c>
      <c r="B261" s="13" t="s">
        <v>235</v>
      </c>
      <c r="C261" s="13"/>
      <c r="D261" s="13" t="s">
        <v>134</v>
      </c>
      <c r="E261" s="13">
        <v>8</v>
      </c>
      <c r="F261" s="271" t="s">
        <v>289</v>
      </c>
      <c r="G261" s="13">
        <v>134</v>
      </c>
      <c r="H261" s="271" t="s">
        <v>212</v>
      </c>
      <c r="I261" s="182" t="s">
        <v>101</v>
      </c>
      <c r="J261" s="271" t="s">
        <v>290</v>
      </c>
      <c r="K261" s="13" t="s">
        <v>263</v>
      </c>
      <c r="L261" s="13"/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</row>
    <row r="262" spans="1:42" hidden="1" x14ac:dyDescent="0.3">
      <c r="A262" s="13">
        <v>1</v>
      </c>
      <c r="B262" s="13" t="s">
        <v>235</v>
      </c>
      <c r="C262" s="13"/>
      <c r="D262" s="13" t="s">
        <v>134</v>
      </c>
      <c r="E262" s="13">
        <v>9</v>
      </c>
      <c r="F262" s="13" t="s">
        <v>291</v>
      </c>
      <c r="G262" s="13">
        <v>135</v>
      </c>
      <c r="H262" s="271" t="s">
        <v>214</v>
      </c>
      <c r="I262" s="182" t="s">
        <v>101</v>
      </c>
      <c r="J262" s="13" t="s">
        <v>292</v>
      </c>
      <c r="K262" s="13" t="s">
        <v>263</v>
      </c>
      <c r="L262" s="13"/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</row>
    <row r="263" spans="1:42" ht="15" hidden="1" thickBot="1" x14ac:dyDescent="0.35">
      <c r="A263" s="183">
        <v>1</v>
      </c>
      <c r="B263" s="183" t="s">
        <v>235</v>
      </c>
      <c r="C263" s="183"/>
      <c r="D263" s="183" t="s">
        <v>134</v>
      </c>
      <c r="E263" s="183">
        <v>10</v>
      </c>
      <c r="F263" s="183" t="s">
        <v>293</v>
      </c>
      <c r="G263" s="13">
        <v>136</v>
      </c>
      <c r="H263" s="272" t="s">
        <v>214</v>
      </c>
      <c r="I263" s="184" t="s">
        <v>101</v>
      </c>
      <c r="J263" s="183" t="s">
        <v>294</v>
      </c>
      <c r="K263" s="183" t="s">
        <v>263</v>
      </c>
      <c r="L263" s="183"/>
      <c r="M263" s="18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</row>
    <row r="264" spans="1:42" x14ac:dyDescent="0.3">
      <c r="A264" s="2">
        <v>1</v>
      </c>
      <c r="B264" s="63" t="s">
        <v>235</v>
      </c>
      <c r="C264" s="63"/>
      <c r="D264" s="63" t="s">
        <v>134</v>
      </c>
      <c r="E264" s="63">
        <v>11</v>
      </c>
      <c r="F264" s="63" t="s">
        <v>295</v>
      </c>
      <c r="G264" s="63">
        <v>35</v>
      </c>
      <c r="H264" s="96" t="s">
        <v>187</v>
      </c>
      <c r="I264" s="94" t="s">
        <v>207</v>
      </c>
      <c r="J264" s="96" t="s">
        <v>296</v>
      </c>
      <c r="K264" s="63" t="s">
        <v>263</v>
      </c>
      <c r="L264" s="63"/>
      <c r="M264" s="453">
        <v>0.04</v>
      </c>
      <c r="N264" s="453">
        <v>0.41</v>
      </c>
      <c r="O264" s="453">
        <v>0.67317712986291312</v>
      </c>
      <c r="P264" s="453">
        <v>1.0980000000000001</v>
      </c>
      <c r="Q264" s="453">
        <v>1.5316896247411009</v>
      </c>
      <c r="R264" s="453">
        <v>1.86</v>
      </c>
      <c r="S264" s="453">
        <v>2.1741497484722285</v>
      </c>
      <c r="T264" s="453">
        <v>2.6388934595422597</v>
      </c>
      <c r="U264" s="453">
        <v>3.1079415692511145</v>
      </c>
      <c r="V264" s="453">
        <v>3.6</v>
      </c>
      <c r="W264" s="453">
        <v>4.2</v>
      </c>
      <c r="X264" s="453">
        <v>5.2</v>
      </c>
      <c r="Y264" s="453">
        <v>6.36</v>
      </c>
      <c r="Z264" s="453">
        <v>7.6</v>
      </c>
      <c r="AA264" s="453">
        <v>8.4600000000000009</v>
      </c>
      <c r="AB264" s="453">
        <v>9.6</v>
      </c>
      <c r="AC264" s="453">
        <v>11.28</v>
      </c>
      <c r="AD264" s="453">
        <v>13.45</v>
      </c>
      <c r="AE264" s="453">
        <v>15.85</v>
      </c>
      <c r="AF264" s="453">
        <v>18.190000000000001</v>
      </c>
      <c r="AG264" s="453">
        <v>20.085000000000001</v>
      </c>
      <c r="AH264" s="453">
        <v>21.87</v>
      </c>
      <c r="AI264" s="453">
        <v>23.64</v>
      </c>
      <c r="AJ264" s="453">
        <v>25.83</v>
      </c>
      <c r="AK264" s="453">
        <v>28.92</v>
      </c>
      <c r="AL264" s="453">
        <v>31.82</v>
      </c>
      <c r="AM264" s="453">
        <v>35.72</v>
      </c>
      <c r="AN264" s="453">
        <v>39.881</v>
      </c>
      <c r="AO264" s="453">
        <v>44.2</v>
      </c>
      <c r="AP264" s="453">
        <v>49.1</v>
      </c>
    </row>
    <row r="265" spans="1:42" x14ac:dyDescent="0.3">
      <c r="A265" s="2">
        <v>1</v>
      </c>
      <c r="B265" s="2" t="s">
        <v>235</v>
      </c>
      <c r="C265" s="2"/>
      <c r="D265" s="2" t="s">
        <v>134</v>
      </c>
      <c r="E265" s="2">
        <v>11</v>
      </c>
      <c r="F265" s="2" t="s">
        <v>295</v>
      </c>
      <c r="G265" s="2">
        <v>36</v>
      </c>
      <c r="H265" s="2" t="s">
        <v>189</v>
      </c>
      <c r="I265" s="69" t="s">
        <v>207</v>
      </c>
      <c r="J265" s="2" t="s">
        <v>296</v>
      </c>
      <c r="K265" s="2" t="s">
        <v>263</v>
      </c>
      <c r="L265" s="2"/>
      <c r="M265" s="189">
        <f>+M335/(M301+M318+M335+M352+M369+M386)*100</f>
        <v>0</v>
      </c>
      <c r="N265" s="189">
        <f t="shared" ref="N264:AP265" si="21">+N335/(N301+N318+N335+N352+N369+N386)*100</f>
        <v>8.4188127215662961E-2</v>
      </c>
      <c r="O265" s="189">
        <f t="shared" si="21"/>
        <v>0.16764271983548659</v>
      </c>
      <c r="P265" s="189">
        <f t="shared" si="21"/>
        <v>0.25166625183218561</v>
      </c>
      <c r="Q265" s="189">
        <f t="shared" si="21"/>
        <v>0.3383372203790691</v>
      </c>
      <c r="R265" s="189">
        <f t="shared" si="21"/>
        <v>0.4269891843856341</v>
      </c>
      <c r="S265" s="189">
        <f t="shared" si="21"/>
        <v>0.51913784504164373</v>
      </c>
      <c r="T265" s="189">
        <f t="shared" si="21"/>
        <v>0.61564589746311427</v>
      </c>
      <c r="U265" s="189">
        <f t="shared" si="21"/>
        <v>0.71681764474202436</v>
      </c>
      <c r="V265" s="189">
        <f t="shared" si="21"/>
        <v>0.83125519534497094</v>
      </c>
      <c r="W265" s="189">
        <f t="shared" si="21"/>
        <v>0.96084677833727272</v>
      </c>
      <c r="X265" s="189">
        <f t="shared" si="21"/>
        <v>1.1171482252577059</v>
      </c>
      <c r="Y265" s="189">
        <f t="shared" si="21"/>
        <v>1.3044808918635513</v>
      </c>
      <c r="Z265" s="189">
        <f t="shared" si="21"/>
        <v>1.5858070271073887</v>
      </c>
      <c r="AA265" s="189">
        <f t="shared" si="21"/>
        <v>1.9820877991484365</v>
      </c>
      <c r="AB265" s="189">
        <f t="shared" si="21"/>
        <v>2.5129270767892522</v>
      </c>
      <c r="AC265" s="189">
        <f t="shared" si="21"/>
        <v>3.2223932281646785</v>
      </c>
      <c r="AD265" s="189">
        <f t="shared" si="21"/>
        <v>4.1152263374485596</v>
      </c>
      <c r="AE265" s="189">
        <f t="shared" si="21"/>
        <v>5.2356020942408374</v>
      </c>
      <c r="AF265" s="189">
        <f t="shared" si="21"/>
        <v>6.6256507335541874</v>
      </c>
      <c r="AG265" s="189">
        <f t="shared" si="21"/>
        <v>8.3274523641496128</v>
      </c>
      <c r="AH265" s="189">
        <f t="shared" si="21"/>
        <v>10.37868162692847</v>
      </c>
      <c r="AI265" s="189">
        <f t="shared" si="21"/>
        <v>12.772875058058522</v>
      </c>
      <c r="AJ265" s="189">
        <f t="shared" si="21"/>
        <v>15.54750755461235</v>
      </c>
      <c r="AK265" s="189">
        <f t="shared" si="21"/>
        <v>18.73568483737975</v>
      </c>
      <c r="AL265" s="189">
        <f t="shared" si="21"/>
        <v>22.333104392480429</v>
      </c>
      <c r="AM265" s="189">
        <f t="shared" si="21"/>
        <v>26.327683615819208</v>
      </c>
      <c r="AN265" s="189">
        <f t="shared" si="21"/>
        <v>30.700179533213646</v>
      </c>
      <c r="AO265" s="189">
        <f t="shared" si="21"/>
        <v>35.529830810329479</v>
      </c>
      <c r="AP265" s="189">
        <f t="shared" si="21"/>
        <v>40.581193263521918</v>
      </c>
    </row>
    <row r="266" spans="1:42" x14ac:dyDescent="0.3">
      <c r="A266" s="2">
        <v>1</v>
      </c>
      <c r="B266" s="2" t="s">
        <v>235</v>
      </c>
      <c r="C266" s="2"/>
      <c r="D266" s="2" t="s">
        <v>134</v>
      </c>
      <c r="E266" s="2">
        <v>11</v>
      </c>
      <c r="F266" s="2" t="s">
        <v>295</v>
      </c>
      <c r="G266" s="2">
        <v>37</v>
      </c>
      <c r="H266" s="2" t="s">
        <v>190</v>
      </c>
      <c r="I266" s="69" t="s">
        <v>207</v>
      </c>
      <c r="J266" s="2" t="s">
        <v>296</v>
      </c>
      <c r="K266" s="2" t="s">
        <v>263</v>
      </c>
      <c r="L266" s="2"/>
      <c r="M266" s="28">
        <f>+M336/(M302+M319+M336)*100</f>
        <v>0.4744443372253852</v>
      </c>
      <c r="N266" s="28">
        <f t="shared" ref="N266:AP266" si="22">+N336/(N302+N319+N336)*100</f>
        <v>0.93271683673469397</v>
      </c>
      <c r="O266" s="28">
        <f t="shared" si="22"/>
        <v>1.390644753476612</v>
      </c>
      <c r="P266" s="28">
        <f t="shared" si="22"/>
        <v>1.8477920450986534</v>
      </c>
      <c r="Q266" s="28">
        <f t="shared" si="22"/>
        <v>2.3028611304954643</v>
      </c>
      <c r="R266" s="28">
        <f t="shared" si="22"/>
        <v>2.7470841006752607</v>
      </c>
      <c r="S266" s="28">
        <f t="shared" si="22"/>
        <v>3.1876138433515484</v>
      </c>
      <c r="T266" s="28">
        <f t="shared" si="22"/>
        <v>3.6303630363036308</v>
      </c>
      <c r="U266" s="28">
        <f t="shared" si="22"/>
        <v>4.0907069808803911</v>
      </c>
      <c r="V266" s="28">
        <f t="shared" si="22"/>
        <v>4.5966915532132928</v>
      </c>
      <c r="W266" s="28">
        <f t="shared" si="22"/>
        <v>5.1619433198380564</v>
      </c>
      <c r="X266" s="28">
        <f t="shared" si="22"/>
        <v>5.7991715469218681</v>
      </c>
      <c r="Y266" s="28">
        <f t="shared" si="22"/>
        <v>6.5057860570138306</v>
      </c>
      <c r="Z266" s="28">
        <f t="shared" si="22"/>
        <v>7.3629898201087718</v>
      </c>
      <c r="AA266" s="28">
        <f t="shared" si="22"/>
        <v>8.4895259095920625</v>
      </c>
      <c r="AB266" s="28">
        <f t="shared" si="22"/>
        <v>10.017024174327545</v>
      </c>
      <c r="AC266" s="28">
        <f t="shared" si="22"/>
        <v>12.072923700202566</v>
      </c>
      <c r="AD266" s="28">
        <f t="shared" si="22"/>
        <v>14.281504895329681</v>
      </c>
      <c r="AE266" s="28">
        <f t="shared" si="22"/>
        <v>16.823895192793177</v>
      </c>
      <c r="AF266" s="28">
        <f t="shared" si="22"/>
        <v>19.814306815783922</v>
      </c>
      <c r="AG266" s="28">
        <f t="shared" si="22"/>
        <v>23.76011946867877</v>
      </c>
      <c r="AH266" s="28">
        <f t="shared" si="22"/>
        <v>28.65790946844935</v>
      </c>
      <c r="AI266" s="28">
        <f t="shared" si="22"/>
        <v>34.816608190163002</v>
      </c>
      <c r="AJ266" s="28">
        <f t="shared" si="22"/>
        <v>41.085800378587898</v>
      </c>
      <c r="AK266" s="28">
        <f t="shared" si="22"/>
        <v>47.281808285842352</v>
      </c>
      <c r="AL266" s="28">
        <f t="shared" si="22"/>
        <v>53.384253071096687</v>
      </c>
      <c r="AM266" s="28">
        <f t="shared" si="22"/>
        <v>59.209657763785927</v>
      </c>
      <c r="AN266" s="28">
        <f t="shared" si="22"/>
        <v>64.951361744652331</v>
      </c>
      <c r="AO266" s="28">
        <f t="shared" si="22"/>
        <v>70.544401787400091</v>
      </c>
      <c r="AP266" s="28">
        <f t="shared" si="22"/>
        <v>75.882014891809504</v>
      </c>
    </row>
    <row r="267" spans="1:42" x14ac:dyDescent="0.3">
      <c r="A267" s="2">
        <v>1</v>
      </c>
      <c r="B267" s="2" t="s">
        <v>235</v>
      </c>
      <c r="C267" s="2"/>
      <c r="D267" s="2" t="s">
        <v>134</v>
      </c>
      <c r="E267" s="2">
        <v>11</v>
      </c>
      <c r="F267" s="2" t="s">
        <v>295</v>
      </c>
      <c r="G267" s="2">
        <v>38</v>
      </c>
      <c r="H267" s="2" t="s">
        <v>191</v>
      </c>
      <c r="I267" s="69" t="s">
        <v>207</v>
      </c>
      <c r="J267" s="2" t="s">
        <v>296</v>
      </c>
      <c r="K267" s="2" t="s">
        <v>263</v>
      </c>
      <c r="L267" s="2"/>
      <c r="M267" s="28">
        <f t="shared" ref="M267:AP275" si="23">+M337/(M303+M320+M337+M354+M371+M388)*100</f>
        <v>0.21879473812160666</v>
      </c>
      <c r="N267" s="28">
        <f t="shared" si="23"/>
        <v>0.2591523988873724</v>
      </c>
      <c r="O267" s="28">
        <f t="shared" si="23"/>
        <v>0.29881966233378154</v>
      </c>
      <c r="P267" s="28">
        <f t="shared" si="23"/>
        <v>0.39913786221761</v>
      </c>
      <c r="Q267" s="28">
        <f t="shared" si="23"/>
        <v>0.46147811440042452</v>
      </c>
      <c r="R267" s="28">
        <f t="shared" si="23"/>
        <v>0.59338817229025587</v>
      </c>
      <c r="S267" s="28">
        <f t="shared" si="23"/>
        <v>0.78784710036455841</v>
      </c>
      <c r="T267" s="28">
        <f t="shared" si="23"/>
        <v>0.97038926472219134</v>
      </c>
      <c r="U267" s="28">
        <f t="shared" si="23"/>
        <v>1.1430569376832254</v>
      </c>
      <c r="V267" s="28">
        <f t="shared" si="23"/>
        <v>1.319864615867125</v>
      </c>
      <c r="W267" s="28">
        <f t="shared" si="23"/>
        <v>1.6215700613652986</v>
      </c>
      <c r="X267" s="28">
        <f t="shared" si="23"/>
        <v>2.2891223381219299</v>
      </c>
      <c r="Y267" s="28">
        <f t="shared" si="23"/>
        <v>3.0474374370145974</v>
      </c>
      <c r="Z267" s="28">
        <f t="shared" si="23"/>
        <v>3.6688127248627156</v>
      </c>
      <c r="AA267" s="28">
        <f t="shared" si="23"/>
        <v>4.8110085149054322</v>
      </c>
      <c r="AB267" s="28">
        <f t="shared" si="23"/>
        <v>5.9846451105449452</v>
      </c>
      <c r="AC267" s="28">
        <f t="shared" si="23"/>
        <v>7.5465134546760337</v>
      </c>
      <c r="AD267" s="28">
        <f t="shared" si="23"/>
        <v>8.6078241768069432</v>
      </c>
      <c r="AE267" s="28">
        <f t="shared" si="23"/>
        <v>10.949147293680461</v>
      </c>
      <c r="AF267" s="28">
        <f t="shared" si="23"/>
        <v>13.328560019827609</v>
      </c>
      <c r="AG267" s="28">
        <f t="shared" si="23"/>
        <v>16.579949169366362</v>
      </c>
      <c r="AH267" s="28">
        <f t="shared" si="23"/>
        <v>19.398563149784039</v>
      </c>
      <c r="AI267" s="28">
        <f t="shared" si="23"/>
        <v>22.230495707679772</v>
      </c>
      <c r="AJ267" s="28">
        <f t="shared" si="23"/>
        <v>25.091277564215979</v>
      </c>
      <c r="AK267" s="28">
        <f t="shared" si="23"/>
        <v>27.742324801478169</v>
      </c>
      <c r="AL267" s="28">
        <f t="shared" si="23"/>
        <v>30.649656151653542</v>
      </c>
      <c r="AM267" s="28">
        <f t="shared" si="23"/>
        <v>35.816052965621857</v>
      </c>
      <c r="AN267" s="28">
        <f t="shared" si="23"/>
        <v>40.707239003263936</v>
      </c>
      <c r="AO267" s="28">
        <f t="shared" si="23"/>
        <v>45.890936018648411</v>
      </c>
      <c r="AP267" s="28">
        <f t="shared" si="23"/>
        <v>51.105742427058168</v>
      </c>
    </row>
    <row r="268" spans="1:42" x14ac:dyDescent="0.3">
      <c r="A268" s="2">
        <v>1</v>
      </c>
      <c r="B268" s="2" t="s">
        <v>235</v>
      </c>
      <c r="C268" s="2"/>
      <c r="D268" s="2" t="s">
        <v>134</v>
      </c>
      <c r="E268" s="2">
        <v>11</v>
      </c>
      <c r="F268" s="2" t="s">
        <v>295</v>
      </c>
      <c r="G268" s="2">
        <v>39</v>
      </c>
      <c r="H268" s="2" t="s">
        <v>192</v>
      </c>
      <c r="I268" s="69" t="s">
        <v>207</v>
      </c>
      <c r="J268" s="2" t="s">
        <v>296</v>
      </c>
      <c r="K268" s="2" t="s">
        <v>263</v>
      </c>
      <c r="L268" s="2"/>
      <c r="M268" s="189">
        <f t="shared" si="23"/>
        <v>1.9490586932447398</v>
      </c>
      <c r="N268" s="189">
        <f t="shared" si="23"/>
        <v>3.4477667035806534</v>
      </c>
      <c r="O268" s="189">
        <f t="shared" si="23"/>
        <v>5.0719822812846065</v>
      </c>
      <c r="P268" s="189">
        <f t="shared" si="23"/>
        <v>6.7995570321151719</v>
      </c>
      <c r="Q268" s="189">
        <f t="shared" si="23"/>
        <v>8.6870924080226501</v>
      </c>
      <c r="R268" s="189">
        <f t="shared" si="23"/>
        <v>10.697674418604651</v>
      </c>
      <c r="S268" s="189">
        <f t="shared" si="23"/>
        <v>12.978959025470655</v>
      </c>
      <c r="T268" s="189">
        <f t="shared" si="23"/>
        <v>15.813953488372093</v>
      </c>
      <c r="U268" s="189">
        <f t="shared" si="23"/>
        <v>19.224806201550386</v>
      </c>
      <c r="V268" s="189">
        <f t="shared" si="23"/>
        <v>23.455149501661129</v>
      </c>
      <c r="W268" s="189">
        <f t="shared" si="23"/>
        <v>28.637873754152825</v>
      </c>
      <c r="X268" s="189">
        <f t="shared" si="23"/>
        <v>33.222591362126245</v>
      </c>
      <c r="Y268" s="189">
        <f t="shared" si="23"/>
        <v>39.091915836101883</v>
      </c>
      <c r="Z268" s="189">
        <f t="shared" si="23"/>
        <v>46.068660022148393</v>
      </c>
      <c r="AA268" s="189">
        <f t="shared" si="23"/>
        <v>53.997785160575859</v>
      </c>
      <c r="AB268" s="189">
        <f t="shared" si="23"/>
        <v>61.794019933554821</v>
      </c>
      <c r="AC268" s="189">
        <f t="shared" si="23"/>
        <v>69.324473975636764</v>
      </c>
      <c r="AD268" s="189">
        <f t="shared" si="23"/>
        <v>76.301218161683281</v>
      </c>
      <c r="AE268" s="189">
        <f t="shared" si="23"/>
        <v>82.702104097452931</v>
      </c>
      <c r="AF268" s="189">
        <f t="shared" si="23"/>
        <v>88.283499446290151</v>
      </c>
      <c r="AG268" s="189">
        <f t="shared" si="23"/>
        <v>92.846068660022155</v>
      </c>
      <c r="AH268" s="189">
        <f t="shared" si="23"/>
        <v>96.566998892580287</v>
      </c>
      <c r="AI268" s="189">
        <f t="shared" si="23"/>
        <v>98.892580287929121</v>
      </c>
      <c r="AJ268" s="189">
        <f t="shared" si="23"/>
        <v>100</v>
      </c>
      <c r="AK268" s="189">
        <f t="shared" si="23"/>
        <v>100</v>
      </c>
      <c r="AL268" s="189">
        <f t="shared" si="23"/>
        <v>100</v>
      </c>
      <c r="AM268" s="189">
        <f t="shared" si="23"/>
        <v>100</v>
      </c>
      <c r="AN268" s="189">
        <f t="shared" si="23"/>
        <v>100</v>
      </c>
      <c r="AO268" s="189">
        <f t="shared" si="23"/>
        <v>100</v>
      </c>
      <c r="AP268" s="189">
        <f t="shared" si="23"/>
        <v>100</v>
      </c>
    </row>
    <row r="269" spans="1:42" x14ac:dyDescent="0.3">
      <c r="A269" s="2">
        <v>1</v>
      </c>
      <c r="B269" s="2" t="s">
        <v>235</v>
      </c>
      <c r="C269" s="2"/>
      <c r="D269" s="2" t="s">
        <v>134</v>
      </c>
      <c r="E269" s="2">
        <v>11</v>
      </c>
      <c r="F269" s="2" t="s">
        <v>295</v>
      </c>
      <c r="G269" s="2">
        <v>40</v>
      </c>
      <c r="H269" s="2" t="s">
        <v>193</v>
      </c>
      <c r="I269" s="69" t="s">
        <v>207</v>
      </c>
      <c r="J269" s="2" t="s">
        <v>296</v>
      </c>
      <c r="K269" s="2" t="s">
        <v>263</v>
      </c>
      <c r="L269" s="2"/>
      <c r="M269" s="189">
        <f t="shared" si="23"/>
        <v>0</v>
      </c>
      <c r="N269" s="189">
        <f t="shared" si="23"/>
        <v>1.8091625328275458</v>
      </c>
      <c r="O269" s="189">
        <f t="shared" si="23"/>
        <v>3.6475051065071491</v>
      </c>
      <c r="P269" s="189">
        <f t="shared" si="23"/>
        <v>5.515027721038809</v>
      </c>
      <c r="Q269" s="189">
        <f t="shared" si="23"/>
        <v>7.4700904581266405</v>
      </c>
      <c r="R269" s="189">
        <f t="shared" si="23"/>
        <v>9.5126933177706441</v>
      </c>
      <c r="S269" s="189">
        <f t="shared" si="23"/>
        <v>11.672016340822877</v>
      </c>
      <c r="T269" s="189">
        <f t="shared" si="23"/>
        <v>14.006419608987454</v>
      </c>
      <c r="U269" s="189">
        <f t="shared" si="23"/>
        <v>16.632623285672597</v>
      </c>
      <c r="V269" s="189">
        <f t="shared" si="23"/>
        <v>19.842427779398893</v>
      </c>
      <c r="W269" s="189">
        <f t="shared" si="23"/>
        <v>23.48993288590604</v>
      </c>
      <c r="X269" s="189">
        <f t="shared" si="23"/>
        <v>27.721038809454335</v>
      </c>
      <c r="Y269" s="189">
        <f t="shared" si="23"/>
        <v>32.740005836008166</v>
      </c>
      <c r="Z269" s="189">
        <f t="shared" si="23"/>
        <v>38.576014006419605</v>
      </c>
      <c r="AA269" s="189">
        <f t="shared" si="23"/>
        <v>44.645462503647501</v>
      </c>
      <c r="AB269" s="189">
        <f t="shared" si="23"/>
        <v>51.123431572804201</v>
      </c>
      <c r="AC269" s="189">
        <f t="shared" si="23"/>
        <v>55.996498395097746</v>
      </c>
      <c r="AD269" s="189">
        <f t="shared" si="23"/>
        <v>60.840385176539243</v>
      </c>
      <c r="AE269" s="189">
        <f t="shared" si="23"/>
        <v>65.655091917128686</v>
      </c>
      <c r="AF269" s="189">
        <f t="shared" si="23"/>
        <v>70.382258535161952</v>
      </c>
      <c r="AG269" s="189">
        <f t="shared" si="23"/>
        <v>75.021885030639041</v>
      </c>
      <c r="AH269" s="189">
        <f t="shared" si="23"/>
        <v>79.515611321855857</v>
      </c>
      <c r="AI269" s="189">
        <f t="shared" si="23"/>
        <v>83.863437408812374</v>
      </c>
      <c r="AJ269" s="189">
        <f t="shared" si="23"/>
        <v>87.919463087248317</v>
      </c>
      <c r="AK269" s="189">
        <f t="shared" si="23"/>
        <v>91.391887948643131</v>
      </c>
      <c r="AL269" s="189">
        <f t="shared" si="23"/>
        <v>94.426612197257072</v>
      </c>
      <c r="AM269" s="189">
        <f t="shared" si="23"/>
        <v>96.877735628829882</v>
      </c>
      <c r="AN269" s="189">
        <f t="shared" si="23"/>
        <v>98.540997957397138</v>
      </c>
      <c r="AO269" s="189">
        <f t="shared" si="23"/>
        <v>99.387219142106801</v>
      </c>
      <c r="AP269" s="189">
        <f t="shared" si="23"/>
        <v>100</v>
      </c>
    </row>
    <row r="270" spans="1:42" x14ac:dyDescent="0.3">
      <c r="A270" s="2">
        <v>1</v>
      </c>
      <c r="B270" s="2" t="s">
        <v>235</v>
      </c>
      <c r="C270" s="2"/>
      <c r="D270" s="2" t="s">
        <v>134</v>
      </c>
      <c r="E270" s="2">
        <v>11</v>
      </c>
      <c r="F270" s="2" t="s">
        <v>295</v>
      </c>
      <c r="G270" s="2">
        <v>41</v>
      </c>
      <c r="H270" s="2" t="s">
        <v>194</v>
      </c>
      <c r="I270" s="69" t="s">
        <v>207</v>
      </c>
      <c r="J270" s="2" t="s">
        <v>296</v>
      </c>
      <c r="K270" s="2" t="s">
        <v>263</v>
      </c>
      <c r="L270" s="2"/>
      <c r="M270" s="189">
        <f t="shared" si="23"/>
        <v>2.1376085504342019</v>
      </c>
      <c r="N270" s="189">
        <f t="shared" si="23"/>
        <v>3.3400133600534407</v>
      </c>
      <c r="O270" s="189">
        <f t="shared" si="23"/>
        <v>5.3440213760855046</v>
      </c>
      <c r="P270" s="189">
        <f t="shared" si="23"/>
        <v>7.3480293921175681</v>
      </c>
      <c r="Q270" s="189">
        <f t="shared" si="23"/>
        <v>10.020040080160321</v>
      </c>
      <c r="R270" s="189">
        <f t="shared" si="23"/>
        <v>13.360053440213763</v>
      </c>
      <c r="S270" s="189">
        <f t="shared" si="23"/>
        <v>16.700066800267201</v>
      </c>
      <c r="T270" s="189">
        <f t="shared" si="23"/>
        <v>20.040080160320642</v>
      </c>
      <c r="U270" s="189">
        <f t="shared" si="23"/>
        <v>26.586506346025384</v>
      </c>
      <c r="V270" s="189">
        <f t="shared" si="23"/>
        <v>33.06613226452906</v>
      </c>
      <c r="W270" s="189">
        <f t="shared" si="23"/>
        <v>39.545758183032731</v>
      </c>
      <c r="X270" s="189">
        <f t="shared" si="23"/>
        <v>46.092184368737477</v>
      </c>
      <c r="Y270" s="189">
        <f t="shared" si="23"/>
        <v>52.571810287241149</v>
      </c>
      <c r="Z270" s="189">
        <f t="shared" si="23"/>
        <v>59.051436205744821</v>
      </c>
      <c r="AA270" s="189">
        <f t="shared" si="23"/>
        <v>65.597862391449567</v>
      </c>
      <c r="AB270" s="189">
        <f t="shared" si="23"/>
        <v>72.411489645958582</v>
      </c>
      <c r="AC270" s="189">
        <f t="shared" si="23"/>
        <v>77.688710754843015</v>
      </c>
      <c r="AD270" s="189">
        <f t="shared" si="23"/>
        <v>82.231128924515701</v>
      </c>
      <c r="AE270" s="189">
        <f t="shared" si="23"/>
        <v>86.706746826987313</v>
      </c>
      <c r="AF270" s="189">
        <f t="shared" si="23"/>
        <v>90.514362057448224</v>
      </c>
      <c r="AG270" s="189">
        <f t="shared" si="23"/>
        <v>93.720774883099537</v>
      </c>
      <c r="AH270" s="189">
        <f t="shared" si="23"/>
        <v>96.860387441549761</v>
      </c>
      <c r="AI270" s="189">
        <f t="shared" si="23"/>
        <v>100</v>
      </c>
      <c r="AJ270" s="189">
        <f t="shared" si="23"/>
        <v>100</v>
      </c>
      <c r="AK270" s="189">
        <f t="shared" si="23"/>
        <v>100</v>
      </c>
      <c r="AL270" s="189">
        <f t="shared" si="23"/>
        <v>100</v>
      </c>
      <c r="AM270" s="189">
        <f t="shared" si="23"/>
        <v>100</v>
      </c>
      <c r="AN270" s="189">
        <f t="shared" si="23"/>
        <v>100</v>
      </c>
      <c r="AO270" s="189">
        <f t="shared" si="23"/>
        <v>100</v>
      </c>
      <c r="AP270" s="189">
        <f t="shared" si="23"/>
        <v>100</v>
      </c>
    </row>
    <row r="271" spans="1:42" x14ac:dyDescent="0.3">
      <c r="A271" s="2">
        <v>1</v>
      </c>
      <c r="B271" s="2" t="s">
        <v>235</v>
      </c>
      <c r="C271" s="2"/>
      <c r="D271" s="2" t="s">
        <v>134</v>
      </c>
      <c r="E271" s="2">
        <v>11</v>
      </c>
      <c r="F271" s="2" t="s">
        <v>295</v>
      </c>
      <c r="G271" s="2">
        <v>42</v>
      </c>
      <c r="H271" s="2" t="s">
        <v>195</v>
      </c>
      <c r="I271" s="69" t="s">
        <v>207</v>
      </c>
      <c r="J271" s="2" t="s">
        <v>296</v>
      </c>
      <c r="K271" s="2" t="s">
        <v>263</v>
      </c>
      <c r="L271" s="2"/>
      <c r="M271" s="189">
        <f t="shared" si="23"/>
        <v>0</v>
      </c>
      <c r="N271" s="189">
        <f t="shared" si="23"/>
        <v>0.49586776859504134</v>
      </c>
      <c r="O271" s="189">
        <f t="shared" si="23"/>
        <v>1.1570247933884297</v>
      </c>
      <c r="P271" s="189">
        <f t="shared" si="23"/>
        <v>1.8181818181818181</v>
      </c>
      <c r="Q271" s="189">
        <f t="shared" si="23"/>
        <v>2.4793388429752068</v>
      </c>
      <c r="R271" s="189">
        <f t="shared" si="23"/>
        <v>3.6363636363636362</v>
      </c>
      <c r="S271" s="189">
        <f t="shared" si="23"/>
        <v>4.4628099173553721</v>
      </c>
      <c r="T271" s="189">
        <f t="shared" si="23"/>
        <v>6.115702479338843</v>
      </c>
      <c r="U271" s="189">
        <f t="shared" si="23"/>
        <v>8.0991735537190088</v>
      </c>
      <c r="V271" s="189">
        <f t="shared" si="23"/>
        <v>9.7520661157024797</v>
      </c>
      <c r="W271" s="189">
        <f t="shared" si="23"/>
        <v>13.057851239669422</v>
      </c>
      <c r="X271" s="189">
        <f t="shared" si="23"/>
        <v>16.694214876033058</v>
      </c>
      <c r="Y271" s="189">
        <f t="shared" si="23"/>
        <v>21.652892561983471</v>
      </c>
      <c r="Z271" s="189">
        <f t="shared" si="23"/>
        <v>26.611570247933887</v>
      </c>
      <c r="AA271" s="189">
        <f t="shared" si="23"/>
        <v>33.553719008264466</v>
      </c>
      <c r="AB271" s="189">
        <f t="shared" si="23"/>
        <v>39.33884297520661</v>
      </c>
      <c r="AC271" s="189">
        <f t="shared" si="23"/>
        <v>45.454545454545453</v>
      </c>
      <c r="AD271" s="189">
        <f t="shared" si="23"/>
        <v>51.735537190082646</v>
      </c>
      <c r="AE271" s="189">
        <f t="shared" si="23"/>
        <v>57.685950413223139</v>
      </c>
      <c r="AF271" s="189">
        <f t="shared" si="23"/>
        <v>63.636363636363633</v>
      </c>
      <c r="AG271" s="189">
        <f t="shared" si="23"/>
        <v>69.421487603305792</v>
      </c>
      <c r="AH271" s="189">
        <f t="shared" si="23"/>
        <v>75.206611570247944</v>
      </c>
      <c r="AI271" s="189">
        <f t="shared" si="23"/>
        <v>80.165289256198349</v>
      </c>
      <c r="AJ271" s="189">
        <f t="shared" si="23"/>
        <v>85.123966942148769</v>
      </c>
      <c r="AK271" s="189">
        <f t="shared" si="23"/>
        <v>90.082644628099175</v>
      </c>
      <c r="AL271" s="189">
        <f t="shared" si="23"/>
        <v>93.388429752066116</v>
      </c>
      <c r="AM271" s="189">
        <f t="shared" si="23"/>
        <v>96.694214876033058</v>
      </c>
      <c r="AN271" s="189">
        <f t="shared" si="23"/>
        <v>98.347107438016536</v>
      </c>
      <c r="AO271" s="189">
        <f t="shared" si="23"/>
        <v>100</v>
      </c>
      <c r="AP271" s="189">
        <f t="shared" si="23"/>
        <v>100</v>
      </c>
    </row>
    <row r="272" spans="1:42" x14ac:dyDescent="0.3">
      <c r="A272" s="2">
        <v>1</v>
      </c>
      <c r="B272" s="2" t="s">
        <v>235</v>
      </c>
      <c r="C272" s="2"/>
      <c r="D272" s="2" t="s">
        <v>134</v>
      </c>
      <c r="E272" s="2">
        <v>11</v>
      </c>
      <c r="F272" s="2" t="s">
        <v>295</v>
      </c>
      <c r="G272" s="2">
        <v>43</v>
      </c>
      <c r="H272" s="2" t="s">
        <v>196</v>
      </c>
      <c r="I272" s="69" t="s">
        <v>207</v>
      </c>
      <c r="J272" s="2" t="s">
        <v>296</v>
      </c>
      <c r="K272" s="2" t="s">
        <v>263</v>
      </c>
      <c r="L272" s="2"/>
      <c r="M272" s="189">
        <f>+M342/(M308+M325+M342+M359+M376+M393)*100</f>
        <v>0</v>
      </c>
      <c r="N272" s="189">
        <f t="shared" si="23"/>
        <v>0</v>
      </c>
      <c r="O272" s="189">
        <f t="shared" si="23"/>
        <v>0</v>
      </c>
      <c r="P272" s="189">
        <f t="shared" si="23"/>
        <v>0</v>
      </c>
      <c r="Q272" s="189">
        <f t="shared" si="23"/>
        <v>0</v>
      </c>
      <c r="R272" s="189">
        <f t="shared" si="23"/>
        <v>0</v>
      </c>
      <c r="S272" s="189">
        <f t="shared" si="23"/>
        <v>0</v>
      </c>
      <c r="T272" s="189">
        <f t="shared" si="23"/>
        <v>0</v>
      </c>
      <c r="U272" s="189">
        <f t="shared" si="23"/>
        <v>0</v>
      </c>
      <c r="V272" s="189">
        <f t="shared" si="23"/>
        <v>0</v>
      </c>
      <c r="W272" s="189">
        <f t="shared" si="23"/>
        <v>0</v>
      </c>
      <c r="X272" s="189">
        <f t="shared" si="23"/>
        <v>0</v>
      </c>
      <c r="Y272" s="189">
        <f t="shared" si="23"/>
        <v>0</v>
      </c>
      <c r="Z272" s="189">
        <f t="shared" si="23"/>
        <v>0</v>
      </c>
      <c r="AA272" s="189">
        <f t="shared" si="23"/>
        <v>0</v>
      </c>
      <c r="AB272" s="189">
        <f t="shared" si="23"/>
        <v>0</v>
      </c>
      <c r="AC272" s="189">
        <f t="shared" si="23"/>
        <v>0</v>
      </c>
      <c r="AD272" s="189">
        <f t="shared" si="23"/>
        <v>0</v>
      </c>
      <c r="AE272" s="189">
        <f t="shared" si="23"/>
        <v>0</v>
      </c>
      <c r="AF272" s="189">
        <f t="shared" si="23"/>
        <v>0</v>
      </c>
      <c r="AG272" s="189">
        <f t="shared" si="23"/>
        <v>0</v>
      </c>
      <c r="AH272" s="189">
        <f t="shared" si="23"/>
        <v>0</v>
      </c>
      <c r="AI272" s="189">
        <f t="shared" si="23"/>
        <v>0</v>
      </c>
      <c r="AJ272" s="189">
        <f t="shared" si="23"/>
        <v>0</v>
      </c>
      <c r="AK272" s="189">
        <f t="shared" si="23"/>
        <v>0</v>
      </c>
      <c r="AL272" s="189">
        <f t="shared" si="23"/>
        <v>0</v>
      </c>
      <c r="AM272" s="189">
        <f t="shared" si="23"/>
        <v>0</v>
      </c>
      <c r="AN272" s="189">
        <f t="shared" si="23"/>
        <v>0</v>
      </c>
      <c r="AO272" s="189">
        <f t="shared" si="23"/>
        <v>0</v>
      </c>
      <c r="AP272" s="189">
        <f t="shared" si="23"/>
        <v>0</v>
      </c>
    </row>
    <row r="273" spans="1:42" x14ac:dyDescent="0.3">
      <c r="A273" s="2">
        <v>1</v>
      </c>
      <c r="B273" s="2" t="s">
        <v>235</v>
      </c>
      <c r="C273" s="2"/>
      <c r="D273" s="2" t="s">
        <v>134</v>
      </c>
      <c r="E273" s="2">
        <v>11</v>
      </c>
      <c r="F273" s="2" t="s">
        <v>295</v>
      </c>
      <c r="G273" s="2">
        <v>44</v>
      </c>
      <c r="H273" s="2" t="s">
        <v>197</v>
      </c>
      <c r="I273" s="69" t="s">
        <v>207</v>
      </c>
      <c r="J273" s="2" t="s">
        <v>296</v>
      </c>
      <c r="K273" s="2" t="s">
        <v>263</v>
      </c>
      <c r="L273" s="2"/>
      <c r="M273" s="189">
        <f t="shared" si="23"/>
        <v>0</v>
      </c>
      <c r="N273" s="189">
        <f t="shared" si="23"/>
        <v>0</v>
      </c>
      <c r="O273" s="189">
        <f t="shared" si="23"/>
        <v>0</v>
      </c>
      <c r="P273" s="189">
        <f t="shared" si="23"/>
        <v>0</v>
      </c>
      <c r="Q273" s="189">
        <f t="shared" si="23"/>
        <v>0</v>
      </c>
      <c r="R273" s="189">
        <f t="shared" si="23"/>
        <v>0</v>
      </c>
      <c r="S273" s="189">
        <f t="shared" si="23"/>
        <v>0</v>
      </c>
      <c r="T273" s="189">
        <f t="shared" si="23"/>
        <v>0</v>
      </c>
      <c r="U273" s="189">
        <f t="shared" si="23"/>
        <v>0</v>
      </c>
      <c r="V273" s="189">
        <f t="shared" si="23"/>
        <v>0</v>
      </c>
      <c r="W273" s="189">
        <f t="shared" si="23"/>
        <v>0</v>
      </c>
      <c r="X273" s="189">
        <f t="shared" si="23"/>
        <v>0</v>
      </c>
      <c r="Y273" s="189">
        <f t="shared" si="23"/>
        <v>0</v>
      </c>
      <c r="Z273" s="189">
        <f t="shared" si="23"/>
        <v>0</v>
      </c>
      <c r="AA273" s="189">
        <f t="shared" si="23"/>
        <v>0</v>
      </c>
      <c r="AB273" s="189">
        <f t="shared" si="23"/>
        <v>0</v>
      </c>
      <c r="AC273" s="189">
        <f t="shared" si="23"/>
        <v>0</v>
      </c>
      <c r="AD273" s="189">
        <f t="shared" si="23"/>
        <v>0</v>
      </c>
      <c r="AE273" s="189">
        <f t="shared" si="23"/>
        <v>0</v>
      </c>
      <c r="AF273" s="189">
        <f t="shared" si="23"/>
        <v>0</v>
      </c>
      <c r="AG273" s="189">
        <f t="shared" si="23"/>
        <v>0</v>
      </c>
      <c r="AH273" s="189">
        <f t="shared" si="23"/>
        <v>0</v>
      </c>
      <c r="AI273" s="189">
        <f t="shared" si="23"/>
        <v>0</v>
      </c>
      <c r="AJ273" s="189">
        <f t="shared" si="23"/>
        <v>0</v>
      </c>
      <c r="AK273" s="189">
        <f t="shared" si="23"/>
        <v>0</v>
      </c>
      <c r="AL273" s="189">
        <f t="shared" si="23"/>
        <v>0</v>
      </c>
      <c r="AM273" s="189">
        <f t="shared" si="23"/>
        <v>0</v>
      </c>
      <c r="AN273" s="189">
        <f t="shared" si="23"/>
        <v>0</v>
      </c>
      <c r="AO273" s="189">
        <f t="shared" si="23"/>
        <v>0</v>
      </c>
      <c r="AP273" s="189">
        <f t="shared" si="23"/>
        <v>0</v>
      </c>
    </row>
    <row r="274" spans="1:42" x14ac:dyDescent="0.3">
      <c r="A274" s="2">
        <v>1</v>
      </c>
      <c r="B274" s="2" t="s">
        <v>235</v>
      </c>
      <c r="C274" s="2"/>
      <c r="D274" s="2" t="s">
        <v>134</v>
      </c>
      <c r="E274" s="2">
        <v>11</v>
      </c>
      <c r="F274" s="2" t="s">
        <v>295</v>
      </c>
      <c r="G274" s="2">
        <v>45</v>
      </c>
      <c r="H274" s="2" t="s">
        <v>198</v>
      </c>
      <c r="I274" s="69" t="s">
        <v>207</v>
      </c>
      <c r="J274" s="2" t="s">
        <v>296</v>
      </c>
      <c r="K274" s="2" t="s">
        <v>263</v>
      </c>
      <c r="L274" s="2"/>
      <c r="M274" s="189">
        <f t="shared" si="23"/>
        <v>0</v>
      </c>
      <c r="N274" s="189">
        <f t="shared" si="23"/>
        <v>0</v>
      </c>
      <c r="O274" s="189">
        <f t="shared" si="23"/>
        <v>0</v>
      </c>
      <c r="P274" s="189">
        <f t="shared" si="23"/>
        <v>0</v>
      </c>
      <c r="Q274" s="189">
        <f t="shared" si="23"/>
        <v>0</v>
      </c>
      <c r="R274" s="189">
        <f t="shared" si="23"/>
        <v>0</v>
      </c>
      <c r="S274" s="189">
        <f t="shared" si="23"/>
        <v>0</v>
      </c>
      <c r="T274" s="189">
        <f t="shared" si="23"/>
        <v>0</v>
      </c>
      <c r="U274" s="189">
        <f t="shared" si="23"/>
        <v>0</v>
      </c>
      <c r="V274" s="189">
        <f t="shared" si="23"/>
        <v>0</v>
      </c>
      <c r="W274" s="189">
        <f t="shared" si="23"/>
        <v>0.42589437819420783</v>
      </c>
      <c r="X274" s="189">
        <f t="shared" si="23"/>
        <v>0.85178875638841567</v>
      </c>
      <c r="Y274" s="189">
        <f t="shared" si="23"/>
        <v>1.7035775127768313</v>
      </c>
      <c r="Z274" s="189">
        <f t="shared" si="23"/>
        <v>2.5553662691652468</v>
      </c>
      <c r="AA274" s="189">
        <f t="shared" si="23"/>
        <v>3.4071550255536627</v>
      </c>
      <c r="AB274" s="189">
        <f t="shared" si="23"/>
        <v>4.2589437819420786</v>
      </c>
      <c r="AC274" s="189">
        <f t="shared" si="23"/>
        <v>5.1107325383304936</v>
      </c>
      <c r="AD274" s="189">
        <f t="shared" si="23"/>
        <v>5.9625212947189095</v>
      </c>
      <c r="AE274" s="189">
        <f t="shared" si="23"/>
        <v>6.8143100511073254</v>
      </c>
      <c r="AF274" s="189">
        <f t="shared" si="23"/>
        <v>8.0919931856899474</v>
      </c>
      <c r="AG274" s="189">
        <f t="shared" si="23"/>
        <v>8.9437819420783651</v>
      </c>
      <c r="AH274" s="189">
        <f t="shared" si="23"/>
        <v>10.647359454855195</v>
      </c>
      <c r="AI274" s="189">
        <f t="shared" si="23"/>
        <v>12.350936967632027</v>
      </c>
      <c r="AJ274" s="189">
        <f t="shared" si="23"/>
        <v>14.054514480408859</v>
      </c>
      <c r="AK274" s="189">
        <f t="shared" si="23"/>
        <v>15.75809199318569</v>
      </c>
      <c r="AL274" s="189">
        <f t="shared" si="23"/>
        <v>17.461669505962522</v>
      </c>
      <c r="AM274" s="189">
        <f t="shared" si="23"/>
        <v>19.165247018739354</v>
      </c>
      <c r="AN274" s="189">
        <f t="shared" si="23"/>
        <v>21.29471890971039</v>
      </c>
      <c r="AO274" s="189">
        <f t="shared" si="23"/>
        <v>23.42419080068143</v>
      </c>
      <c r="AP274" s="189">
        <f t="shared" si="23"/>
        <v>25.55366269165247</v>
      </c>
    </row>
    <row r="275" spans="1:42" x14ac:dyDescent="0.3">
      <c r="A275" s="2">
        <v>1</v>
      </c>
      <c r="B275" s="2" t="s">
        <v>235</v>
      </c>
      <c r="C275" s="2"/>
      <c r="D275" s="2" t="s">
        <v>134</v>
      </c>
      <c r="E275" s="2">
        <v>11</v>
      </c>
      <c r="F275" s="2" t="s">
        <v>295</v>
      </c>
      <c r="G275" s="2">
        <v>46</v>
      </c>
      <c r="H275" s="2" t="s">
        <v>199</v>
      </c>
      <c r="I275" s="69" t="s">
        <v>207</v>
      </c>
      <c r="J275" s="2" t="s">
        <v>296</v>
      </c>
      <c r="K275" s="2" t="s">
        <v>263</v>
      </c>
      <c r="L275" s="2"/>
      <c r="M275" s="189">
        <f t="shared" si="23"/>
        <v>0.28547885250109195</v>
      </c>
      <c r="N275" s="189">
        <f t="shared" si="23"/>
        <v>0.58589172720881189</v>
      </c>
      <c r="O275" s="189">
        <f t="shared" si="23"/>
        <v>0.90252707581227432</v>
      </c>
      <c r="P275" s="189">
        <f t="shared" si="23"/>
        <v>1.4014466546112114</v>
      </c>
      <c r="Q275" s="189">
        <f t="shared" si="23"/>
        <v>2.0616221114635249</v>
      </c>
      <c r="R275" s="189">
        <f t="shared" si="23"/>
        <v>2.930486142662426</v>
      </c>
      <c r="S275" s="189">
        <f t="shared" si="23"/>
        <v>4.0337283500455792</v>
      </c>
      <c r="T275" s="189">
        <f t="shared" si="23"/>
        <v>5.3955189757658895</v>
      </c>
      <c r="U275" s="189">
        <f t="shared" si="23"/>
        <v>7.2696050372066408</v>
      </c>
      <c r="V275" s="189">
        <f t="shared" si="23"/>
        <v>9.503562399448402</v>
      </c>
      <c r="W275" s="189">
        <f t="shared" si="23"/>
        <v>12.136594370096908</v>
      </c>
      <c r="X275" s="189">
        <f t="shared" si="23"/>
        <v>15.179606025492468</v>
      </c>
      <c r="Y275" s="189">
        <f t="shared" si="23"/>
        <v>18.872320596458529</v>
      </c>
      <c r="Z275" s="189">
        <f t="shared" si="23"/>
        <v>23.631258773982218</v>
      </c>
      <c r="AA275" s="189">
        <f t="shared" si="23"/>
        <v>29.344342849887965</v>
      </c>
      <c r="AB275" s="189">
        <f t="shared" si="23"/>
        <v>35.964168157297159</v>
      </c>
      <c r="AC275" s="189">
        <f t="shared" ref="AC275:AP275" si="24">+AC345/(AC311+AC328+AC345+AC362+AC379+AC396)*100</f>
        <v>42.262749808889374</v>
      </c>
      <c r="AD275" s="189">
        <f t="shared" si="24"/>
        <v>48.55267646897434</v>
      </c>
      <c r="AE275" s="189">
        <f t="shared" si="24"/>
        <v>54.502894150592063</v>
      </c>
      <c r="AF275" s="189">
        <f t="shared" si="24"/>
        <v>60.465881089812569</v>
      </c>
      <c r="AG275" s="189">
        <f t="shared" si="24"/>
        <v>66.254322570618172</v>
      </c>
      <c r="AH275" s="189">
        <f t="shared" si="24"/>
        <v>71.791869442716532</v>
      </c>
      <c r="AI275" s="189">
        <f t="shared" si="24"/>
        <v>77.095103578154422</v>
      </c>
      <c r="AJ275" s="189">
        <f t="shared" si="24"/>
        <v>82.084199161410083</v>
      </c>
      <c r="AK275" s="189">
        <f t="shared" si="24"/>
        <v>86.500382130202183</v>
      </c>
      <c r="AL275" s="189">
        <f t="shared" si="24"/>
        <v>90.569819533464468</v>
      </c>
      <c r="AM275" s="189">
        <f t="shared" si="24"/>
        <v>94.211976948133298</v>
      </c>
      <c r="AN275" s="189">
        <f t="shared" si="24"/>
        <v>97.134347763642268</v>
      </c>
      <c r="AO275" s="189">
        <f t="shared" si="24"/>
        <v>99.074962069892877</v>
      </c>
      <c r="AP275" s="189">
        <f t="shared" si="24"/>
        <v>100</v>
      </c>
    </row>
    <row r="276" spans="1:42" x14ac:dyDescent="0.3">
      <c r="A276" s="2">
        <v>1</v>
      </c>
      <c r="B276" s="2" t="s">
        <v>235</v>
      </c>
      <c r="C276" s="2"/>
      <c r="D276" s="2" t="s">
        <v>134</v>
      </c>
      <c r="E276" s="2">
        <v>11</v>
      </c>
      <c r="F276" s="2" t="s">
        <v>295</v>
      </c>
      <c r="G276" s="2">
        <v>47</v>
      </c>
      <c r="H276" s="2" t="s">
        <v>200</v>
      </c>
      <c r="I276" s="69" t="s">
        <v>207</v>
      </c>
      <c r="J276" s="2" t="s">
        <v>296</v>
      </c>
      <c r="K276" s="2" t="s">
        <v>263</v>
      </c>
      <c r="L276" s="2"/>
      <c r="M276" s="189">
        <f>+M346/(M312+M329+M346)*100</f>
        <v>14.529689963215976</v>
      </c>
      <c r="N276" s="189">
        <f t="shared" ref="N276:AP276" si="25">+N346/(N312+N329+N346)*100</f>
        <v>18.794059863631112</v>
      </c>
      <c r="O276" s="189">
        <f t="shared" si="25"/>
        <v>23.027499357491649</v>
      </c>
      <c r="P276" s="189">
        <f t="shared" si="25"/>
        <v>27.157360406091367</v>
      </c>
      <c r="Q276" s="189">
        <f t="shared" si="25"/>
        <v>31.187374749498996</v>
      </c>
      <c r="R276" s="189">
        <f t="shared" si="25"/>
        <v>35.111111111111107</v>
      </c>
      <c r="S276" s="189">
        <f t="shared" si="25"/>
        <v>38.944295791778153</v>
      </c>
      <c r="T276" s="189">
        <f t="shared" si="25"/>
        <v>42.710079004069904</v>
      </c>
      <c r="U276" s="189">
        <f t="shared" si="25"/>
        <v>46.374764595103578</v>
      </c>
      <c r="V276" s="189">
        <f t="shared" si="25"/>
        <v>49.953703703703702</v>
      </c>
      <c r="W276" s="189">
        <f t="shared" si="25"/>
        <v>53.469852104664398</v>
      </c>
      <c r="X276" s="189">
        <f t="shared" si="25"/>
        <v>56.896937178627319</v>
      </c>
      <c r="Y276" s="189">
        <f t="shared" si="25"/>
        <v>60.263446761800225</v>
      </c>
      <c r="Z276" s="189">
        <f t="shared" si="25"/>
        <v>63.577586206896555</v>
      </c>
      <c r="AA276" s="189">
        <f t="shared" si="25"/>
        <v>66.807610993657505</v>
      </c>
      <c r="AB276" s="189">
        <f t="shared" si="25"/>
        <v>69.960638077480837</v>
      </c>
      <c r="AC276" s="189">
        <f t="shared" si="25"/>
        <v>70.190534726490469</v>
      </c>
      <c r="AD276" s="189">
        <f t="shared" si="25"/>
        <v>70.49878345498783</v>
      </c>
      <c r="AE276" s="189">
        <f t="shared" si="25"/>
        <v>71.037811745776352</v>
      </c>
      <c r="AF276" s="189">
        <f t="shared" si="25"/>
        <v>71.8</v>
      </c>
      <c r="AG276" s="189">
        <f t="shared" si="25"/>
        <v>72.854291417165669</v>
      </c>
      <c r="AH276" s="189">
        <f t="shared" si="25"/>
        <v>74.632870649768662</v>
      </c>
      <c r="AI276" s="189">
        <f t="shared" si="25"/>
        <v>76.455080105455281</v>
      </c>
      <c r="AJ276" s="189">
        <f t="shared" si="25"/>
        <v>78.339128656166906</v>
      </c>
      <c r="AK276" s="189">
        <f t="shared" si="25"/>
        <v>80.239273927392745</v>
      </c>
      <c r="AL276" s="189">
        <f t="shared" si="25"/>
        <v>82.154742096505828</v>
      </c>
      <c r="AM276" s="189">
        <f t="shared" si="25"/>
        <v>84.102348993288587</v>
      </c>
      <c r="AN276" s="189">
        <f t="shared" si="25"/>
        <v>86.06470712624234</v>
      </c>
      <c r="AO276" s="189">
        <f t="shared" si="25"/>
        <v>88.02216538789429</v>
      </c>
      <c r="AP276" s="189">
        <f t="shared" si="25"/>
        <v>90.032154340836016</v>
      </c>
    </row>
    <row r="277" spans="1:42" x14ac:dyDescent="0.3">
      <c r="A277" s="2">
        <v>1</v>
      </c>
      <c r="B277" s="2" t="s">
        <v>235</v>
      </c>
      <c r="C277" s="2"/>
      <c r="D277" s="2" t="s">
        <v>134</v>
      </c>
      <c r="E277" s="2">
        <v>11</v>
      </c>
      <c r="F277" s="2" t="s">
        <v>295</v>
      </c>
      <c r="G277" s="2">
        <v>48</v>
      </c>
      <c r="H277" s="2" t="s">
        <v>201</v>
      </c>
      <c r="I277" s="69" t="s">
        <v>207</v>
      </c>
      <c r="J277" s="2" t="s">
        <v>296</v>
      </c>
      <c r="K277" s="2" t="s">
        <v>263</v>
      </c>
      <c r="L277" s="2"/>
      <c r="M277" s="189">
        <f>+M347/(M313+M330+M347+M364+M381+M398)*100</f>
        <v>7.3345625896332711</v>
      </c>
      <c r="N277" s="189">
        <f t="shared" ref="N277:AP280" si="26">+N347/(N313+N330+N347+N364+N381+N398)*100</f>
        <v>12.469586374695863</v>
      </c>
      <c r="O277" s="189">
        <f t="shared" si="26"/>
        <v>17.518540789737422</v>
      </c>
      <c r="P277" s="189">
        <f t="shared" si="26"/>
        <v>22.442113595883633</v>
      </c>
      <c r="Q277" s="189">
        <f t="shared" si="26"/>
        <v>27.224824355971901</v>
      </c>
      <c r="R277" s="189">
        <f t="shared" si="26"/>
        <v>31.860107609531131</v>
      </c>
      <c r="S277" s="189">
        <f t="shared" si="26"/>
        <v>36.331003211789152</v>
      </c>
      <c r="T277" s="189">
        <f t="shared" si="26"/>
        <v>40.615727002967361</v>
      </c>
      <c r="U277" s="189">
        <f t="shared" si="26"/>
        <v>44.735406437534095</v>
      </c>
      <c r="V277" s="189">
        <f t="shared" si="26"/>
        <v>48.742643124665598</v>
      </c>
      <c r="W277" s="189">
        <f t="shared" si="26"/>
        <v>52.668416447944011</v>
      </c>
      <c r="X277" s="189">
        <f t="shared" si="26"/>
        <v>56.529209621993125</v>
      </c>
      <c r="Y277" s="189">
        <f t="shared" si="26"/>
        <v>60.304054054054056</v>
      </c>
      <c r="Z277" s="189">
        <f t="shared" si="26"/>
        <v>64.038589487691283</v>
      </c>
      <c r="AA277" s="189">
        <f t="shared" si="26"/>
        <v>67.727123647097415</v>
      </c>
      <c r="AB277" s="189">
        <f t="shared" si="26"/>
        <v>71.730300568643372</v>
      </c>
      <c r="AC277" s="189">
        <f t="shared" si="26"/>
        <v>72.571428571428569</v>
      </c>
      <c r="AD277" s="189">
        <f t="shared" si="26"/>
        <v>73.923800098960911</v>
      </c>
      <c r="AE277" s="189">
        <f t="shared" si="26"/>
        <v>75.424575424575423</v>
      </c>
      <c r="AF277" s="189">
        <f t="shared" si="26"/>
        <v>77.07808564231739</v>
      </c>
      <c r="AG277" s="189">
        <f t="shared" si="26"/>
        <v>78.907307171853859</v>
      </c>
      <c r="AH277" s="189">
        <f t="shared" si="26"/>
        <v>80.941056565313403</v>
      </c>
      <c r="AI277" s="189">
        <f t="shared" si="26"/>
        <v>83.177411124340878</v>
      </c>
      <c r="AJ277" s="189">
        <f t="shared" si="26"/>
        <v>85.541963982330955</v>
      </c>
      <c r="AK277" s="189">
        <f t="shared" si="26"/>
        <v>87.912087912087912</v>
      </c>
      <c r="AL277" s="189">
        <f t="shared" si="26"/>
        <v>90.223042092906255</v>
      </c>
      <c r="AM277" s="189">
        <f t="shared" si="26"/>
        <v>92.442533487679839</v>
      </c>
      <c r="AN277" s="189">
        <f t="shared" si="26"/>
        <v>94.541910331384017</v>
      </c>
      <c r="AO277" s="189">
        <f t="shared" si="26"/>
        <v>96.464246075788807</v>
      </c>
      <c r="AP277" s="189">
        <f t="shared" si="26"/>
        <v>98.211532531606537</v>
      </c>
    </row>
    <row r="278" spans="1:42" hidden="1" x14ac:dyDescent="0.3">
      <c r="A278" s="2">
        <v>1</v>
      </c>
      <c r="B278" s="2" t="s">
        <v>235</v>
      </c>
      <c r="C278" s="2"/>
      <c r="D278" s="2" t="s">
        <v>134</v>
      </c>
      <c r="E278" s="2">
        <v>11</v>
      </c>
      <c r="F278" s="2" t="s">
        <v>295</v>
      </c>
      <c r="G278" s="2">
        <v>49</v>
      </c>
      <c r="H278" s="2" t="s">
        <v>202</v>
      </c>
      <c r="I278" s="69" t="s">
        <v>207</v>
      </c>
      <c r="J278" s="2" t="s">
        <v>296</v>
      </c>
      <c r="K278" s="2" t="s">
        <v>263</v>
      </c>
      <c r="L278" s="2"/>
      <c r="M278" s="28">
        <f>+M348/(M314+M331+M348+M365+M382+M399)*100</f>
        <v>0.12448740480374926</v>
      </c>
      <c r="N278" s="28">
        <f t="shared" si="26"/>
        <v>0.15797788309636651</v>
      </c>
      <c r="O278" s="28">
        <f t="shared" si="26"/>
        <v>0.19585559881035858</v>
      </c>
      <c r="P278" s="28">
        <f t="shared" si="26"/>
        <v>0.23787784131866019</v>
      </c>
      <c r="Q278" s="28">
        <f t="shared" si="26"/>
        <v>0.29326911613933859</v>
      </c>
      <c r="R278" s="28">
        <f t="shared" si="26"/>
        <v>0.36603221083455345</v>
      </c>
      <c r="S278" s="28">
        <f t="shared" si="26"/>
        <v>0.46052785375318517</v>
      </c>
      <c r="T278" s="28">
        <f t="shared" si="26"/>
        <v>0.5823223570190641</v>
      </c>
      <c r="U278" s="28">
        <f t="shared" si="26"/>
        <v>0.68379185375971552</v>
      </c>
      <c r="V278" s="28">
        <f>+V348/(V314+V331+V348+V365+V382+V399)*100</f>
        <v>0.78648150644914838</v>
      </c>
      <c r="W278" s="28">
        <f t="shared" si="26"/>
        <v>0.88485786970467872</v>
      </c>
      <c r="X278" s="28">
        <f t="shared" si="26"/>
        <v>1.0928961748633881</v>
      </c>
      <c r="Y278" s="28">
        <f t="shared" si="26"/>
        <v>1.2949453964691156</v>
      </c>
      <c r="Z278" s="28">
        <f t="shared" si="26"/>
        <v>1.5592293562305097</v>
      </c>
      <c r="AA278" s="28">
        <f t="shared" si="26"/>
        <v>2.00667483418529</v>
      </c>
      <c r="AB278" s="28">
        <f t="shared" si="26"/>
        <v>2.3419203747072603</v>
      </c>
      <c r="AC278" s="28">
        <f t="shared" si="26"/>
        <v>2.9006526468455403</v>
      </c>
      <c r="AD278" s="28">
        <f t="shared" si="26"/>
        <v>3.4964315830608177</v>
      </c>
      <c r="AE278" s="28">
        <f t="shared" si="26"/>
        <v>4.2267325519663492</v>
      </c>
      <c r="AF278" s="28">
        <f t="shared" si="26"/>
        <v>5.0697598961713171</v>
      </c>
      <c r="AG278" s="28">
        <f t="shared" si="26"/>
        <v>5.9423092418016275</v>
      </c>
      <c r="AH278" s="28">
        <f t="shared" si="26"/>
        <v>7.7047769617162647</v>
      </c>
      <c r="AI278" s="28">
        <f t="shared" si="26"/>
        <v>9.7431002942813976</v>
      </c>
      <c r="AJ278" s="28">
        <f t="shared" si="26"/>
        <v>12.041533420190294</v>
      </c>
      <c r="AK278" s="28">
        <f t="shared" si="26"/>
        <v>14.492753623188406</v>
      </c>
      <c r="AL278" s="28">
        <f t="shared" si="26"/>
        <v>17.050628741934858</v>
      </c>
      <c r="AM278" s="28">
        <f t="shared" si="26"/>
        <v>19.992347426822267</v>
      </c>
      <c r="AN278" s="28">
        <f t="shared" si="26"/>
        <v>23.162457595175272</v>
      </c>
      <c r="AO278" s="28">
        <f t="shared" si="26"/>
        <v>26.469168801277053</v>
      </c>
      <c r="AP278" s="28">
        <f t="shared" si="26"/>
        <v>29.806531836301797</v>
      </c>
    </row>
    <row r="279" spans="1:42" hidden="1" x14ac:dyDescent="0.3">
      <c r="A279" s="130">
        <v>1</v>
      </c>
      <c r="B279" s="130" t="s">
        <v>235</v>
      </c>
      <c r="C279" s="2"/>
      <c r="D279" s="2" t="s">
        <v>134</v>
      </c>
      <c r="E279" s="2">
        <v>11</v>
      </c>
      <c r="F279" s="2" t="s">
        <v>295</v>
      </c>
      <c r="G279" s="2">
        <v>50</v>
      </c>
      <c r="H279" s="130" t="s">
        <v>203</v>
      </c>
      <c r="I279" s="149" t="s">
        <v>207</v>
      </c>
      <c r="J279" s="130" t="s">
        <v>296</v>
      </c>
      <c r="K279" s="2" t="s">
        <v>263</v>
      </c>
      <c r="L279" s="130"/>
      <c r="M279" s="276">
        <f>+M349/(M315+M332+M349+M366+M383+M400)*100</f>
        <v>0</v>
      </c>
      <c r="N279" s="276">
        <f t="shared" si="26"/>
        <v>0</v>
      </c>
      <c r="O279" s="276">
        <f t="shared" si="26"/>
        <v>0</v>
      </c>
      <c r="P279" s="276">
        <f t="shared" si="26"/>
        <v>0</v>
      </c>
      <c r="Q279" s="276">
        <f t="shared" si="26"/>
        <v>0</v>
      </c>
      <c r="R279" s="276">
        <f t="shared" si="26"/>
        <v>0</v>
      </c>
      <c r="S279" s="276">
        <f t="shared" si="26"/>
        <v>0</v>
      </c>
      <c r="T279" s="276">
        <f t="shared" si="26"/>
        <v>0</v>
      </c>
      <c r="U279" s="276">
        <f t="shared" si="26"/>
        <v>0</v>
      </c>
      <c r="V279" s="276">
        <f t="shared" si="26"/>
        <v>0</v>
      </c>
      <c r="W279" s="276">
        <f t="shared" si="26"/>
        <v>0</v>
      </c>
      <c r="X279" s="276">
        <f t="shared" si="26"/>
        <v>0</v>
      </c>
      <c r="Y279" s="276">
        <f t="shared" si="26"/>
        <v>0</v>
      </c>
      <c r="Z279" s="276">
        <f t="shared" si="26"/>
        <v>0</v>
      </c>
      <c r="AA279" s="276">
        <f t="shared" si="26"/>
        <v>0</v>
      </c>
      <c r="AB279" s="276">
        <f t="shared" si="26"/>
        <v>0</v>
      </c>
      <c r="AC279" s="276">
        <f t="shared" si="26"/>
        <v>0</v>
      </c>
      <c r="AD279" s="276">
        <f t="shared" si="26"/>
        <v>0</v>
      </c>
      <c r="AE279" s="276">
        <f t="shared" si="26"/>
        <v>0</v>
      </c>
      <c r="AF279" s="276">
        <f t="shared" si="26"/>
        <v>0</v>
      </c>
      <c r="AG279" s="276">
        <f t="shared" si="26"/>
        <v>0</v>
      </c>
      <c r="AH279" s="276">
        <f t="shared" si="26"/>
        <v>0</v>
      </c>
      <c r="AI279" s="276">
        <f t="shared" si="26"/>
        <v>0</v>
      </c>
      <c r="AJ279" s="276">
        <f t="shared" si="26"/>
        <v>0</v>
      </c>
      <c r="AK279" s="276">
        <f t="shared" si="26"/>
        <v>0</v>
      </c>
      <c r="AL279" s="276">
        <f t="shared" si="26"/>
        <v>0</v>
      </c>
      <c r="AM279" s="276">
        <f t="shared" si="26"/>
        <v>0</v>
      </c>
      <c r="AN279" s="276">
        <f t="shared" si="26"/>
        <v>0</v>
      </c>
      <c r="AO279" s="276">
        <f t="shared" si="26"/>
        <v>0</v>
      </c>
      <c r="AP279" s="276">
        <f t="shared" si="26"/>
        <v>0</v>
      </c>
    </row>
    <row r="280" spans="1:42" ht="15" hidden="1" thickBot="1" x14ac:dyDescent="0.35">
      <c r="A280" s="2">
        <v>1</v>
      </c>
      <c r="B280" s="2" t="s">
        <v>235</v>
      </c>
      <c r="C280" s="2"/>
      <c r="D280" s="2" t="s">
        <v>134</v>
      </c>
      <c r="E280" s="2">
        <v>11</v>
      </c>
      <c r="F280" s="2" t="s">
        <v>295</v>
      </c>
      <c r="G280" s="21">
        <v>51</v>
      </c>
      <c r="H280" s="2" t="s">
        <v>204</v>
      </c>
      <c r="I280" s="69" t="s">
        <v>207</v>
      </c>
      <c r="J280" s="2" t="s">
        <v>296</v>
      </c>
      <c r="K280" s="64" t="s">
        <v>263</v>
      </c>
      <c r="L280" s="257"/>
      <c r="M280" s="2">
        <f>+M350/(M316+M333+M350+M367+M384+M401)*100</f>
        <v>0</v>
      </c>
      <c r="N280" s="2">
        <f t="shared" si="26"/>
        <v>0</v>
      </c>
      <c r="O280" s="2">
        <f t="shared" si="26"/>
        <v>0</v>
      </c>
      <c r="P280" s="2">
        <f t="shared" si="26"/>
        <v>0</v>
      </c>
      <c r="Q280" s="2">
        <f t="shared" si="26"/>
        <v>0</v>
      </c>
      <c r="R280" s="2">
        <f t="shared" si="26"/>
        <v>0</v>
      </c>
      <c r="S280" s="2">
        <f t="shared" si="26"/>
        <v>0</v>
      </c>
      <c r="T280" s="2">
        <f t="shared" si="26"/>
        <v>0</v>
      </c>
      <c r="U280" s="2">
        <f t="shared" si="26"/>
        <v>0</v>
      </c>
      <c r="V280" s="2">
        <f t="shared" si="26"/>
        <v>0</v>
      </c>
      <c r="W280" s="2">
        <f t="shared" si="26"/>
        <v>0</v>
      </c>
      <c r="X280" s="2">
        <f t="shared" si="26"/>
        <v>0</v>
      </c>
      <c r="Y280" s="2">
        <f t="shared" si="26"/>
        <v>0</v>
      </c>
      <c r="Z280" s="2">
        <f t="shared" si="26"/>
        <v>0</v>
      </c>
      <c r="AA280" s="2">
        <f t="shared" si="26"/>
        <v>0</v>
      </c>
      <c r="AB280" s="2">
        <f t="shared" si="26"/>
        <v>0</v>
      </c>
      <c r="AC280" s="2">
        <f t="shared" si="26"/>
        <v>0</v>
      </c>
      <c r="AD280" s="2">
        <f t="shared" si="26"/>
        <v>0</v>
      </c>
      <c r="AE280" s="2">
        <f t="shared" si="26"/>
        <v>0</v>
      </c>
      <c r="AF280" s="2">
        <f t="shared" si="26"/>
        <v>0</v>
      </c>
      <c r="AG280" s="2">
        <f t="shared" si="26"/>
        <v>0</v>
      </c>
      <c r="AH280" s="2">
        <f t="shared" si="26"/>
        <v>0</v>
      </c>
      <c r="AI280" s="2">
        <f t="shared" si="26"/>
        <v>0</v>
      </c>
      <c r="AJ280" s="2">
        <f t="shared" si="26"/>
        <v>0</v>
      </c>
      <c r="AK280" s="2">
        <f t="shared" si="26"/>
        <v>0</v>
      </c>
      <c r="AL280" s="2">
        <f t="shared" si="26"/>
        <v>0</v>
      </c>
      <c r="AM280" s="2">
        <f t="shared" si="26"/>
        <v>0</v>
      </c>
      <c r="AN280" s="2">
        <f t="shared" si="26"/>
        <v>0</v>
      </c>
      <c r="AO280" s="2">
        <f t="shared" si="26"/>
        <v>0</v>
      </c>
      <c r="AP280" s="2">
        <f t="shared" si="26"/>
        <v>0</v>
      </c>
    </row>
    <row r="281" spans="1:42" ht="15" hidden="1" thickBot="1" x14ac:dyDescent="0.35">
      <c r="A281" s="174">
        <v>1</v>
      </c>
      <c r="B281" s="174" t="s">
        <v>235</v>
      </c>
      <c r="C281" s="174"/>
      <c r="D281" s="174" t="s">
        <v>134</v>
      </c>
      <c r="E281" s="174">
        <v>11</v>
      </c>
      <c r="F281" s="174" t="s">
        <v>295</v>
      </c>
      <c r="G281" s="64">
        <v>105</v>
      </c>
      <c r="H281" s="174" t="s">
        <v>206</v>
      </c>
      <c r="I281" s="175" t="s">
        <v>207</v>
      </c>
      <c r="J281" s="174" t="s">
        <v>296</v>
      </c>
      <c r="K281" s="64" t="s">
        <v>263</v>
      </c>
      <c r="L281" s="64"/>
      <c r="M281" s="174">
        <v>0</v>
      </c>
      <c r="N281" s="174">
        <v>0</v>
      </c>
      <c r="O281" s="174">
        <v>0</v>
      </c>
      <c r="P281" s="174">
        <v>0</v>
      </c>
      <c r="Q281" s="174">
        <v>0</v>
      </c>
      <c r="R281" s="174">
        <v>0</v>
      </c>
      <c r="S281" s="174">
        <v>0</v>
      </c>
      <c r="T281" s="174">
        <v>0</v>
      </c>
      <c r="U281" s="174">
        <v>0</v>
      </c>
      <c r="V281" s="174">
        <v>0</v>
      </c>
      <c r="W281" s="174">
        <v>0</v>
      </c>
      <c r="X281" s="174">
        <v>0</v>
      </c>
      <c r="Y281" s="174">
        <v>0</v>
      </c>
      <c r="Z281" s="174">
        <v>0</v>
      </c>
      <c r="AA281" s="174">
        <v>0</v>
      </c>
      <c r="AB281" s="174">
        <v>0</v>
      </c>
      <c r="AC281" s="174">
        <v>0</v>
      </c>
      <c r="AD281" s="174">
        <v>0</v>
      </c>
      <c r="AE281" s="174">
        <v>0</v>
      </c>
      <c r="AF281" s="174">
        <v>0</v>
      </c>
      <c r="AG281" s="174">
        <v>0</v>
      </c>
      <c r="AH281" s="174">
        <v>0</v>
      </c>
      <c r="AI281" s="174">
        <v>0</v>
      </c>
      <c r="AJ281" s="174">
        <v>0</v>
      </c>
      <c r="AK281" s="174">
        <v>0</v>
      </c>
      <c r="AL281" s="174">
        <v>0</v>
      </c>
      <c r="AM281" s="174">
        <v>0</v>
      </c>
      <c r="AN281" s="174">
        <v>0</v>
      </c>
      <c r="AO281" s="174">
        <v>0</v>
      </c>
      <c r="AP281" s="174">
        <v>0</v>
      </c>
    </row>
    <row r="282" spans="1:42" hidden="1" x14ac:dyDescent="0.3">
      <c r="A282" s="190">
        <v>1</v>
      </c>
      <c r="B282" s="190" t="s">
        <v>235</v>
      </c>
      <c r="C282" s="190"/>
      <c r="D282" s="190" t="s">
        <v>134</v>
      </c>
      <c r="E282" s="185">
        <v>12</v>
      </c>
      <c r="F282" s="185" t="s">
        <v>297</v>
      </c>
      <c r="G282" s="190">
        <v>52</v>
      </c>
      <c r="H282" s="190" t="s">
        <v>187</v>
      </c>
      <c r="I282" s="215" t="s">
        <v>208</v>
      </c>
      <c r="J282" s="190" t="s">
        <v>296</v>
      </c>
      <c r="K282" s="190" t="s">
        <v>263</v>
      </c>
      <c r="L282" s="190"/>
      <c r="M282" s="190">
        <v>0</v>
      </c>
      <c r="N282" s="190">
        <v>0</v>
      </c>
      <c r="O282" s="190">
        <v>0</v>
      </c>
      <c r="P282" s="190">
        <v>0</v>
      </c>
      <c r="Q282" s="190">
        <v>0</v>
      </c>
      <c r="R282" s="190">
        <v>0</v>
      </c>
      <c r="S282" s="190">
        <v>0</v>
      </c>
      <c r="T282" s="190">
        <v>0</v>
      </c>
      <c r="U282" s="190">
        <v>0</v>
      </c>
      <c r="V282" s="190">
        <v>0</v>
      </c>
      <c r="W282" s="190">
        <v>0</v>
      </c>
      <c r="X282" s="190">
        <v>0</v>
      </c>
      <c r="Y282" s="190">
        <v>0</v>
      </c>
      <c r="Z282" s="190">
        <v>0</v>
      </c>
      <c r="AA282" s="190">
        <v>0</v>
      </c>
      <c r="AB282" s="190">
        <v>0</v>
      </c>
      <c r="AC282" s="190">
        <v>0</v>
      </c>
      <c r="AD282" s="190">
        <v>0</v>
      </c>
      <c r="AE282" s="190">
        <v>0</v>
      </c>
      <c r="AF282" s="190">
        <v>0</v>
      </c>
      <c r="AG282" s="190">
        <v>0</v>
      </c>
      <c r="AH282" s="190">
        <v>0</v>
      </c>
      <c r="AI282" s="190">
        <v>0</v>
      </c>
      <c r="AJ282" s="190">
        <v>0</v>
      </c>
      <c r="AK282" s="190">
        <v>0</v>
      </c>
      <c r="AL282" s="190">
        <v>0</v>
      </c>
      <c r="AM282" s="190">
        <v>0</v>
      </c>
      <c r="AN282" s="190">
        <v>0</v>
      </c>
      <c r="AO282" s="190">
        <v>0</v>
      </c>
      <c r="AP282" s="190">
        <v>0</v>
      </c>
    </row>
    <row r="283" spans="1:42" hidden="1" x14ac:dyDescent="0.3">
      <c r="A283" s="13">
        <v>1</v>
      </c>
      <c r="B283" s="13" t="s">
        <v>235</v>
      </c>
      <c r="C283" s="13"/>
      <c r="D283" s="13" t="s">
        <v>134</v>
      </c>
      <c r="E283" s="13">
        <v>12</v>
      </c>
      <c r="F283" s="13" t="s">
        <v>297</v>
      </c>
      <c r="G283" s="13">
        <v>53</v>
      </c>
      <c r="H283" s="13" t="s">
        <v>189</v>
      </c>
      <c r="I283" s="182" t="s">
        <v>208</v>
      </c>
      <c r="J283" s="13" t="s">
        <v>296</v>
      </c>
      <c r="K283" s="13" t="s">
        <v>263</v>
      </c>
      <c r="L283" s="13"/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</row>
    <row r="284" spans="1:42" hidden="1" x14ac:dyDescent="0.3">
      <c r="A284" s="13">
        <v>1</v>
      </c>
      <c r="B284" s="13" t="s">
        <v>235</v>
      </c>
      <c r="C284" s="13"/>
      <c r="D284" s="13" t="s">
        <v>134</v>
      </c>
      <c r="E284" s="185">
        <v>12</v>
      </c>
      <c r="F284" s="185" t="s">
        <v>297</v>
      </c>
      <c r="G284" s="190">
        <v>54</v>
      </c>
      <c r="H284" s="13" t="s">
        <v>190</v>
      </c>
      <c r="I284" s="182" t="s">
        <v>208</v>
      </c>
      <c r="J284" s="13" t="s">
        <v>296</v>
      </c>
      <c r="K284" s="13" t="s">
        <v>263</v>
      </c>
      <c r="L284" s="13"/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</row>
    <row r="285" spans="1:42" hidden="1" x14ac:dyDescent="0.3">
      <c r="A285" s="13">
        <v>1</v>
      </c>
      <c r="B285" s="13" t="s">
        <v>235</v>
      </c>
      <c r="C285" s="13"/>
      <c r="D285" s="13" t="s">
        <v>134</v>
      </c>
      <c r="E285" s="185">
        <v>12</v>
      </c>
      <c r="F285" s="185" t="s">
        <v>297</v>
      </c>
      <c r="G285" s="13">
        <v>55</v>
      </c>
      <c r="H285" s="13" t="s">
        <v>191</v>
      </c>
      <c r="I285" s="182" t="s">
        <v>208</v>
      </c>
      <c r="J285" s="13" t="s">
        <v>296</v>
      </c>
      <c r="K285" s="13" t="s">
        <v>263</v>
      </c>
      <c r="L285" s="13"/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</row>
    <row r="286" spans="1:42" hidden="1" x14ac:dyDescent="0.3">
      <c r="A286" s="13">
        <v>1</v>
      </c>
      <c r="B286" s="13" t="s">
        <v>235</v>
      </c>
      <c r="C286" s="13"/>
      <c r="D286" s="13" t="s">
        <v>134</v>
      </c>
      <c r="E286" s="185">
        <v>12</v>
      </c>
      <c r="F286" s="185" t="s">
        <v>297</v>
      </c>
      <c r="G286" s="190">
        <v>56</v>
      </c>
      <c r="H286" s="13" t="s">
        <v>192</v>
      </c>
      <c r="I286" s="182" t="s">
        <v>208</v>
      </c>
      <c r="J286" s="13" t="s">
        <v>296</v>
      </c>
      <c r="K286" s="13" t="s">
        <v>263</v>
      </c>
      <c r="L286" s="13"/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</row>
    <row r="287" spans="1:42" hidden="1" x14ac:dyDescent="0.3">
      <c r="A287" s="13">
        <v>1</v>
      </c>
      <c r="B287" s="13" t="s">
        <v>235</v>
      </c>
      <c r="C287" s="13"/>
      <c r="D287" s="13" t="s">
        <v>134</v>
      </c>
      <c r="E287" s="185">
        <v>12</v>
      </c>
      <c r="F287" s="185" t="s">
        <v>297</v>
      </c>
      <c r="G287" s="13">
        <v>57</v>
      </c>
      <c r="H287" s="13" t="s">
        <v>193</v>
      </c>
      <c r="I287" s="182" t="s">
        <v>208</v>
      </c>
      <c r="J287" s="13" t="s">
        <v>296</v>
      </c>
      <c r="K287" s="13" t="s">
        <v>263</v>
      </c>
      <c r="L287" s="13"/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</row>
    <row r="288" spans="1:42" hidden="1" x14ac:dyDescent="0.3">
      <c r="A288" s="13">
        <v>1</v>
      </c>
      <c r="B288" s="13" t="s">
        <v>235</v>
      </c>
      <c r="C288" s="13"/>
      <c r="D288" s="13" t="s">
        <v>134</v>
      </c>
      <c r="E288" s="185">
        <v>12</v>
      </c>
      <c r="F288" s="185" t="s">
        <v>297</v>
      </c>
      <c r="G288" s="190">
        <v>58</v>
      </c>
      <c r="H288" s="13" t="s">
        <v>194</v>
      </c>
      <c r="I288" s="182" t="s">
        <v>208</v>
      </c>
      <c r="J288" s="13" t="s">
        <v>296</v>
      </c>
      <c r="K288" s="13" t="s">
        <v>263</v>
      </c>
      <c r="L288" s="13"/>
      <c r="M288" s="13">
        <f>+M357/(M306+M323+M340+M357+M374+M391+M418)*100</f>
        <v>0</v>
      </c>
      <c r="N288" s="13">
        <f t="shared" ref="N288:AP288" si="27">+N357/(N306+N323+N340+N357+N374+N391+N418)*100</f>
        <v>0</v>
      </c>
      <c r="O288" s="13">
        <f t="shared" si="27"/>
        <v>0</v>
      </c>
      <c r="P288" s="13">
        <f t="shared" si="27"/>
        <v>0</v>
      </c>
      <c r="Q288" s="13">
        <f t="shared" si="27"/>
        <v>0</v>
      </c>
      <c r="R288" s="13">
        <f t="shared" si="27"/>
        <v>0</v>
      </c>
      <c r="S288" s="13">
        <f t="shared" si="27"/>
        <v>0</v>
      </c>
      <c r="T288" s="13">
        <f t="shared" si="27"/>
        <v>0</v>
      </c>
      <c r="U288" s="13">
        <f t="shared" si="27"/>
        <v>0</v>
      </c>
      <c r="V288" s="13">
        <f t="shared" si="27"/>
        <v>0</v>
      </c>
      <c r="W288" s="13">
        <f t="shared" si="27"/>
        <v>0</v>
      </c>
      <c r="X288" s="13">
        <f t="shared" si="27"/>
        <v>0</v>
      </c>
      <c r="Y288" s="13">
        <f t="shared" si="27"/>
        <v>0</v>
      </c>
      <c r="Z288" s="13">
        <f t="shared" si="27"/>
        <v>0</v>
      </c>
      <c r="AA288" s="13">
        <f t="shared" si="27"/>
        <v>0</v>
      </c>
      <c r="AB288" s="13">
        <f t="shared" si="27"/>
        <v>0</v>
      </c>
      <c r="AC288" s="13">
        <f t="shared" si="27"/>
        <v>0</v>
      </c>
      <c r="AD288" s="13">
        <f t="shared" si="27"/>
        <v>0</v>
      </c>
      <c r="AE288" s="13">
        <f t="shared" si="27"/>
        <v>0</v>
      </c>
      <c r="AF288" s="13">
        <f t="shared" si="27"/>
        <v>0</v>
      </c>
      <c r="AG288" s="13">
        <f t="shared" si="27"/>
        <v>0</v>
      </c>
      <c r="AH288" s="13">
        <f t="shared" si="27"/>
        <v>0</v>
      </c>
      <c r="AI288" s="13">
        <f t="shared" si="27"/>
        <v>0</v>
      </c>
      <c r="AJ288" s="13">
        <f t="shared" si="27"/>
        <v>0</v>
      </c>
      <c r="AK288" s="13">
        <f t="shared" si="27"/>
        <v>0</v>
      </c>
      <c r="AL288" s="13">
        <f t="shared" si="27"/>
        <v>0</v>
      </c>
      <c r="AM288" s="13">
        <f t="shared" si="27"/>
        <v>0</v>
      </c>
      <c r="AN288" s="13">
        <f t="shared" si="27"/>
        <v>0</v>
      </c>
      <c r="AO288" s="13">
        <f t="shared" si="27"/>
        <v>0</v>
      </c>
      <c r="AP288" s="13">
        <f t="shared" si="27"/>
        <v>0</v>
      </c>
    </row>
    <row r="289" spans="1:44" hidden="1" x14ac:dyDescent="0.3">
      <c r="A289" s="13">
        <v>1</v>
      </c>
      <c r="B289" s="13" t="s">
        <v>235</v>
      </c>
      <c r="C289" s="13"/>
      <c r="D289" s="13" t="s">
        <v>134</v>
      </c>
      <c r="E289" s="185">
        <v>12</v>
      </c>
      <c r="F289" s="185" t="s">
        <v>297</v>
      </c>
      <c r="G289" s="13">
        <v>59</v>
      </c>
      <c r="H289" s="13" t="s">
        <v>195</v>
      </c>
      <c r="I289" s="182" t="s">
        <v>208</v>
      </c>
      <c r="J289" s="13" t="s">
        <v>296</v>
      </c>
      <c r="K289" s="13" t="s">
        <v>263</v>
      </c>
      <c r="L289" s="13"/>
      <c r="M289" s="13">
        <f>+M358/(M307+M324+M341+M358+M375+M392)*100</f>
        <v>0</v>
      </c>
      <c r="N289" s="13">
        <f t="shared" ref="N289:AP292" si="28">+N358/(N307+N324+N341+N358+N375+N392)*100</f>
        <v>0</v>
      </c>
      <c r="O289" s="13">
        <f t="shared" si="28"/>
        <v>0</v>
      </c>
      <c r="P289" s="13">
        <f t="shared" si="28"/>
        <v>0</v>
      </c>
      <c r="Q289" s="13">
        <f t="shared" si="28"/>
        <v>0</v>
      </c>
      <c r="R289" s="13">
        <f t="shared" si="28"/>
        <v>0</v>
      </c>
      <c r="S289" s="13">
        <f t="shared" si="28"/>
        <v>0</v>
      </c>
      <c r="T289" s="13">
        <f t="shared" si="28"/>
        <v>0</v>
      </c>
      <c r="U289" s="13">
        <f t="shared" si="28"/>
        <v>0</v>
      </c>
      <c r="V289" s="13">
        <f t="shared" si="28"/>
        <v>0</v>
      </c>
      <c r="W289" s="13">
        <f t="shared" si="28"/>
        <v>0</v>
      </c>
      <c r="X289" s="13">
        <f t="shared" si="28"/>
        <v>0</v>
      </c>
      <c r="Y289" s="13">
        <f t="shared" si="28"/>
        <v>0</v>
      </c>
      <c r="Z289" s="13">
        <f t="shared" si="28"/>
        <v>0</v>
      </c>
      <c r="AA289" s="13">
        <f t="shared" si="28"/>
        <v>0</v>
      </c>
      <c r="AB289" s="13">
        <f t="shared" si="28"/>
        <v>0</v>
      </c>
      <c r="AC289" s="13">
        <f t="shared" si="28"/>
        <v>0</v>
      </c>
      <c r="AD289" s="13">
        <f t="shared" si="28"/>
        <v>0</v>
      </c>
      <c r="AE289" s="13">
        <f t="shared" si="28"/>
        <v>0</v>
      </c>
      <c r="AF289" s="13">
        <f t="shared" si="28"/>
        <v>0</v>
      </c>
      <c r="AG289" s="13">
        <f t="shared" si="28"/>
        <v>0</v>
      </c>
      <c r="AH289" s="13">
        <f t="shared" si="28"/>
        <v>0</v>
      </c>
      <c r="AI289" s="13">
        <f t="shared" si="28"/>
        <v>0</v>
      </c>
      <c r="AJ289" s="13">
        <f t="shared" si="28"/>
        <v>0</v>
      </c>
      <c r="AK289" s="13">
        <f t="shared" si="28"/>
        <v>0</v>
      </c>
      <c r="AL289" s="13">
        <f t="shared" si="28"/>
        <v>0</v>
      </c>
      <c r="AM289" s="13">
        <f t="shared" si="28"/>
        <v>0</v>
      </c>
      <c r="AN289" s="13">
        <f t="shared" si="28"/>
        <v>0</v>
      </c>
      <c r="AO289" s="13">
        <f t="shared" si="28"/>
        <v>0</v>
      </c>
      <c r="AP289" s="13">
        <f t="shared" si="28"/>
        <v>0</v>
      </c>
    </row>
    <row r="290" spans="1:44" hidden="1" x14ac:dyDescent="0.3">
      <c r="A290" s="13">
        <v>1</v>
      </c>
      <c r="B290" s="13" t="s">
        <v>235</v>
      </c>
      <c r="C290" s="13"/>
      <c r="D290" s="13" t="s">
        <v>134</v>
      </c>
      <c r="E290" s="185">
        <v>12</v>
      </c>
      <c r="F290" s="185" t="s">
        <v>297</v>
      </c>
      <c r="G290" s="190">
        <v>60</v>
      </c>
      <c r="H290" s="13" t="s">
        <v>196</v>
      </c>
      <c r="I290" s="182" t="s">
        <v>208</v>
      </c>
      <c r="J290" s="13" t="s">
        <v>296</v>
      </c>
      <c r="K290" s="13" t="s">
        <v>263</v>
      </c>
      <c r="L290" s="13"/>
      <c r="M290" s="13">
        <f>+M359/(M308+M325+M342+M359+M376+M393)*100</f>
        <v>0</v>
      </c>
      <c r="N290" s="13">
        <f t="shared" si="28"/>
        <v>0</v>
      </c>
      <c r="O290" s="13">
        <f t="shared" si="28"/>
        <v>0</v>
      </c>
      <c r="P290" s="13">
        <f t="shared" si="28"/>
        <v>0</v>
      </c>
      <c r="Q290" s="13">
        <f t="shared" si="28"/>
        <v>0</v>
      </c>
      <c r="R290" s="13">
        <f t="shared" si="28"/>
        <v>0</v>
      </c>
      <c r="S290" s="13">
        <f t="shared" si="28"/>
        <v>0</v>
      </c>
      <c r="T290" s="13">
        <f t="shared" si="28"/>
        <v>0</v>
      </c>
      <c r="U290" s="13">
        <f t="shared" si="28"/>
        <v>0</v>
      </c>
      <c r="V290" s="13">
        <f t="shared" si="28"/>
        <v>0</v>
      </c>
      <c r="W290" s="13">
        <f t="shared" si="28"/>
        <v>0</v>
      </c>
      <c r="X290" s="13">
        <f t="shared" si="28"/>
        <v>0</v>
      </c>
      <c r="Y290" s="13">
        <f t="shared" si="28"/>
        <v>0</v>
      </c>
      <c r="Z290" s="13">
        <f t="shared" si="28"/>
        <v>0</v>
      </c>
      <c r="AA290" s="13">
        <f t="shared" si="28"/>
        <v>0</v>
      </c>
      <c r="AB290" s="13">
        <f t="shared" si="28"/>
        <v>0</v>
      </c>
      <c r="AC290" s="13">
        <f t="shared" si="28"/>
        <v>0</v>
      </c>
      <c r="AD290" s="13">
        <f t="shared" si="28"/>
        <v>0</v>
      </c>
      <c r="AE290" s="13">
        <f t="shared" si="28"/>
        <v>0</v>
      </c>
      <c r="AF290" s="13">
        <f t="shared" si="28"/>
        <v>0</v>
      </c>
      <c r="AG290" s="13">
        <f t="shared" si="28"/>
        <v>0</v>
      </c>
      <c r="AH290" s="13">
        <f t="shared" si="28"/>
        <v>0</v>
      </c>
      <c r="AI290" s="13">
        <f t="shared" si="28"/>
        <v>0</v>
      </c>
      <c r="AJ290" s="13">
        <f t="shared" si="28"/>
        <v>0</v>
      </c>
      <c r="AK290" s="13">
        <f t="shared" si="28"/>
        <v>0</v>
      </c>
      <c r="AL290" s="13">
        <f t="shared" si="28"/>
        <v>0</v>
      </c>
      <c r="AM290" s="13">
        <f t="shared" si="28"/>
        <v>0</v>
      </c>
      <c r="AN290" s="13">
        <f t="shared" si="28"/>
        <v>0</v>
      </c>
      <c r="AO290" s="13">
        <f t="shared" si="28"/>
        <v>0</v>
      </c>
      <c r="AP290" s="13">
        <f t="shared" si="28"/>
        <v>0</v>
      </c>
    </row>
    <row r="291" spans="1:44" hidden="1" x14ac:dyDescent="0.3">
      <c r="A291" s="13">
        <v>1</v>
      </c>
      <c r="B291" s="13" t="s">
        <v>235</v>
      </c>
      <c r="C291" s="13"/>
      <c r="D291" s="13" t="s">
        <v>134</v>
      </c>
      <c r="E291" s="185">
        <v>12</v>
      </c>
      <c r="F291" s="185" t="s">
        <v>297</v>
      </c>
      <c r="G291" s="13">
        <v>61</v>
      </c>
      <c r="H291" s="13" t="s">
        <v>197</v>
      </c>
      <c r="I291" s="182" t="s">
        <v>208</v>
      </c>
      <c r="J291" s="13" t="s">
        <v>296</v>
      </c>
      <c r="K291" s="13" t="s">
        <v>263</v>
      </c>
      <c r="L291" s="13"/>
      <c r="M291" s="13">
        <f>+M360/(M309+M326+M343+M360+M377+M394)*100</f>
        <v>0</v>
      </c>
      <c r="N291" s="13">
        <f t="shared" si="28"/>
        <v>0</v>
      </c>
      <c r="O291" s="13">
        <f t="shared" si="28"/>
        <v>0</v>
      </c>
      <c r="P291" s="13">
        <f t="shared" si="28"/>
        <v>0</v>
      </c>
      <c r="Q291" s="13">
        <f t="shared" si="28"/>
        <v>0</v>
      </c>
      <c r="R291" s="13">
        <f t="shared" si="28"/>
        <v>0</v>
      </c>
      <c r="S291" s="13">
        <f t="shared" si="28"/>
        <v>0</v>
      </c>
      <c r="T291" s="13">
        <f t="shared" si="28"/>
        <v>0</v>
      </c>
      <c r="U291" s="13">
        <f t="shared" si="28"/>
        <v>0</v>
      </c>
      <c r="V291" s="13">
        <f t="shared" si="28"/>
        <v>0</v>
      </c>
      <c r="W291" s="13">
        <f t="shared" si="28"/>
        <v>0</v>
      </c>
      <c r="X291" s="13">
        <f t="shared" si="28"/>
        <v>0</v>
      </c>
      <c r="Y291" s="13">
        <f t="shared" si="28"/>
        <v>0</v>
      </c>
      <c r="Z291" s="13">
        <f t="shared" si="28"/>
        <v>0</v>
      </c>
      <c r="AA291" s="13">
        <f t="shared" si="28"/>
        <v>0</v>
      </c>
      <c r="AB291" s="13">
        <f t="shared" si="28"/>
        <v>0</v>
      </c>
      <c r="AC291" s="13">
        <f t="shared" si="28"/>
        <v>0</v>
      </c>
      <c r="AD291" s="13">
        <f t="shared" si="28"/>
        <v>0</v>
      </c>
      <c r="AE291" s="13">
        <f t="shared" si="28"/>
        <v>0</v>
      </c>
      <c r="AF291" s="13">
        <f t="shared" si="28"/>
        <v>0</v>
      </c>
      <c r="AG291" s="13">
        <f t="shared" si="28"/>
        <v>0</v>
      </c>
      <c r="AH291" s="13">
        <f t="shared" si="28"/>
        <v>0</v>
      </c>
      <c r="AI291" s="13">
        <f t="shared" si="28"/>
        <v>0</v>
      </c>
      <c r="AJ291" s="13">
        <f t="shared" si="28"/>
        <v>0</v>
      </c>
      <c r="AK291" s="13">
        <f t="shared" si="28"/>
        <v>0</v>
      </c>
      <c r="AL291" s="13">
        <f t="shared" si="28"/>
        <v>0</v>
      </c>
      <c r="AM291" s="13">
        <f t="shared" si="28"/>
        <v>0</v>
      </c>
      <c r="AN291" s="13">
        <f t="shared" si="28"/>
        <v>0</v>
      </c>
      <c r="AO291" s="13">
        <f t="shared" si="28"/>
        <v>0</v>
      </c>
      <c r="AP291" s="13">
        <f t="shared" si="28"/>
        <v>0</v>
      </c>
    </row>
    <row r="292" spans="1:44" hidden="1" x14ac:dyDescent="0.3">
      <c r="A292" s="13">
        <v>1</v>
      </c>
      <c r="B292" s="13" t="s">
        <v>235</v>
      </c>
      <c r="C292" s="13"/>
      <c r="D292" s="13" t="s">
        <v>134</v>
      </c>
      <c r="E292" s="185">
        <v>12</v>
      </c>
      <c r="F292" s="185" t="s">
        <v>297</v>
      </c>
      <c r="G292" s="190">
        <v>62</v>
      </c>
      <c r="H292" s="13" t="s">
        <v>198</v>
      </c>
      <c r="I292" s="182" t="s">
        <v>208</v>
      </c>
      <c r="J292" s="13" t="s">
        <v>296</v>
      </c>
      <c r="K292" s="13" t="s">
        <v>263</v>
      </c>
      <c r="L292" s="13"/>
      <c r="M292" s="273">
        <f>+M361/(M310+M327+M344+M361+M378+M395)*100</f>
        <v>0</v>
      </c>
      <c r="N292" s="273">
        <f t="shared" si="28"/>
        <v>0</v>
      </c>
      <c r="O292" s="273">
        <f t="shared" si="28"/>
        <v>0</v>
      </c>
      <c r="P292" s="273">
        <f t="shared" si="28"/>
        <v>0</v>
      </c>
      <c r="Q292" s="273">
        <f t="shared" si="28"/>
        <v>0</v>
      </c>
      <c r="R292" s="273">
        <f t="shared" si="28"/>
        <v>0</v>
      </c>
      <c r="S292" s="273">
        <f t="shared" si="28"/>
        <v>0</v>
      </c>
      <c r="T292" s="273">
        <f t="shared" si="28"/>
        <v>0</v>
      </c>
      <c r="U292" s="273">
        <f t="shared" si="28"/>
        <v>0</v>
      </c>
      <c r="V292" s="273">
        <f t="shared" si="28"/>
        <v>0</v>
      </c>
      <c r="W292" s="273">
        <f t="shared" si="28"/>
        <v>0</v>
      </c>
      <c r="X292" s="273">
        <f t="shared" si="28"/>
        <v>0</v>
      </c>
      <c r="Y292" s="273">
        <f t="shared" si="28"/>
        <v>0</v>
      </c>
      <c r="Z292" s="273">
        <f t="shared" si="28"/>
        <v>0</v>
      </c>
      <c r="AA292" s="273">
        <f t="shared" si="28"/>
        <v>0</v>
      </c>
      <c r="AB292" s="273">
        <f t="shared" si="28"/>
        <v>0</v>
      </c>
      <c r="AC292" s="273">
        <f t="shared" si="28"/>
        <v>0</v>
      </c>
      <c r="AD292" s="273">
        <f t="shared" si="28"/>
        <v>0</v>
      </c>
      <c r="AE292" s="273">
        <f t="shared" si="28"/>
        <v>0</v>
      </c>
      <c r="AF292" s="273">
        <f t="shared" si="28"/>
        <v>0</v>
      </c>
      <c r="AG292" s="273">
        <f t="shared" si="28"/>
        <v>0</v>
      </c>
      <c r="AH292" s="273">
        <f t="shared" si="28"/>
        <v>0</v>
      </c>
      <c r="AI292" s="273">
        <f t="shared" si="28"/>
        <v>0</v>
      </c>
      <c r="AJ292" s="273">
        <f t="shared" si="28"/>
        <v>0</v>
      </c>
      <c r="AK292" s="273">
        <f t="shared" si="28"/>
        <v>0</v>
      </c>
      <c r="AL292" s="273">
        <f t="shared" si="28"/>
        <v>0</v>
      </c>
      <c r="AM292" s="273">
        <f t="shared" si="28"/>
        <v>0</v>
      </c>
      <c r="AN292" s="273">
        <f t="shared" si="28"/>
        <v>0</v>
      </c>
      <c r="AO292" s="273">
        <f t="shared" si="28"/>
        <v>0</v>
      </c>
      <c r="AP292" s="273">
        <f t="shared" si="28"/>
        <v>0</v>
      </c>
    </row>
    <row r="293" spans="1:44" hidden="1" x14ac:dyDescent="0.3">
      <c r="A293" s="13">
        <v>1</v>
      </c>
      <c r="B293" s="13" t="s">
        <v>235</v>
      </c>
      <c r="C293" s="13"/>
      <c r="D293" s="13" t="s">
        <v>134</v>
      </c>
      <c r="E293" s="185">
        <v>12</v>
      </c>
      <c r="F293" s="185" t="s">
        <v>297</v>
      </c>
      <c r="G293" s="13">
        <v>63</v>
      </c>
      <c r="H293" s="13" t="s">
        <v>199</v>
      </c>
      <c r="I293" s="182" t="s">
        <v>208</v>
      </c>
      <c r="J293" s="13" t="s">
        <v>296</v>
      </c>
      <c r="K293" s="13" t="s">
        <v>263</v>
      </c>
      <c r="L293" s="13"/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</row>
    <row r="294" spans="1:44" hidden="1" x14ac:dyDescent="0.3">
      <c r="A294" s="13">
        <v>1</v>
      </c>
      <c r="B294" s="13" t="s">
        <v>235</v>
      </c>
      <c r="C294" s="13"/>
      <c r="D294" s="13" t="s">
        <v>134</v>
      </c>
      <c r="E294" s="185">
        <v>12</v>
      </c>
      <c r="F294" s="185" t="s">
        <v>297</v>
      </c>
      <c r="G294" s="190">
        <v>64</v>
      </c>
      <c r="H294" s="13" t="s">
        <v>200</v>
      </c>
      <c r="I294" s="182" t="s">
        <v>208</v>
      </c>
      <c r="J294" s="13" t="s">
        <v>296</v>
      </c>
      <c r="K294" s="13" t="s">
        <v>263</v>
      </c>
      <c r="L294" s="13"/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</row>
    <row r="295" spans="1:44" hidden="1" x14ac:dyDescent="0.3">
      <c r="A295" s="13">
        <v>1</v>
      </c>
      <c r="B295" s="13" t="s">
        <v>235</v>
      </c>
      <c r="C295" s="13"/>
      <c r="D295" s="13" t="s">
        <v>134</v>
      </c>
      <c r="E295" s="185">
        <v>12</v>
      </c>
      <c r="F295" s="185" t="s">
        <v>297</v>
      </c>
      <c r="G295" s="13">
        <v>65</v>
      </c>
      <c r="H295" s="13" t="s">
        <v>201</v>
      </c>
      <c r="I295" s="182" t="s">
        <v>208</v>
      </c>
      <c r="J295" s="13" t="s">
        <v>296</v>
      </c>
      <c r="K295" s="13" t="s">
        <v>263</v>
      </c>
      <c r="L295" s="13"/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</row>
    <row r="296" spans="1:44" hidden="1" x14ac:dyDescent="0.3">
      <c r="A296" s="13">
        <v>1</v>
      </c>
      <c r="B296" s="13" t="s">
        <v>235</v>
      </c>
      <c r="C296" s="13"/>
      <c r="D296" s="13" t="s">
        <v>134</v>
      </c>
      <c r="E296" s="13">
        <v>12</v>
      </c>
      <c r="F296" s="185" t="s">
        <v>297</v>
      </c>
      <c r="G296" s="190">
        <v>66</v>
      </c>
      <c r="H296" s="13" t="s">
        <v>202</v>
      </c>
      <c r="I296" s="182" t="s">
        <v>208</v>
      </c>
      <c r="J296" s="13" t="s">
        <v>296</v>
      </c>
      <c r="K296" s="13" t="s">
        <v>263</v>
      </c>
      <c r="L296" s="13"/>
      <c r="M296" s="13">
        <f>+M365/(M314+M331+M348+M365+M382+M399)*100</f>
        <v>0</v>
      </c>
      <c r="N296" s="13">
        <f t="shared" ref="N296:AP298" si="29">+N365/(N314+N331+N348+N365+N382+N399)*100</f>
        <v>0</v>
      </c>
      <c r="O296" s="13">
        <f t="shared" si="29"/>
        <v>0</v>
      </c>
      <c r="P296" s="13">
        <f t="shared" si="29"/>
        <v>0</v>
      </c>
      <c r="Q296" s="13">
        <f t="shared" si="29"/>
        <v>0</v>
      </c>
      <c r="R296" s="13">
        <f t="shared" si="29"/>
        <v>0</v>
      </c>
      <c r="S296" s="13">
        <f t="shared" si="29"/>
        <v>0</v>
      </c>
      <c r="T296" s="13">
        <f t="shared" si="29"/>
        <v>0</v>
      </c>
      <c r="U296" s="13">
        <f t="shared" si="29"/>
        <v>0</v>
      </c>
      <c r="V296" s="13">
        <f t="shared" si="29"/>
        <v>0</v>
      </c>
      <c r="W296" s="13">
        <f t="shared" si="29"/>
        <v>0</v>
      </c>
      <c r="X296" s="13">
        <f t="shared" si="29"/>
        <v>0</v>
      </c>
      <c r="Y296" s="13">
        <f t="shared" si="29"/>
        <v>0</v>
      </c>
      <c r="Z296" s="13">
        <f t="shared" si="29"/>
        <v>0</v>
      </c>
      <c r="AA296" s="13">
        <f t="shared" si="29"/>
        <v>0</v>
      </c>
      <c r="AB296" s="13">
        <f t="shared" si="29"/>
        <v>0</v>
      </c>
      <c r="AC296" s="13">
        <f t="shared" si="29"/>
        <v>0</v>
      </c>
      <c r="AD296" s="13">
        <f t="shared" si="29"/>
        <v>0</v>
      </c>
      <c r="AE296" s="13">
        <f t="shared" si="29"/>
        <v>0</v>
      </c>
      <c r="AF296" s="13">
        <f t="shared" si="29"/>
        <v>0</v>
      </c>
      <c r="AG296" s="13">
        <f t="shared" si="29"/>
        <v>0</v>
      </c>
      <c r="AH296" s="13">
        <f t="shared" si="29"/>
        <v>0</v>
      </c>
      <c r="AI296" s="13">
        <f t="shared" si="29"/>
        <v>0</v>
      </c>
      <c r="AJ296" s="13">
        <f t="shared" si="29"/>
        <v>0</v>
      </c>
      <c r="AK296" s="13">
        <f t="shared" si="29"/>
        <v>0</v>
      </c>
      <c r="AL296" s="13">
        <f t="shared" si="29"/>
        <v>0</v>
      </c>
      <c r="AM296" s="13">
        <f t="shared" si="29"/>
        <v>0</v>
      </c>
      <c r="AN296" s="13">
        <f t="shared" si="29"/>
        <v>0</v>
      </c>
      <c r="AO296" s="13">
        <f t="shared" si="29"/>
        <v>0</v>
      </c>
      <c r="AP296" s="13">
        <f t="shared" si="29"/>
        <v>0</v>
      </c>
    </row>
    <row r="297" spans="1:44" hidden="1" x14ac:dyDescent="0.3">
      <c r="A297" s="187">
        <v>1</v>
      </c>
      <c r="B297" s="187" t="s">
        <v>235</v>
      </c>
      <c r="C297" s="13"/>
      <c r="D297" s="13" t="s">
        <v>134</v>
      </c>
      <c r="E297" s="13">
        <v>12</v>
      </c>
      <c r="F297" s="190" t="s">
        <v>297</v>
      </c>
      <c r="G297" s="13">
        <v>67</v>
      </c>
      <c r="H297" s="187" t="s">
        <v>203</v>
      </c>
      <c r="I297" s="188" t="s">
        <v>208</v>
      </c>
      <c r="J297" s="187" t="s">
        <v>296</v>
      </c>
      <c r="K297" s="13" t="s">
        <v>263</v>
      </c>
      <c r="L297" s="187"/>
      <c r="M297" s="187">
        <f>+M366/(M315+M332+M349+M366+M383+M400)*100</f>
        <v>0</v>
      </c>
      <c r="N297" s="187">
        <f t="shared" si="29"/>
        <v>0</v>
      </c>
      <c r="O297" s="187">
        <f t="shared" si="29"/>
        <v>0</v>
      </c>
      <c r="P297" s="187">
        <f t="shared" si="29"/>
        <v>0</v>
      </c>
      <c r="Q297" s="187">
        <f t="shared" si="29"/>
        <v>0</v>
      </c>
      <c r="R297" s="187">
        <f t="shared" si="29"/>
        <v>0</v>
      </c>
      <c r="S297" s="187">
        <f t="shared" si="29"/>
        <v>0</v>
      </c>
      <c r="T297" s="187">
        <f t="shared" si="29"/>
        <v>0</v>
      </c>
      <c r="U297" s="187">
        <f t="shared" si="29"/>
        <v>0</v>
      </c>
      <c r="V297" s="187">
        <f t="shared" si="29"/>
        <v>0</v>
      </c>
      <c r="W297" s="187">
        <f t="shared" si="29"/>
        <v>0</v>
      </c>
      <c r="X297" s="187">
        <f t="shared" si="29"/>
        <v>0</v>
      </c>
      <c r="Y297" s="187">
        <f t="shared" si="29"/>
        <v>0</v>
      </c>
      <c r="Z297" s="187">
        <f t="shared" si="29"/>
        <v>0</v>
      </c>
      <c r="AA297" s="187">
        <f t="shared" si="29"/>
        <v>0</v>
      </c>
      <c r="AB297" s="187">
        <f t="shared" si="29"/>
        <v>0</v>
      </c>
      <c r="AC297" s="187">
        <f t="shared" si="29"/>
        <v>0</v>
      </c>
      <c r="AD297" s="187">
        <f t="shared" si="29"/>
        <v>0</v>
      </c>
      <c r="AE297" s="187">
        <f t="shared" si="29"/>
        <v>0</v>
      </c>
      <c r="AF297" s="187">
        <f t="shared" si="29"/>
        <v>0</v>
      </c>
      <c r="AG297" s="187">
        <f t="shared" si="29"/>
        <v>0</v>
      </c>
      <c r="AH297" s="187">
        <f t="shared" si="29"/>
        <v>0</v>
      </c>
      <c r="AI297" s="187">
        <f t="shared" si="29"/>
        <v>0</v>
      </c>
      <c r="AJ297" s="187">
        <f t="shared" si="29"/>
        <v>0</v>
      </c>
      <c r="AK297" s="187">
        <f t="shared" si="29"/>
        <v>0</v>
      </c>
      <c r="AL297" s="187">
        <f t="shared" si="29"/>
        <v>0</v>
      </c>
      <c r="AM297" s="187">
        <f t="shared" si="29"/>
        <v>0</v>
      </c>
      <c r="AN297" s="187">
        <f t="shared" si="29"/>
        <v>0</v>
      </c>
      <c r="AO297" s="187">
        <f t="shared" si="29"/>
        <v>0</v>
      </c>
      <c r="AP297" s="187">
        <f t="shared" si="29"/>
        <v>0</v>
      </c>
    </row>
    <row r="298" spans="1:44" ht="15" hidden="1" thickBot="1" x14ac:dyDescent="0.35">
      <c r="A298" s="13">
        <v>1</v>
      </c>
      <c r="B298" s="13" t="s">
        <v>235</v>
      </c>
      <c r="C298" s="13"/>
      <c r="D298" s="13" t="s">
        <v>134</v>
      </c>
      <c r="E298" s="13">
        <v>12</v>
      </c>
      <c r="F298" s="13" t="s">
        <v>297</v>
      </c>
      <c r="G298" s="275">
        <v>68</v>
      </c>
      <c r="H298" s="13" t="s">
        <v>204</v>
      </c>
      <c r="I298" s="182" t="s">
        <v>208</v>
      </c>
      <c r="J298" s="13" t="s">
        <v>296</v>
      </c>
      <c r="K298" s="183" t="s">
        <v>263</v>
      </c>
      <c r="L298" s="260"/>
      <c r="M298" s="13">
        <f>+M367/(M316+M333+M350+M367+M384+M401)*100</f>
        <v>0</v>
      </c>
      <c r="N298" s="13">
        <f t="shared" si="29"/>
        <v>0</v>
      </c>
      <c r="O298" s="13">
        <f t="shared" si="29"/>
        <v>0</v>
      </c>
      <c r="P298" s="13">
        <f t="shared" si="29"/>
        <v>0</v>
      </c>
      <c r="Q298" s="13">
        <f t="shared" si="29"/>
        <v>0</v>
      </c>
      <c r="R298" s="13">
        <f t="shared" si="29"/>
        <v>0</v>
      </c>
      <c r="S298" s="13">
        <f t="shared" si="29"/>
        <v>0</v>
      </c>
      <c r="T298" s="13">
        <f t="shared" si="29"/>
        <v>0</v>
      </c>
      <c r="U298" s="13">
        <f t="shared" si="29"/>
        <v>0</v>
      </c>
      <c r="V298" s="13">
        <f t="shared" si="29"/>
        <v>0</v>
      </c>
      <c r="W298" s="13">
        <f t="shared" si="29"/>
        <v>0</v>
      </c>
      <c r="X298" s="13">
        <f t="shared" si="29"/>
        <v>0</v>
      </c>
      <c r="Y298" s="13">
        <f t="shared" si="29"/>
        <v>0</v>
      </c>
      <c r="Z298" s="13">
        <f t="shared" si="29"/>
        <v>0</v>
      </c>
      <c r="AA298" s="13">
        <f t="shared" si="29"/>
        <v>0</v>
      </c>
      <c r="AB298" s="13">
        <f t="shared" si="29"/>
        <v>0</v>
      </c>
      <c r="AC298" s="13">
        <f t="shared" si="29"/>
        <v>0</v>
      </c>
      <c r="AD298" s="13">
        <f t="shared" si="29"/>
        <v>0</v>
      </c>
      <c r="AE298" s="13">
        <f t="shared" si="29"/>
        <v>0</v>
      </c>
      <c r="AF298" s="13">
        <f t="shared" si="29"/>
        <v>0</v>
      </c>
      <c r="AG298" s="13">
        <f t="shared" si="29"/>
        <v>0</v>
      </c>
      <c r="AH298" s="13">
        <f t="shared" si="29"/>
        <v>0</v>
      </c>
      <c r="AI298" s="13">
        <f t="shared" si="29"/>
        <v>0</v>
      </c>
      <c r="AJ298" s="13">
        <f t="shared" si="29"/>
        <v>0</v>
      </c>
      <c r="AK298" s="13">
        <f t="shared" si="29"/>
        <v>0</v>
      </c>
      <c r="AL298" s="13">
        <f t="shared" si="29"/>
        <v>0</v>
      </c>
      <c r="AM298" s="13">
        <f t="shared" si="29"/>
        <v>0</v>
      </c>
      <c r="AN298" s="13">
        <f t="shared" si="29"/>
        <v>0</v>
      </c>
      <c r="AO298" s="13">
        <f t="shared" si="29"/>
        <v>0</v>
      </c>
      <c r="AP298" s="13">
        <f t="shared" si="29"/>
        <v>0</v>
      </c>
    </row>
    <row r="299" spans="1:44" ht="15" hidden="1" thickBot="1" x14ac:dyDescent="0.35">
      <c r="A299" s="233">
        <v>1</v>
      </c>
      <c r="B299" s="233" t="s">
        <v>235</v>
      </c>
      <c r="C299" s="233"/>
      <c r="D299" s="233" t="s">
        <v>134</v>
      </c>
      <c r="E299" s="233">
        <v>12</v>
      </c>
      <c r="F299" s="233" t="s">
        <v>297</v>
      </c>
      <c r="G299" s="183">
        <v>106</v>
      </c>
      <c r="H299" s="233" t="s">
        <v>206</v>
      </c>
      <c r="I299" s="274" t="s">
        <v>208</v>
      </c>
      <c r="J299" s="233" t="s">
        <v>296</v>
      </c>
      <c r="K299" s="183" t="s">
        <v>263</v>
      </c>
      <c r="L299" s="183"/>
      <c r="M299" s="233">
        <v>0</v>
      </c>
      <c r="N299" s="233">
        <v>0</v>
      </c>
      <c r="O299" s="233">
        <v>0</v>
      </c>
      <c r="P299" s="233">
        <v>0</v>
      </c>
      <c r="Q299" s="233">
        <v>0</v>
      </c>
      <c r="R299" s="233">
        <v>0</v>
      </c>
      <c r="S299" s="233">
        <v>0</v>
      </c>
      <c r="T299" s="233">
        <v>0</v>
      </c>
      <c r="U299" s="233">
        <v>0</v>
      </c>
      <c r="V299" s="233">
        <v>0</v>
      </c>
      <c r="W299" s="233">
        <v>0</v>
      </c>
      <c r="X299" s="233">
        <v>0</v>
      </c>
      <c r="Y299" s="233">
        <v>0</v>
      </c>
      <c r="Z299" s="233">
        <v>0</v>
      </c>
      <c r="AA299" s="233">
        <v>0</v>
      </c>
      <c r="AB299" s="233">
        <v>0</v>
      </c>
      <c r="AC299" s="233">
        <v>0</v>
      </c>
      <c r="AD299" s="233">
        <v>0</v>
      </c>
      <c r="AE299" s="233">
        <v>0</v>
      </c>
      <c r="AF299" s="233">
        <v>0</v>
      </c>
      <c r="AG299" s="233">
        <v>0</v>
      </c>
      <c r="AH299" s="233">
        <v>0</v>
      </c>
      <c r="AI299" s="233">
        <v>0</v>
      </c>
      <c r="AJ299" s="233">
        <v>0</v>
      </c>
      <c r="AK299" s="233">
        <v>0</v>
      </c>
      <c r="AL299" s="233">
        <v>0</v>
      </c>
      <c r="AM299" s="233">
        <v>0</v>
      </c>
      <c r="AN299" s="233">
        <v>0</v>
      </c>
      <c r="AO299" s="233">
        <v>0</v>
      </c>
      <c r="AP299" s="233">
        <v>0</v>
      </c>
    </row>
    <row r="300" spans="1:44" hidden="1" x14ac:dyDescent="0.3">
      <c r="A300" s="210">
        <v>1</v>
      </c>
      <c r="B300" s="211" t="s">
        <v>235</v>
      </c>
      <c r="C300" s="211"/>
      <c r="D300" s="211" t="s">
        <v>134</v>
      </c>
      <c r="E300" s="211">
        <v>13</v>
      </c>
      <c r="F300" s="211" t="s">
        <v>298</v>
      </c>
      <c r="G300" s="211">
        <v>1</v>
      </c>
      <c r="H300" s="211" t="s">
        <v>187</v>
      </c>
      <c r="I300" s="212" t="s">
        <v>188</v>
      </c>
      <c r="J300" s="211" t="s">
        <v>273</v>
      </c>
      <c r="K300" s="211" t="s">
        <v>299</v>
      </c>
      <c r="L300" s="211"/>
      <c r="M300" s="236">
        <v>538196</v>
      </c>
      <c r="N300" s="236">
        <v>540300</v>
      </c>
      <c r="O300" s="236">
        <v>542370</v>
      </c>
      <c r="P300" s="236">
        <v>544400</v>
      </c>
      <c r="Q300" s="236">
        <v>546250</v>
      </c>
      <c r="R300" s="236">
        <v>548000</v>
      </c>
      <c r="S300" s="236">
        <v>549700</v>
      </c>
      <c r="T300" s="236">
        <v>551300</v>
      </c>
      <c r="U300" s="236">
        <v>552800</v>
      </c>
      <c r="V300" s="236">
        <v>554100</v>
      </c>
      <c r="W300" s="236">
        <v>555050</v>
      </c>
      <c r="X300" s="236">
        <v>555600</v>
      </c>
      <c r="Y300" s="236">
        <v>555600</v>
      </c>
      <c r="Z300" s="236">
        <v>555100</v>
      </c>
      <c r="AA300" s="236">
        <v>553450</v>
      </c>
      <c r="AB300" s="236">
        <v>550500</v>
      </c>
      <c r="AC300" s="236">
        <v>547200</v>
      </c>
      <c r="AD300" s="236">
        <v>541200</v>
      </c>
      <c r="AE300" s="236">
        <v>531750</v>
      </c>
      <c r="AF300" s="236">
        <v>523000</v>
      </c>
      <c r="AG300" s="236">
        <v>513200</v>
      </c>
      <c r="AH300" s="236">
        <v>499680</v>
      </c>
      <c r="AI300" s="236">
        <v>483630</v>
      </c>
      <c r="AJ300" s="236">
        <v>467590</v>
      </c>
      <c r="AK300" s="236">
        <v>446250</v>
      </c>
      <c r="AL300" s="236">
        <v>424790</v>
      </c>
      <c r="AM300" s="236">
        <v>398840</v>
      </c>
      <c r="AN300" s="236">
        <v>376100</v>
      </c>
      <c r="AO300" s="236">
        <v>347220</v>
      </c>
      <c r="AP300" s="277">
        <v>327457</v>
      </c>
      <c r="AQ300" s="303"/>
    </row>
    <row r="301" spans="1:44" hidden="1" x14ac:dyDescent="0.3">
      <c r="A301" s="213">
        <v>1</v>
      </c>
      <c r="B301" s="13" t="s">
        <v>235</v>
      </c>
      <c r="C301" s="13"/>
      <c r="D301" s="13" t="s">
        <v>134</v>
      </c>
      <c r="E301" s="13">
        <v>13</v>
      </c>
      <c r="F301" s="13" t="s">
        <v>298</v>
      </c>
      <c r="G301" s="13">
        <v>2</v>
      </c>
      <c r="H301" s="13" t="s">
        <v>189</v>
      </c>
      <c r="I301" s="182" t="s">
        <v>188</v>
      </c>
      <c r="J301" s="13" t="s">
        <v>273</v>
      </c>
      <c r="K301" s="185" t="s">
        <v>299</v>
      </c>
      <c r="L301" s="13"/>
      <c r="M301" s="30">
        <v>108637</v>
      </c>
      <c r="N301" s="30">
        <v>109675.444444444</v>
      </c>
      <c r="O301" s="30">
        <v>110710</v>
      </c>
      <c r="P301" s="30">
        <v>111740</v>
      </c>
      <c r="Q301" s="30">
        <v>112760</v>
      </c>
      <c r="R301" s="30">
        <v>113770</v>
      </c>
      <c r="S301" s="30">
        <v>114740</v>
      </c>
      <c r="T301" s="30">
        <v>115660</v>
      </c>
      <c r="U301" s="30">
        <v>116460</v>
      </c>
      <c r="V301" s="30">
        <v>117180</v>
      </c>
      <c r="W301" s="246">
        <v>117800</v>
      </c>
      <c r="X301" s="30">
        <v>118530</v>
      </c>
      <c r="Y301" s="30">
        <v>119280</v>
      </c>
      <c r="Z301" s="30">
        <v>119940</v>
      </c>
      <c r="AA301" s="30">
        <v>120380</v>
      </c>
      <c r="AB301" s="30">
        <v>120730</v>
      </c>
      <c r="AC301" s="30">
        <v>119920</v>
      </c>
      <c r="AD301" s="30">
        <v>119080</v>
      </c>
      <c r="AE301" s="30">
        <v>118200</v>
      </c>
      <c r="AF301" s="246">
        <v>117200</v>
      </c>
      <c r="AG301" s="30">
        <v>115950</v>
      </c>
      <c r="AH301" s="30">
        <v>114500</v>
      </c>
      <c r="AI301" s="30">
        <v>112700</v>
      </c>
      <c r="AJ301" s="30">
        <v>110655</v>
      </c>
      <c r="AK301" s="30">
        <v>108300</v>
      </c>
      <c r="AL301" s="30">
        <v>105453</v>
      </c>
      <c r="AM301" s="30">
        <v>101900</v>
      </c>
      <c r="AN301" s="30">
        <v>97900</v>
      </c>
      <c r="AO301" s="30">
        <v>93300</v>
      </c>
      <c r="AP301" s="249">
        <v>88900</v>
      </c>
    </row>
    <row r="302" spans="1:44" hidden="1" x14ac:dyDescent="0.3">
      <c r="A302" s="213">
        <v>1</v>
      </c>
      <c r="B302" s="13" t="s">
        <v>235</v>
      </c>
      <c r="C302" s="13"/>
      <c r="D302" s="13" t="s">
        <v>134</v>
      </c>
      <c r="E302" s="13">
        <v>13</v>
      </c>
      <c r="F302" s="13" t="s">
        <v>298</v>
      </c>
      <c r="G302" s="13">
        <v>3</v>
      </c>
      <c r="H302" s="13" t="s">
        <v>190</v>
      </c>
      <c r="I302" s="182" t="s">
        <v>188</v>
      </c>
      <c r="J302" s="13" t="s">
        <v>273</v>
      </c>
      <c r="K302" s="185" t="s">
        <v>299</v>
      </c>
      <c r="L302" s="13"/>
      <c r="M302" s="30">
        <v>39039</v>
      </c>
      <c r="N302" s="30">
        <v>39163</v>
      </c>
      <c r="O302" s="30">
        <v>39295</v>
      </c>
      <c r="P302" s="30">
        <v>39440</v>
      </c>
      <c r="Q302" s="30">
        <v>39600</v>
      </c>
      <c r="R302" s="30">
        <v>39790</v>
      </c>
      <c r="S302" s="30">
        <v>40000</v>
      </c>
      <c r="T302" s="30">
        <v>40230</v>
      </c>
      <c r="U302" s="30">
        <v>40465</v>
      </c>
      <c r="V302" s="247">
        <v>40700</v>
      </c>
      <c r="W302" s="30">
        <v>40900</v>
      </c>
      <c r="X302" s="30">
        <v>41030</v>
      </c>
      <c r="Y302" s="30">
        <v>41120</v>
      </c>
      <c r="Z302" s="30">
        <v>41200</v>
      </c>
      <c r="AA302" s="30">
        <v>41150</v>
      </c>
      <c r="AB302" s="30">
        <v>41000</v>
      </c>
      <c r="AC302" s="30">
        <v>40510</v>
      </c>
      <c r="AD302" s="30">
        <v>39900</v>
      </c>
      <c r="AE302" s="30">
        <v>39100</v>
      </c>
      <c r="AF302" s="246">
        <v>38000</v>
      </c>
      <c r="AG302" s="247">
        <v>36500</v>
      </c>
      <c r="AH302" s="246">
        <v>34500</v>
      </c>
      <c r="AI302" s="246">
        <v>31800</v>
      </c>
      <c r="AJ302" s="246">
        <v>28962</v>
      </c>
      <c r="AK302" s="246">
        <v>26124</v>
      </c>
      <c r="AL302" s="246">
        <v>23321</v>
      </c>
      <c r="AM302" s="246">
        <v>20588</v>
      </c>
      <c r="AN302" s="246">
        <v>17895</v>
      </c>
      <c r="AO302" s="246">
        <v>15212</v>
      </c>
      <c r="AP302" s="278">
        <v>12659</v>
      </c>
    </row>
    <row r="303" spans="1:44" hidden="1" x14ac:dyDescent="0.3">
      <c r="A303" s="213">
        <v>1</v>
      </c>
      <c r="B303" s="13" t="s">
        <v>235</v>
      </c>
      <c r="C303" s="13"/>
      <c r="D303" s="13" t="s">
        <v>134</v>
      </c>
      <c r="E303" s="13">
        <v>13</v>
      </c>
      <c r="F303" s="13" t="s">
        <v>298</v>
      </c>
      <c r="G303" s="13">
        <v>4</v>
      </c>
      <c r="H303" s="13" t="s">
        <v>191</v>
      </c>
      <c r="I303" s="182" t="s">
        <v>188</v>
      </c>
      <c r="J303" s="13" t="s">
        <v>273</v>
      </c>
      <c r="K303" s="13" t="s">
        <v>299</v>
      </c>
      <c r="L303" s="13"/>
      <c r="M303" s="30">
        <v>95310</v>
      </c>
      <c r="N303" s="30">
        <v>100500</v>
      </c>
      <c r="O303" s="30">
        <v>105700</v>
      </c>
      <c r="P303" s="30">
        <v>110905</v>
      </c>
      <c r="Q303" s="30">
        <v>116100</v>
      </c>
      <c r="R303" s="30">
        <v>121250</v>
      </c>
      <c r="S303" s="30">
        <v>126300</v>
      </c>
      <c r="T303" s="30">
        <v>131200</v>
      </c>
      <c r="U303" s="30">
        <v>135900</v>
      </c>
      <c r="V303" s="30">
        <v>140450</v>
      </c>
      <c r="W303" s="30">
        <v>144700</v>
      </c>
      <c r="X303" s="30">
        <v>148500</v>
      </c>
      <c r="Y303" s="30">
        <v>151800</v>
      </c>
      <c r="Z303" s="30">
        <v>154500</v>
      </c>
      <c r="AA303" s="30">
        <v>156500</v>
      </c>
      <c r="AB303" s="30">
        <v>157800</v>
      </c>
      <c r="AC303" s="30">
        <v>158200</v>
      </c>
      <c r="AD303" s="30">
        <v>157500</v>
      </c>
      <c r="AE303" s="30">
        <v>155600</v>
      </c>
      <c r="AF303" s="30">
        <v>152500</v>
      </c>
      <c r="AG303" s="30">
        <v>148688</v>
      </c>
      <c r="AH303" s="30">
        <v>144876</v>
      </c>
      <c r="AI303" s="30">
        <v>141064</v>
      </c>
      <c r="AJ303" s="30">
        <v>137252</v>
      </c>
      <c r="AK303" s="30">
        <v>133440</v>
      </c>
      <c r="AL303" s="30">
        <v>129618</v>
      </c>
      <c r="AM303" s="30">
        <v>120616</v>
      </c>
      <c r="AN303" s="30">
        <v>111604</v>
      </c>
      <c r="AO303" s="30">
        <v>102587</v>
      </c>
      <c r="AP303" s="252">
        <v>93580</v>
      </c>
      <c r="AR303" s="303"/>
    </row>
    <row r="304" spans="1:44" hidden="1" x14ac:dyDescent="0.3">
      <c r="A304" s="213">
        <v>1</v>
      </c>
      <c r="B304" s="13" t="s">
        <v>235</v>
      </c>
      <c r="C304" s="13"/>
      <c r="D304" s="13" t="s">
        <v>134</v>
      </c>
      <c r="E304" s="13">
        <v>13</v>
      </c>
      <c r="F304" s="13" t="s">
        <v>298</v>
      </c>
      <c r="G304" s="13">
        <v>5</v>
      </c>
      <c r="H304" s="13" t="s">
        <v>192</v>
      </c>
      <c r="I304" s="182" t="s">
        <v>188</v>
      </c>
      <c r="J304" s="13" t="s">
        <v>273</v>
      </c>
      <c r="K304" s="13" t="s">
        <v>299</v>
      </c>
      <c r="L304" s="13"/>
      <c r="M304" s="30">
        <v>1425</v>
      </c>
      <c r="N304" s="30">
        <v>1406</v>
      </c>
      <c r="O304" s="30">
        <v>1385</v>
      </c>
      <c r="P304" s="30">
        <v>1361</v>
      </c>
      <c r="Q304" s="30">
        <v>1334.7777777777774</v>
      </c>
      <c r="R304" s="30">
        <v>1307</v>
      </c>
      <c r="S304" s="30">
        <v>1275</v>
      </c>
      <c r="T304" s="30">
        <v>1238</v>
      </c>
      <c r="U304" s="30">
        <v>1195</v>
      </c>
      <c r="V304" s="30">
        <v>1145</v>
      </c>
      <c r="W304" s="30">
        <v>1092</v>
      </c>
      <c r="X304" s="30">
        <v>1045</v>
      </c>
      <c r="Y304" s="30">
        <v>980</v>
      </c>
      <c r="Z304" s="30">
        <v>885</v>
      </c>
      <c r="AA304" s="30">
        <v>768</v>
      </c>
      <c r="AB304" s="30">
        <v>653</v>
      </c>
      <c r="AC304" s="30">
        <v>542</v>
      </c>
      <c r="AD304" s="30">
        <v>436</v>
      </c>
      <c r="AE304" s="30">
        <v>336</v>
      </c>
      <c r="AF304" s="30">
        <v>243</v>
      </c>
      <c r="AG304" s="30">
        <v>158</v>
      </c>
      <c r="AH304" s="30">
        <v>81</v>
      </c>
      <c r="AI304" s="30">
        <v>24</v>
      </c>
      <c r="AJ304" s="30">
        <v>0</v>
      </c>
      <c r="AK304" s="30">
        <v>0</v>
      </c>
      <c r="AL304" s="30">
        <v>0</v>
      </c>
      <c r="AM304" s="30">
        <v>0</v>
      </c>
      <c r="AN304" s="30">
        <v>0</v>
      </c>
      <c r="AO304" s="30">
        <v>0</v>
      </c>
      <c r="AP304" s="249">
        <v>0</v>
      </c>
      <c r="AQ304" s="345"/>
      <c r="AR304" s="345"/>
    </row>
    <row r="305" spans="1:44" hidden="1" x14ac:dyDescent="0.3">
      <c r="A305" s="213">
        <v>1</v>
      </c>
      <c r="B305" s="13" t="s">
        <v>235</v>
      </c>
      <c r="C305" s="13"/>
      <c r="D305" s="13" t="s">
        <v>134</v>
      </c>
      <c r="E305" s="13">
        <v>13</v>
      </c>
      <c r="F305" s="13" t="s">
        <v>298</v>
      </c>
      <c r="G305" s="13">
        <v>6</v>
      </c>
      <c r="H305" s="13" t="s">
        <v>193</v>
      </c>
      <c r="I305" s="182" t="s">
        <v>188</v>
      </c>
      <c r="J305" s="13" t="s">
        <v>273</v>
      </c>
      <c r="K305" s="13" t="s">
        <v>299</v>
      </c>
      <c r="L305" s="13"/>
      <c r="M305" s="30">
        <v>3055</v>
      </c>
      <c r="N305" s="30">
        <v>3000</v>
      </c>
      <c r="O305" s="30">
        <v>2946</v>
      </c>
      <c r="P305" s="30">
        <v>2892</v>
      </c>
      <c r="Q305" s="30">
        <v>2836</v>
      </c>
      <c r="R305" s="30">
        <v>2778</v>
      </c>
      <c r="S305" s="30">
        <v>2717</v>
      </c>
      <c r="T305" s="30">
        <v>2653</v>
      </c>
      <c r="U305" s="30">
        <v>2582</v>
      </c>
      <c r="V305" s="30">
        <v>2494</v>
      </c>
      <c r="W305" s="30">
        <v>2394</v>
      </c>
      <c r="X305" s="30">
        <v>2274</v>
      </c>
      <c r="Y305" s="30">
        <v>2127</v>
      </c>
      <c r="Z305" s="30">
        <v>1952</v>
      </c>
      <c r="AA305" s="30">
        <v>1769</v>
      </c>
      <c r="AB305" s="30">
        <v>1570</v>
      </c>
      <c r="AC305" s="30">
        <v>1421</v>
      </c>
      <c r="AD305" s="30">
        <v>1271</v>
      </c>
      <c r="AE305" s="30">
        <v>1121</v>
      </c>
      <c r="AF305" s="30">
        <v>973</v>
      </c>
      <c r="AG305" s="30">
        <v>827</v>
      </c>
      <c r="AH305" s="30">
        <v>684</v>
      </c>
      <c r="AI305" s="30">
        <v>544</v>
      </c>
      <c r="AJ305" s="30">
        <v>411</v>
      </c>
      <c r="AK305" s="30">
        <v>295</v>
      </c>
      <c r="AL305" s="30">
        <v>191</v>
      </c>
      <c r="AM305" s="30">
        <v>107</v>
      </c>
      <c r="AN305" s="30">
        <v>50</v>
      </c>
      <c r="AO305" s="30">
        <v>21</v>
      </c>
      <c r="AP305" s="249">
        <v>0</v>
      </c>
      <c r="AQ305" s="345"/>
      <c r="AR305" s="345"/>
    </row>
    <row r="306" spans="1:44" hidden="1" x14ac:dyDescent="0.3">
      <c r="A306" s="213">
        <v>1</v>
      </c>
      <c r="B306" s="13" t="s">
        <v>235</v>
      </c>
      <c r="C306" s="13"/>
      <c r="D306" s="13" t="s">
        <v>134</v>
      </c>
      <c r="E306" s="13">
        <v>13</v>
      </c>
      <c r="F306" s="13" t="s">
        <v>298</v>
      </c>
      <c r="G306" s="13">
        <v>7</v>
      </c>
      <c r="H306" s="13" t="s">
        <v>194</v>
      </c>
      <c r="I306" s="182" t="s">
        <v>188</v>
      </c>
      <c r="J306" s="13" t="s">
        <v>273</v>
      </c>
      <c r="K306" s="185" t="s">
        <v>299</v>
      </c>
      <c r="L306" s="13"/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30">
        <v>0</v>
      </c>
      <c r="AL306" s="30">
        <v>0</v>
      </c>
      <c r="AM306" s="30">
        <v>0</v>
      </c>
      <c r="AN306" s="30">
        <v>0</v>
      </c>
      <c r="AO306" s="30">
        <v>0</v>
      </c>
      <c r="AP306" s="249">
        <v>0</v>
      </c>
      <c r="AQ306" s="345"/>
      <c r="AR306" s="345"/>
    </row>
    <row r="307" spans="1:44" hidden="1" x14ac:dyDescent="0.3">
      <c r="A307" s="213">
        <v>1</v>
      </c>
      <c r="B307" s="13" t="s">
        <v>235</v>
      </c>
      <c r="C307" s="13"/>
      <c r="D307" s="13" t="s">
        <v>134</v>
      </c>
      <c r="E307" s="13">
        <v>13</v>
      </c>
      <c r="F307" s="13" t="s">
        <v>298</v>
      </c>
      <c r="G307" s="13">
        <v>8</v>
      </c>
      <c r="H307" s="13" t="s">
        <v>195</v>
      </c>
      <c r="I307" s="182" t="s">
        <v>188</v>
      </c>
      <c r="J307" s="13" t="s">
        <v>273</v>
      </c>
      <c r="K307" s="185" t="s">
        <v>299</v>
      </c>
      <c r="L307" s="13"/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30">
        <v>0</v>
      </c>
      <c r="AL307" s="30">
        <v>0</v>
      </c>
      <c r="AM307" s="30">
        <v>0</v>
      </c>
      <c r="AN307" s="30">
        <v>0</v>
      </c>
      <c r="AO307" s="30">
        <v>0</v>
      </c>
      <c r="AP307" s="249">
        <v>0</v>
      </c>
      <c r="AQ307" s="345"/>
      <c r="AR307" s="345"/>
    </row>
    <row r="308" spans="1:44" hidden="1" x14ac:dyDescent="0.3">
      <c r="A308" s="213">
        <v>1</v>
      </c>
      <c r="B308" s="13" t="s">
        <v>235</v>
      </c>
      <c r="C308" s="13"/>
      <c r="D308" s="13" t="s">
        <v>134</v>
      </c>
      <c r="E308" s="13">
        <v>13</v>
      </c>
      <c r="F308" s="13" t="s">
        <v>298</v>
      </c>
      <c r="G308" s="13">
        <v>9</v>
      </c>
      <c r="H308" s="13" t="s">
        <v>196</v>
      </c>
      <c r="I308" s="182" t="s">
        <v>188</v>
      </c>
      <c r="J308" s="13" t="s">
        <v>273</v>
      </c>
      <c r="K308" s="185" t="s">
        <v>299</v>
      </c>
      <c r="L308" s="13"/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30">
        <v>0</v>
      </c>
      <c r="AL308" s="30">
        <v>0</v>
      </c>
      <c r="AM308" s="30">
        <v>0</v>
      </c>
      <c r="AN308" s="30">
        <v>0</v>
      </c>
      <c r="AO308" s="30">
        <v>0</v>
      </c>
      <c r="AP308" s="249">
        <v>0</v>
      </c>
      <c r="AQ308" s="345"/>
      <c r="AR308" s="345"/>
    </row>
    <row r="309" spans="1:44" hidden="1" x14ac:dyDescent="0.3">
      <c r="A309" s="213">
        <v>1</v>
      </c>
      <c r="B309" s="13" t="s">
        <v>235</v>
      </c>
      <c r="C309" s="13"/>
      <c r="D309" s="13" t="s">
        <v>134</v>
      </c>
      <c r="E309" s="13">
        <v>13</v>
      </c>
      <c r="F309" s="13" t="s">
        <v>298</v>
      </c>
      <c r="G309" s="13">
        <v>10</v>
      </c>
      <c r="H309" s="13" t="s">
        <v>197</v>
      </c>
      <c r="I309" s="182" t="s">
        <v>188</v>
      </c>
      <c r="J309" s="13" t="s">
        <v>273</v>
      </c>
      <c r="K309" s="185" t="s">
        <v>299</v>
      </c>
      <c r="L309" s="13"/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30">
        <v>0</v>
      </c>
      <c r="AL309" s="30">
        <v>0</v>
      </c>
      <c r="AM309" s="30">
        <v>0</v>
      </c>
      <c r="AN309" s="30">
        <v>0</v>
      </c>
      <c r="AO309" s="30">
        <v>0</v>
      </c>
      <c r="AP309" s="249">
        <v>0</v>
      </c>
      <c r="AQ309" s="345"/>
      <c r="AR309" s="345"/>
    </row>
    <row r="310" spans="1:44" hidden="1" x14ac:dyDescent="0.3">
      <c r="A310" s="213">
        <v>1</v>
      </c>
      <c r="B310" s="13" t="s">
        <v>235</v>
      </c>
      <c r="C310" s="13"/>
      <c r="D310" s="13" t="s">
        <v>134</v>
      </c>
      <c r="E310" s="13">
        <v>13</v>
      </c>
      <c r="F310" s="13" t="s">
        <v>298</v>
      </c>
      <c r="G310" s="13">
        <v>11</v>
      </c>
      <c r="H310" s="13" t="s">
        <v>198</v>
      </c>
      <c r="I310" s="182" t="s">
        <v>188</v>
      </c>
      <c r="J310" s="13" t="s">
        <v>273</v>
      </c>
      <c r="K310" s="185" t="s">
        <v>299</v>
      </c>
      <c r="L310" s="13"/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30">
        <v>0</v>
      </c>
      <c r="AL310" s="30">
        <v>0</v>
      </c>
      <c r="AM310" s="30">
        <v>0</v>
      </c>
      <c r="AN310" s="30">
        <v>0</v>
      </c>
      <c r="AO310" s="30">
        <v>0</v>
      </c>
      <c r="AP310" s="249">
        <v>0</v>
      </c>
      <c r="AQ310" s="345"/>
      <c r="AR310" s="345"/>
    </row>
    <row r="311" spans="1:44" hidden="1" x14ac:dyDescent="0.3">
      <c r="A311" s="213">
        <v>1</v>
      </c>
      <c r="B311" s="13" t="s">
        <v>235</v>
      </c>
      <c r="C311" s="13"/>
      <c r="D311" s="13" t="s">
        <v>134</v>
      </c>
      <c r="E311" s="13">
        <v>13</v>
      </c>
      <c r="F311" s="13" t="s">
        <v>298</v>
      </c>
      <c r="G311" s="13">
        <v>12</v>
      </c>
      <c r="H311" s="13" t="s">
        <v>199</v>
      </c>
      <c r="I311" s="182" t="s">
        <v>188</v>
      </c>
      <c r="J311" s="13" t="s">
        <v>273</v>
      </c>
      <c r="K311" s="185" t="s">
        <v>299</v>
      </c>
      <c r="L311" s="13"/>
      <c r="M311" s="30">
        <v>442898</v>
      </c>
      <c r="N311" s="30">
        <v>441168</v>
      </c>
      <c r="O311" s="30">
        <v>439200</v>
      </c>
      <c r="P311" s="30">
        <v>436200</v>
      </c>
      <c r="Q311" s="30">
        <v>432300</v>
      </c>
      <c r="R311" s="30">
        <v>427300</v>
      </c>
      <c r="S311" s="30">
        <v>421100</v>
      </c>
      <c r="T311" s="30">
        <v>413800</v>
      </c>
      <c r="U311" s="30">
        <v>405000</v>
      </c>
      <c r="V311" s="246">
        <v>393750</v>
      </c>
      <c r="W311" s="30">
        <v>380800</v>
      </c>
      <c r="X311" s="30">
        <v>366000</v>
      </c>
      <c r="Y311" s="30">
        <v>348200</v>
      </c>
      <c r="Z311" s="30">
        <v>326400</v>
      </c>
      <c r="AA311" s="30">
        <v>300519</v>
      </c>
      <c r="AB311" s="30">
        <v>270999</v>
      </c>
      <c r="AC311" s="30">
        <v>243202</v>
      </c>
      <c r="AD311" s="30">
        <v>215643</v>
      </c>
      <c r="AE311" s="30">
        <v>189116</v>
      </c>
      <c r="AF311" s="246">
        <v>163489</v>
      </c>
      <c r="AG311" s="30">
        <v>138962</v>
      </c>
      <c r="AH311" s="30">
        <v>115635</v>
      </c>
      <c r="AI311" s="30">
        <v>93408</v>
      </c>
      <c r="AJ311" s="30">
        <v>72681</v>
      </c>
      <c r="AK311" s="30">
        <v>54404</v>
      </c>
      <c r="AL311" s="30">
        <v>37827</v>
      </c>
      <c r="AM311" s="30">
        <v>23100</v>
      </c>
      <c r="AN311" s="30">
        <v>11373</v>
      </c>
      <c r="AO311" s="30">
        <v>3646</v>
      </c>
      <c r="AP311" s="249">
        <v>0</v>
      </c>
      <c r="AQ311" s="345"/>
      <c r="AR311" s="345"/>
    </row>
    <row r="312" spans="1:44" hidden="1" x14ac:dyDescent="0.3">
      <c r="A312" s="213">
        <v>1</v>
      </c>
      <c r="B312" s="13" t="s">
        <v>235</v>
      </c>
      <c r="C312" s="13"/>
      <c r="D312" s="13" t="s">
        <v>134</v>
      </c>
      <c r="E312" s="13">
        <v>13</v>
      </c>
      <c r="F312" s="13" t="s">
        <v>298</v>
      </c>
      <c r="G312" s="13">
        <v>13</v>
      </c>
      <c r="H312" s="13" t="s">
        <v>200</v>
      </c>
      <c r="I312" s="182" t="s">
        <v>188</v>
      </c>
      <c r="J312" s="13" t="s">
        <v>273</v>
      </c>
      <c r="K312" s="185" t="s">
        <v>299</v>
      </c>
      <c r="L312" s="13"/>
      <c r="M312" s="30">
        <v>3253</v>
      </c>
      <c r="N312" s="30">
        <v>3123</v>
      </c>
      <c r="O312" s="30">
        <v>2995</v>
      </c>
      <c r="P312" s="30">
        <v>2870</v>
      </c>
      <c r="Q312" s="30">
        <v>2747</v>
      </c>
      <c r="R312" s="30">
        <v>2628</v>
      </c>
      <c r="S312" s="30">
        <v>2510</v>
      </c>
      <c r="T312" s="30">
        <v>2393</v>
      </c>
      <c r="U312" s="30">
        <v>2278</v>
      </c>
      <c r="V312" s="30">
        <v>2162</v>
      </c>
      <c r="W312" s="30">
        <v>2045</v>
      </c>
      <c r="X312" s="30">
        <v>1928</v>
      </c>
      <c r="Y312" s="30">
        <v>1810</v>
      </c>
      <c r="Z312" s="30">
        <v>1690</v>
      </c>
      <c r="AA312" s="30">
        <v>1570</v>
      </c>
      <c r="AB312" s="30">
        <v>1450</v>
      </c>
      <c r="AC312" s="30">
        <v>1455</v>
      </c>
      <c r="AD312" s="30">
        <v>1455</v>
      </c>
      <c r="AE312" s="30">
        <v>1440</v>
      </c>
      <c r="AF312" s="30">
        <v>1410</v>
      </c>
      <c r="AG312" s="30">
        <v>1360</v>
      </c>
      <c r="AH312" s="30">
        <v>1261</v>
      </c>
      <c r="AI312" s="30">
        <v>1161</v>
      </c>
      <c r="AJ312" s="30">
        <v>1059</v>
      </c>
      <c r="AK312" s="30">
        <v>958</v>
      </c>
      <c r="AL312" s="30">
        <v>858</v>
      </c>
      <c r="AM312" s="30">
        <v>758</v>
      </c>
      <c r="AN312" s="30">
        <v>659</v>
      </c>
      <c r="AO312" s="30">
        <v>562</v>
      </c>
      <c r="AP312" s="249">
        <v>465</v>
      </c>
      <c r="AQ312" s="345"/>
      <c r="AR312" s="345"/>
    </row>
    <row r="313" spans="1:44" hidden="1" x14ac:dyDescent="0.3">
      <c r="A313" s="213">
        <v>1</v>
      </c>
      <c r="B313" s="13" t="s">
        <v>235</v>
      </c>
      <c r="C313" s="13"/>
      <c r="D313" s="13" t="s">
        <v>134</v>
      </c>
      <c r="E313" s="13">
        <v>13</v>
      </c>
      <c r="F313" s="13" t="s">
        <v>298</v>
      </c>
      <c r="G313" s="13">
        <v>14</v>
      </c>
      <c r="H313" s="13" t="s">
        <v>201</v>
      </c>
      <c r="I313" s="182" t="s">
        <v>188</v>
      </c>
      <c r="J313" s="13" t="s">
        <v>273</v>
      </c>
      <c r="K313" s="185" t="s">
        <v>299</v>
      </c>
      <c r="L313" s="13"/>
      <c r="M313" s="30">
        <v>4523</v>
      </c>
      <c r="N313" s="30">
        <v>4317</v>
      </c>
      <c r="O313" s="30">
        <v>4115</v>
      </c>
      <c r="P313" s="30">
        <v>3919</v>
      </c>
      <c r="Q313" s="30">
        <v>3729</v>
      </c>
      <c r="R313" s="30">
        <v>3546</v>
      </c>
      <c r="S313" s="30">
        <v>3370</v>
      </c>
      <c r="T313" s="30">
        <v>3202</v>
      </c>
      <c r="U313" s="30">
        <v>3039</v>
      </c>
      <c r="V313" s="30">
        <v>2874</v>
      </c>
      <c r="W313" s="30">
        <v>2705</v>
      </c>
      <c r="X313" s="30">
        <v>2530</v>
      </c>
      <c r="Y313" s="30">
        <v>2350</v>
      </c>
      <c r="Z313" s="30">
        <v>2162</v>
      </c>
      <c r="AA313" s="30">
        <v>1968</v>
      </c>
      <c r="AB313" s="30">
        <v>1740</v>
      </c>
      <c r="AC313" s="30">
        <v>1680</v>
      </c>
      <c r="AD313" s="30">
        <v>1581</v>
      </c>
      <c r="AE313" s="30">
        <v>1476</v>
      </c>
      <c r="AF313" s="30">
        <v>1365</v>
      </c>
      <c r="AG313" s="30">
        <v>1247</v>
      </c>
      <c r="AH313" s="30">
        <v>1122</v>
      </c>
      <c r="AI313" s="30">
        <v>989</v>
      </c>
      <c r="AJ313" s="30">
        <v>851</v>
      </c>
      <c r="AK313" s="30">
        <v>715</v>
      </c>
      <c r="AL313" s="30">
        <v>583</v>
      </c>
      <c r="AM313" s="30">
        <v>457</v>
      </c>
      <c r="AN313" s="30">
        <v>336</v>
      </c>
      <c r="AO313" s="30">
        <v>223</v>
      </c>
      <c r="AP313" s="249">
        <v>116</v>
      </c>
      <c r="AQ313" s="345"/>
      <c r="AR313" s="345"/>
    </row>
    <row r="314" spans="1:44" hidden="1" x14ac:dyDescent="0.3">
      <c r="A314" s="213">
        <v>1</v>
      </c>
      <c r="B314" s="13" t="s">
        <v>235</v>
      </c>
      <c r="C314" s="13"/>
      <c r="D314" s="13" t="s">
        <v>134</v>
      </c>
      <c r="E314" s="13">
        <v>13</v>
      </c>
      <c r="F314" s="13" t="s">
        <v>298</v>
      </c>
      <c r="G314" s="13">
        <v>15</v>
      </c>
      <c r="H314" s="13" t="s">
        <v>202</v>
      </c>
      <c r="I314" s="182" t="s">
        <v>188</v>
      </c>
      <c r="J314" s="13" t="s">
        <v>273</v>
      </c>
      <c r="K314" s="185" t="s">
        <v>299</v>
      </c>
      <c r="L314" s="13"/>
      <c r="M314" s="30">
        <v>872</v>
      </c>
      <c r="N314" s="30">
        <v>880</v>
      </c>
      <c r="O314" s="30">
        <v>889</v>
      </c>
      <c r="P314" s="30">
        <v>899</v>
      </c>
      <c r="Q314" s="30">
        <v>908</v>
      </c>
      <c r="R314" s="30">
        <v>919</v>
      </c>
      <c r="S314" s="30">
        <v>930</v>
      </c>
      <c r="T314" s="30">
        <v>941</v>
      </c>
      <c r="U314" s="30">
        <v>953</v>
      </c>
      <c r="V314" s="30">
        <v>965</v>
      </c>
      <c r="W314" s="30">
        <v>977</v>
      </c>
      <c r="X314" s="30">
        <v>980</v>
      </c>
      <c r="Y314" s="30">
        <v>984</v>
      </c>
      <c r="Z314" s="30">
        <v>988</v>
      </c>
      <c r="AA314" s="30">
        <v>992</v>
      </c>
      <c r="AB314" s="30">
        <v>994</v>
      </c>
      <c r="AC314" s="30">
        <v>995</v>
      </c>
      <c r="AD314" s="30">
        <v>996</v>
      </c>
      <c r="AE314" s="30">
        <v>994</v>
      </c>
      <c r="AF314" s="30">
        <v>992</v>
      </c>
      <c r="AG314" s="30">
        <v>990</v>
      </c>
      <c r="AH314" s="30">
        <v>986</v>
      </c>
      <c r="AI314" s="30">
        <v>980</v>
      </c>
      <c r="AJ314" s="30">
        <v>971</v>
      </c>
      <c r="AK314" s="30">
        <v>960</v>
      </c>
      <c r="AL314" s="244">
        <v>896</v>
      </c>
      <c r="AM314" s="30">
        <v>820</v>
      </c>
      <c r="AN314" s="30">
        <v>750</v>
      </c>
      <c r="AO314" s="30">
        <v>680</v>
      </c>
      <c r="AP314" s="249">
        <v>600</v>
      </c>
      <c r="AQ314" s="345"/>
      <c r="AR314" s="345"/>
    </row>
    <row r="315" spans="1:44" hidden="1" x14ac:dyDescent="0.3">
      <c r="A315" s="261">
        <v>1</v>
      </c>
      <c r="B315" s="187" t="s">
        <v>235</v>
      </c>
      <c r="C315" s="13"/>
      <c r="D315" s="13" t="s">
        <v>134</v>
      </c>
      <c r="E315" s="13">
        <v>13</v>
      </c>
      <c r="F315" s="187" t="s">
        <v>298</v>
      </c>
      <c r="G315" s="13">
        <v>16</v>
      </c>
      <c r="H315" s="187" t="s">
        <v>203</v>
      </c>
      <c r="I315" s="188" t="s">
        <v>188</v>
      </c>
      <c r="J315" s="187" t="s">
        <v>273</v>
      </c>
      <c r="K315" s="185" t="s">
        <v>299</v>
      </c>
      <c r="L315" s="13"/>
      <c r="M315" s="244">
        <v>290</v>
      </c>
      <c r="N315" s="244">
        <v>293</v>
      </c>
      <c r="O315" s="244">
        <v>296</v>
      </c>
      <c r="P315" s="244">
        <f>+O315+3</f>
        <v>299</v>
      </c>
      <c r="Q315" s="244">
        <f t="shared" ref="Q315:AO315" si="30">+P315+3</f>
        <v>302</v>
      </c>
      <c r="R315" s="244">
        <f t="shared" si="30"/>
        <v>305</v>
      </c>
      <c r="S315" s="244">
        <f t="shared" si="30"/>
        <v>308</v>
      </c>
      <c r="T315" s="244">
        <f t="shared" si="30"/>
        <v>311</v>
      </c>
      <c r="U315" s="244">
        <f t="shared" si="30"/>
        <v>314</v>
      </c>
      <c r="V315" s="244">
        <f t="shared" si="30"/>
        <v>317</v>
      </c>
      <c r="W315" s="244">
        <f t="shared" si="30"/>
        <v>320</v>
      </c>
      <c r="X315" s="244">
        <f t="shared" si="30"/>
        <v>323</v>
      </c>
      <c r="Y315" s="244">
        <f t="shared" si="30"/>
        <v>326</v>
      </c>
      <c r="Z315" s="244">
        <f t="shared" si="30"/>
        <v>329</v>
      </c>
      <c r="AA315" s="244">
        <f t="shared" si="30"/>
        <v>332</v>
      </c>
      <c r="AB315" s="244">
        <f t="shared" si="30"/>
        <v>335</v>
      </c>
      <c r="AC315" s="244">
        <f t="shared" si="30"/>
        <v>338</v>
      </c>
      <c r="AD315" s="244">
        <f t="shared" si="30"/>
        <v>341</v>
      </c>
      <c r="AE315" s="244">
        <f t="shared" si="30"/>
        <v>344</v>
      </c>
      <c r="AF315" s="244">
        <f t="shared" si="30"/>
        <v>347</v>
      </c>
      <c r="AG315" s="244">
        <f t="shared" si="30"/>
        <v>350</v>
      </c>
      <c r="AH315" s="244">
        <f t="shared" si="30"/>
        <v>353</v>
      </c>
      <c r="AI315" s="244">
        <f t="shared" si="30"/>
        <v>356</v>
      </c>
      <c r="AJ315" s="244">
        <f t="shared" si="30"/>
        <v>359</v>
      </c>
      <c r="AK315" s="244">
        <f t="shared" si="30"/>
        <v>362</v>
      </c>
      <c r="AL315" s="244">
        <f t="shared" si="30"/>
        <v>365</v>
      </c>
      <c r="AM315" s="244">
        <f t="shared" si="30"/>
        <v>368</v>
      </c>
      <c r="AN315" s="244">
        <f t="shared" si="30"/>
        <v>371</v>
      </c>
      <c r="AO315" s="244">
        <f t="shared" si="30"/>
        <v>374</v>
      </c>
      <c r="AP315" s="251">
        <v>365</v>
      </c>
      <c r="AQ315" s="345"/>
      <c r="AR315" s="345"/>
    </row>
    <row r="316" spans="1:44" ht="15" hidden="1" thickBot="1" x14ac:dyDescent="0.35">
      <c r="A316" s="214">
        <v>1</v>
      </c>
      <c r="B316" s="183" t="s">
        <v>235</v>
      </c>
      <c r="C316" s="183"/>
      <c r="D316" s="183" t="s">
        <v>134</v>
      </c>
      <c r="E316" s="260">
        <v>13</v>
      </c>
      <c r="F316" s="183" t="s">
        <v>298</v>
      </c>
      <c r="G316" s="260">
        <v>17</v>
      </c>
      <c r="H316" s="183" t="s">
        <v>204</v>
      </c>
      <c r="I316" s="184" t="s">
        <v>188</v>
      </c>
      <c r="J316" s="183" t="s">
        <v>273</v>
      </c>
      <c r="K316" s="233" t="s">
        <v>299</v>
      </c>
      <c r="L316" s="260"/>
      <c r="M316" s="241">
        <v>0</v>
      </c>
      <c r="N316" s="241">
        <v>0</v>
      </c>
      <c r="O316" s="241">
        <v>0</v>
      </c>
      <c r="P316" s="241">
        <v>0</v>
      </c>
      <c r="Q316" s="241">
        <v>0</v>
      </c>
      <c r="R316" s="241">
        <v>0</v>
      </c>
      <c r="S316" s="241">
        <v>0</v>
      </c>
      <c r="T316" s="241">
        <v>0</v>
      </c>
      <c r="U316" s="241">
        <v>0</v>
      </c>
      <c r="V316" s="241">
        <v>0</v>
      </c>
      <c r="W316" s="241">
        <v>0</v>
      </c>
      <c r="X316" s="241">
        <v>0</v>
      </c>
      <c r="Y316" s="241">
        <v>0</v>
      </c>
      <c r="Z316" s="241">
        <v>0</v>
      </c>
      <c r="AA316" s="241">
        <v>0</v>
      </c>
      <c r="AB316" s="241">
        <v>0</v>
      </c>
      <c r="AC316" s="241">
        <v>0</v>
      </c>
      <c r="AD316" s="241">
        <v>0</v>
      </c>
      <c r="AE316" s="241">
        <v>0</v>
      </c>
      <c r="AF316" s="241">
        <v>0</v>
      </c>
      <c r="AG316" s="241">
        <v>0</v>
      </c>
      <c r="AH316" s="241">
        <v>0</v>
      </c>
      <c r="AI316" s="241">
        <v>0</v>
      </c>
      <c r="AJ316" s="241">
        <v>0</v>
      </c>
      <c r="AK316" s="241">
        <v>0</v>
      </c>
      <c r="AL316" s="241">
        <v>0</v>
      </c>
      <c r="AM316" s="241">
        <v>0</v>
      </c>
      <c r="AN316" s="241">
        <v>0</v>
      </c>
      <c r="AO316" s="241">
        <v>0</v>
      </c>
      <c r="AP316" s="250">
        <v>0</v>
      </c>
      <c r="AQ316" s="345"/>
      <c r="AR316" s="345"/>
    </row>
    <row r="317" spans="1:44" hidden="1" x14ac:dyDescent="0.3">
      <c r="A317" s="210">
        <v>1</v>
      </c>
      <c r="B317" s="211" t="s">
        <v>235</v>
      </c>
      <c r="C317" s="211"/>
      <c r="D317" s="211" t="s">
        <v>134</v>
      </c>
      <c r="E317" s="211">
        <v>13</v>
      </c>
      <c r="F317" s="211" t="s">
        <v>298</v>
      </c>
      <c r="G317" s="211">
        <v>18</v>
      </c>
      <c r="H317" s="211" t="s">
        <v>187</v>
      </c>
      <c r="I317" s="212" t="s">
        <v>205</v>
      </c>
      <c r="J317" s="211" t="s">
        <v>273</v>
      </c>
      <c r="K317" s="211" t="s">
        <v>299</v>
      </c>
      <c r="L317" s="211"/>
      <c r="M317" s="236">
        <v>55822</v>
      </c>
      <c r="N317" s="236">
        <v>53589</v>
      </c>
      <c r="O317" s="236">
        <v>51356</v>
      </c>
      <c r="P317" s="236">
        <v>49123</v>
      </c>
      <c r="Q317" s="236">
        <v>46890</v>
      </c>
      <c r="R317" s="236">
        <v>44658</v>
      </c>
      <c r="S317" s="236">
        <v>42425</v>
      </c>
      <c r="T317" s="236">
        <v>40192</v>
      </c>
      <c r="U317" s="236">
        <v>37959</v>
      </c>
      <c r="V317" s="236">
        <v>35726</v>
      </c>
      <c r="W317" s="236">
        <v>33493</v>
      </c>
      <c r="X317" s="236">
        <v>31260</v>
      </c>
      <c r="Y317" s="236">
        <v>29027</v>
      </c>
      <c r="Z317" s="236">
        <v>26795</v>
      </c>
      <c r="AA317" s="236">
        <v>24562</v>
      </c>
      <c r="AB317" s="236">
        <v>22329</v>
      </c>
      <c r="AC317" s="236">
        <v>20096</v>
      </c>
      <c r="AD317" s="236">
        <v>17863</v>
      </c>
      <c r="AE317" s="236">
        <v>15630</v>
      </c>
      <c r="AF317" s="236">
        <v>13397</v>
      </c>
      <c r="AG317" s="236">
        <v>11164</v>
      </c>
      <c r="AH317" s="236">
        <v>8932</v>
      </c>
      <c r="AI317" s="236">
        <v>6699</v>
      </c>
      <c r="AJ317" s="236">
        <v>4466</v>
      </c>
      <c r="AK317" s="236">
        <v>0</v>
      </c>
      <c r="AL317" s="236">
        <v>0</v>
      </c>
      <c r="AM317" s="236">
        <v>0</v>
      </c>
      <c r="AN317" s="236">
        <v>0</v>
      </c>
      <c r="AO317" s="236">
        <v>0</v>
      </c>
      <c r="AP317" s="248">
        <v>0</v>
      </c>
      <c r="AQ317" s="345"/>
      <c r="AR317" s="345"/>
    </row>
    <row r="318" spans="1:44" hidden="1" x14ac:dyDescent="0.3">
      <c r="A318" s="213">
        <v>1</v>
      </c>
      <c r="B318" s="13" t="s">
        <v>235</v>
      </c>
      <c r="C318" s="13"/>
      <c r="D318" s="13" t="s">
        <v>134</v>
      </c>
      <c r="E318" s="13">
        <v>13</v>
      </c>
      <c r="F318" s="13" t="s">
        <v>298</v>
      </c>
      <c r="G318" s="13">
        <v>19</v>
      </c>
      <c r="H318" s="13" t="s">
        <v>189</v>
      </c>
      <c r="I318" s="182" t="s">
        <v>205</v>
      </c>
      <c r="J318" s="13" t="s">
        <v>273</v>
      </c>
      <c r="K318" s="185" t="s">
        <v>299</v>
      </c>
      <c r="L318" s="13"/>
      <c r="M318" s="30">
        <v>66654</v>
      </c>
      <c r="N318" s="30">
        <v>67292</v>
      </c>
      <c r="O318" s="30">
        <v>67942</v>
      </c>
      <c r="P318" s="30">
        <v>68600</v>
      </c>
      <c r="Q318" s="30">
        <v>69280</v>
      </c>
      <c r="R318" s="30">
        <v>69990</v>
      </c>
      <c r="S318" s="30">
        <v>70755</v>
      </c>
      <c r="T318" s="30">
        <v>71600</v>
      </c>
      <c r="U318" s="30">
        <v>72600</v>
      </c>
      <c r="V318" s="30">
        <v>73700</v>
      </c>
      <c r="W318" s="30">
        <v>74950</v>
      </c>
      <c r="X318" s="30">
        <v>76200</v>
      </c>
      <c r="Y318" s="30">
        <v>77433</v>
      </c>
      <c r="Z318" s="30">
        <v>78650</v>
      </c>
      <c r="AA318" s="30">
        <v>79900</v>
      </c>
      <c r="AB318" s="30">
        <v>81000</v>
      </c>
      <c r="AC318" s="30">
        <v>81300</v>
      </c>
      <c r="AD318" s="30">
        <v>81300</v>
      </c>
      <c r="AE318" s="30">
        <v>80900</v>
      </c>
      <c r="AF318" s="30">
        <v>80100</v>
      </c>
      <c r="AG318" s="30">
        <v>78900</v>
      </c>
      <c r="AH318" s="30">
        <v>77200</v>
      </c>
      <c r="AI318" s="30">
        <v>75100</v>
      </c>
      <c r="AJ318" s="30">
        <v>72400</v>
      </c>
      <c r="AK318" s="30">
        <v>69100</v>
      </c>
      <c r="AL318" s="30">
        <v>65300</v>
      </c>
      <c r="AM318" s="30">
        <v>61100</v>
      </c>
      <c r="AN318" s="30">
        <v>56500</v>
      </c>
      <c r="AO318" s="30">
        <v>51500</v>
      </c>
      <c r="AP318" s="249">
        <v>45806</v>
      </c>
      <c r="AQ318" s="345"/>
      <c r="AR318" s="345"/>
    </row>
    <row r="319" spans="1:44" hidden="1" x14ac:dyDescent="0.3">
      <c r="A319" s="213">
        <v>1</v>
      </c>
      <c r="B319" s="13" t="s">
        <v>235</v>
      </c>
      <c r="C319" s="13"/>
      <c r="D319" s="13" t="s">
        <v>134</v>
      </c>
      <c r="E319" s="13">
        <v>13</v>
      </c>
      <c r="F319" s="13" t="s">
        <v>298</v>
      </c>
      <c r="G319" s="13">
        <v>20</v>
      </c>
      <c r="H319" s="13" t="s">
        <v>190</v>
      </c>
      <c r="I319" s="182" t="s">
        <v>205</v>
      </c>
      <c r="J319" s="13" t="s">
        <v>273</v>
      </c>
      <c r="K319" s="13" t="s">
        <v>299</v>
      </c>
      <c r="L319" s="13"/>
      <c r="M319" s="30">
        <v>22844</v>
      </c>
      <c r="N319" s="30">
        <v>22972</v>
      </c>
      <c r="O319" s="30">
        <v>23105</v>
      </c>
      <c r="P319" s="30">
        <v>23240</v>
      </c>
      <c r="Q319" s="30">
        <v>23400</v>
      </c>
      <c r="R319" s="30">
        <v>23580</v>
      </c>
      <c r="S319" s="30">
        <v>23780</v>
      </c>
      <c r="T319" s="30">
        <v>24010</v>
      </c>
      <c r="U319" s="30">
        <v>24245</v>
      </c>
      <c r="V319" s="30">
        <v>24470</v>
      </c>
      <c r="W319" s="30">
        <v>24690</v>
      </c>
      <c r="X319" s="30">
        <v>24920</v>
      </c>
      <c r="Y319" s="30">
        <v>25130</v>
      </c>
      <c r="Z319" s="30">
        <v>25230</v>
      </c>
      <c r="AA319" s="30">
        <v>25250</v>
      </c>
      <c r="AB319" s="30">
        <v>25070</v>
      </c>
      <c r="AC319" s="30">
        <v>24600</v>
      </c>
      <c r="AD319" s="30">
        <v>24100</v>
      </c>
      <c r="AE319" s="30">
        <v>23500</v>
      </c>
      <c r="AF319" s="30">
        <v>22800</v>
      </c>
      <c r="AG319" s="30">
        <v>21700</v>
      </c>
      <c r="AH319" s="30">
        <v>20300</v>
      </c>
      <c r="AI319" s="30">
        <v>18547</v>
      </c>
      <c r="AJ319" s="30">
        <v>16789</v>
      </c>
      <c r="AK319" s="30">
        <v>15041</v>
      </c>
      <c r="AL319" s="30">
        <v>13298</v>
      </c>
      <c r="AM319" s="30">
        <v>11545</v>
      </c>
      <c r="AN319" s="30">
        <v>9812</v>
      </c>
      <c r="AO319" s="30">
        <v>8189</v>
      </c>
      <c r="AP319" s="249">
        <v>6646</v>
      </c>
      <c r="AQ319" s="345"/>
      <c r="AR319" s="345"/>
    </row>
    <row r="320" spans="1:44" hidden="1" x14ac:dyDescent="0.3">
      <c r="A320" s="213">
        <v>1</v>
      </c>
      <c r="B320" s="13" t="s">
        <v>235</v>
      </c>
      <c r="C320" s="13"/>
      <c r="D320" s="13" t="s">
        <v>134</v>
      </c>
      <c r="E320" s="13">
        <v>13</v>
      </c>
      <c r="F320" s="13" t="s">
        <v>298</v>
      </c>
      <c r="G320" s="13">
        <v>21</v>
      </c>
      <c r="H320" s="13" t="s">
        <v>191</v>
      </c>
      <c r="I320" s="182" t="s">
        <v>205</v>
      </c>
      <c r="J320" s="13" t="s">
        <v>273</v>
      </c>
      <c r="K320" s="13" t="s">
        <v>299</v>
      </c>
      <c r="L320" s="13"/>
      <c r="M320" s="30">
        <v>14090</v>
      </c>
      <c r="N320" s="30">
        <f t="shared" ref="N320:AJ320" si="31">+M320-564</f>
        <v>13526</v>
      </c>
      <c r="O320" s="30">
        <f t="shared" si="31"/>
        <v>12962</v>
      </c>
      <c r="P320" s="30">
        <f t="shared" si="31"/>
        <v>12398</v>
      </c>
      <c r="Q320" s="30">
        <f t="shared" si="31"/>
        <v>11834</v>
      </c>
      <c r="R320" s="30">
        <f t="shared" si="31"/>
        <v>11270</v>
      </c>
      <c r="S320" s="30">
        <f t="shared" si="31"/>
        <v>10706</v>
      </c>
      <c r="T320" s="30">
        <f t="shared" si="31"/>
        <v>10142</v>
      </c>
      <c r="U320" s="30">
        <f t="shared" si="31"/>
        <v>9578</v>
      </c>
      <c r="V320" s="30">
        <f t="shared" si="31"/>
        <v>9014</v>
      </c>
      <c r="W320" s="30">
        <f t="shared" si="31"/>
        <v>8450</v>
      </c>
      <c r="X320" s="30">
        <f t="shared" si="31"/>
        <v>7886</v>
      </c>
      <c r="Y320" s="30">
        <f t="shared" si="31"/>
        <v>7322</v>
      </c>
      <c r="Z320" s="30">
        <f t="shared" si="31"/>
        <v>6758</v>
      </c>
      <c r="AA320" s="30">
        <f t="shared" si="31"/>
        <v>6194</v>
      </c>
      <c r="AB320" s="30">
        <f t="shared" si="31"/>
        <v>5630</v>
      </c>
      <c r="AC320" s="30">
        <f t="shared" si="31"/>
        <v>5066</v>
      </c>
      <c r="AD320" s="30">
        <f t="shared" si="31"/>
        <v>4502</v>
      </c>
      <c r="AE320" s="30">
        <f t="shared" si="31"/>
        <v>3938</v>
      </c>
      <c r="AF320" s="30">
        <f t="shared" si="31"/>
        <v>3374</v>
      </c>
      <c r="AG320" s="30">
        <f t="shared" si="31"/>
        <v>2810</v>
      </c>
      <c r="AH320" s="30">
        <f t="shared" si="31"/>
        <v>2246</v>
      </c>
      <c r="AI320" s="30">
        <f t="shared" si="31"/>
        <v>1682</v>
      </c>
      <c r="AJ320" s="30">
        <f t="shared" si="31"/>
        <v>1118</v>
      </c>
      <c r="AK320" s="30">
        <v>555</v>
      </c>
      <c r="AL320" s="30">
        <v>0</v>
      </c>
      <c r="AM320" s="30">
        <v>0</v>
      </c>
      <c r="AN320" s="30">
        <v>0</v>
      </c>
      <c r="AO320" s="30">
        <v>0</v>
      </c>
      <c r="AP320" s="249">
        <v>0</v>
      </c>
      <c r="AQ320" s="345"/>
      <c r="AR320" s="345"/>
    </row>
    <row r="321" spans="1:43" hidden="1" x14ac:dyDescent="0.3">
      <c r="A321" s="213">
        <v>1</v>
      </c>
      <c r="B321" s="13" t="s">
        <v>235</v>
      </c>
      <c r="C321" s="13"/>
      <c r="D321" s="13" t="s">
        <v>134</v>
      </c>
      <c r="E321" s="13">
        <v>13</v>
      </c>
      <c r="F321" s="13" t="s">
        <v>298</v>
      </c>
      <c r="G321" s="13">
        <v>22</v>
      </c>
      <c r="H321" s="13" t="s">
        <v>192</v>
      </c>
      <c r="I321" s="182" t="s">
        <v>205</v>
      </c>
      <c r="J321" s="13" t="s">
        <v>273</v>
      </c>
      <c r="K321" s="13" t="s">
        <v>299</v>
      </c>
      <c r="L321" s="13"/>
      <c r="M321" s="30">
        <v>2992</v>
      </c>
      <c r="N321" s="30">
        <v>2944.3333333333335</v>
      </c>
      <c r="O321" s="30">
        <v>2893</v>
      </c>
      <c r="P321" s="30">
        <v>2840</v>
      </c>
      <c r="Q321" s="30">
        <v>2782</v>
      </c>
      <c r="R321" s="30">
        <v>2720</v>
      </c>
      <c r="S321" s="30">
        <v>2650</v>
      </c>
      <c r="T321" s="30">
        <v>2560</v>
      </c>
      <c r="U321" s="30">
        <v>2450</v>
      </c>
      <c r="V321" s="30">
        <v>2310</v>
      </c>
      <c r="W321" s="30">
        <v>2130</v>
      </c>
      <c r="X321" s="30">
        <v>1970</v>
      </c>
      <c r="Y321" s="30">
        <v>1770</v>
      </c>
      <c r="Z321" s="30">
        <v>1550</v>
      </c>
      <c r="AA321" s="30">
        <v>1309</v>
      </c>
      <c r="AB321" s="30">
        <v>1072</v>
      </c>
      <c r="AC321" s="30">
        <v>843</v>
      </c>
      <c r="AD321" s="30">
        <v>634</v>
      </c>
      <c r="AE321" s="30">
        <v>445</v>
      </c>
      <c r="AF321" s="30">
        <v>286</v>
      </c>
      <c r="AG321" s="30">
        <v>165</v>
      </c>
      <c r="AH321" s="30">
        <v>74</v>
      </c>
      <c r="AI321" s="30">
        <v>26</v>
      </c>
      <c r="AJ321" s="30">
        <v>0</v>
      </c>
      <c r="AK321" s="30">
        <v>0</v>
      </c>
      <c r="AL321" s="30">
        <v>0</v>
      </c>
      <c r="AM321" s="30">
        <v>0</v>
      </c>
      <c r="AN321" s="30">
        <v>0</v>
      </c>
      <c r="AO321" s="30">
        <v>0</v>
      </c>
      <c r="AP321" s="249">
        <v>0</v>
      </c>
    </row>
    <row r="322" spans="1:43" hidden="1" x14ac:dyDescent="0.3">
      <c r="A322" s="213">
        <v>1</v>
      </c>
      <c r="B322" s="13" t="s">
        <v>235</v>
      </c>
      <c r="C322" s="13"/>
      <c r="D322" s="13" t="s">
        <v>134</v>
      </c>
      <c r="E322" s="13">
        <v>13</v>
      </c>
      <c r="F322" s="13" t="s">
        <v>298</v>
      </c>
      <c r="G322" s="13">
        <v>23</v>
      </c>
      <c r="H322" s="13" t="s">
        <v>193</v>
      </c>
      <c r="I322" s="182" t="s">
        <v>205</v>
      </c>
      <c r="J322" s="13" t="s">
        <v>273</v>
      </c>
      <c r="K322" s="13" t="s">
        <v>299</v>
      </c>
      <c r="L322" s="13"/>
      <c r="M322" s="30">
        <v>359</v>
      </c>
      <c r="N322" s="30">
        <v>353</v>
      </c>
      <c r="O322" s="30">
        <v>345</v>
      </c>
      <c r="P322" s="30">
        <v>336</v>
      </c>
      <c r="Q322" s="30">
        <v>326</v>
      </c>
      <c r="R322" s="30">
        <v>315</v>
      </c>
      <c r="S322" s="30">
        <v>302</v>
      </c>
      <c r="T322" s="30">
        <v>287</v>
      </c>
      <c r="U322" s="30">
        <v>269</v>
      </c>
      <c r="V322" s="30">
        <v>248</v>
      </c>
      <c r="W322" s="30">
        <v>224</v>
      </c>
      <c r="X322" s="30">
        <v>200</v>
      </c>
      <c r="Y322" s="30">
        <v>176</v>
      </c>
      <c r="Z322" s="30">
        <v>152</v>
      </c>
      <c r="AA322" s="30">
        <v>128</v>
      </c>
      <c r="AB322" s="30">
        <v>105</v>
      </c>
      <c r="AC322" s="30">
        <v>87</v>
      </c>
      <c r="AD322" s="30">
        <v>71</v>
      </c>
      <c r="AE322" s="30">
        <v>56</v>
      </c>
      <c r="AF322" s="30">
        <v>42</v>
      </c>
      <c r="AG322" s="30">
        <v>29</v>
      </c>
      <c r="AH322" s="30">
        <v>18</v>
      </c>
      <c r="AI322" s="30">
        <v>9</v>
      </c>
      <c r="AJ322" s="30">
        <v>3</v>
      </c>
      <c r="AK322" s="30">
        <v>0</v>
      </c>
      <c r="AL322" s="30">
        <v>0</v>
      </c>
      <c r="AM322" s="30">
        <v>0</v>
      </c>
      <c r="AN322" s="30">
        <v>0</v>
      </c>
      <c r="AO322" s="30">
        <v>0</v>
      </c>
      <c r="AP322" s="249">
        <v>0</v>
      </c>
    </row>
    <row r="323" spans="1:43" hidden="1" x14ac:dyDescent="0.3">
      <c r="A323" s="213">
        <v>1</v>
      </c>
      <c r="B323" s="13" t="s">
        <v>235</v>
      </c>
      <c r="C323" s="13"/>
      <c r="D323" s="13" t="s">
        <v>134</v>
      </c>
      <c r="E323" s="13">
        <v>13</v>
      </c>
      <c r="F323" s="13" t="s">
        <v>298</v>
      </c>
      <c r="G323" s="13">
        <v>24</v>
      </c>
      <c r="H323" s="13" t="s">
        <v>194</v>
      </c>
      <c r="I323" s="182" t="s">
        <v>205</v>
      </c>
      <c r="J323" s="13" t="s">
        <v>273</v>
      </c>
      <c r="K323" s="13" t="s">
        <v>299</v>
      </c>
      <c r="L323" s="13"/>
      <c r="M323" s="30">
        <v>1460</v>
      </c>
      <c r="N323" s="30">
        <v>1442</v>
      </c>
      <c r="O323" s="30">
        <v>1412</v>
      </c>
      <c r="P323" s="30">
        <v>1382</v>
      </c>
      <c r="Q323" s="30">
        <v>1342</v>
      </c>
      <c r="R323" s="30">
        <v>1293</v>
      </c>
      <c r="S323" s="30">
        <v>1243</v>
      </c>
      <c r="T323" s="30">
        <v>1193</v>
      </c>
      <c r="U323" s="30">
        <v>1096</v>
      </c>
      <c r="V323" s="30">
        <v>999</v>
      </c>
      <c r="W323" s="30">
        <v>902</v>
      </c>
      <c r="X323" s="30">
        <v>805</v>
      </c>
      <c r="Y323" s="30">
        <v>708</v>
      </c>
      <c r="Z323" s="30">
        <v>611</v>
      </c>
      <c r="AA323" s="30">
        <v>514</v>
      </c>
      <c r="AB323" s="30">
        <v>412</v>
      </c>
      <c r="AC323" s="30">
        <v>333</v>
      </c>
      <c r="AD323" s="30">
        <v>266</v>
      </c>
      <c r="AE323" s="30">
        <v>199</v>
      </c>
      <c r="AF323" s="30">
        <v>142</v>
      </c>
      <c r="AG323" s="30">
        <v>94</v>
      </c>
      <c r="AH323" s="30">
        <v>47</v>
      </c>
      <c r="AI323" s="30">
        <v>0</v>
      </c>
      <c r="AJ323" s="30">
        <v>0</v>
      </c>
      <c r="AK323" s="30">
        <v>0</v>
      </c>
      <c r="AL323" s="30">
        <v>0</v>
      </c>
      <c r="AM323" s="30">
        <v>0</v>
      </c>
      <c r="AN323" s="30">
        <v>0</v>
      </c>
      <c r="AO323" s="30">
        <v>0</v>
      </c>
      <c r="AP323" s="249">
        <v>0</v>
      </c>
    </row>
    <row r="324" spans="1:43" hidden="1" x14ac:dyDescent="0.3">
      <c r="A324" s="213">
        <v>1</v>
      </c>
      <c r="B324" s="13" t="s">
        <v>235</v>
      </c>
      <c r="C324" s="13"/>
      <c r="D324" s="13" t="s">
        <v>134</v>
      </c>
      <c r="E324" s="185">
        <v>13</v>
      </c>
      <c r="F324" s="185" t="s">
        <v>298</v>
      </c>
      <c r="G324" s="190">
        <v>25</v>
      </c>
      <c r="H324" s="13" t="s">
        <v>195</v>
      </c>
      <c r="I324" s="182" t="s">
        <v>205</v>
      </c>
      <c r="J324" s="13" t="s">
        <v>273</v>
      </c>
      <c r="K324" s="185" t="s">
        <v>299</v>
      </c>
      <c r="L324" s="13"/>
      <c r="M324" s="30">
        <v>595</v>
      </c>
      <c r="N324" s="30">
        <v>592</v>
      </c>
      <c r="O324" s="30">
        <v>588</v>
      </c>
      <c r="P324" s="30">
        <v>584</v>
      </c>
      <c r="Q324" s="30">
        <v>580</v>
      </c>
      <c r="R324" s="30">
        <v>575</v>
      </c>
      <c r="S324" s="30">
        <v>570</v>
      </c>
      <c r="T324" s="30">
        <v>560</v>
      </c>
      <c r="U324" s="30">
        <v>550</v>
      </c>
      <c r="V324" s="30">
        <v>540</v>
      </c>
      <c r="W324" s="30">
        <v>520</v>
      </c>
      <c r="X324" s="30">
        <v>500</v>
      </c>
      <c r="Y324" s="30">
        <v>470</v>
      </c>
      <c r="Z324" s="30">
        <v>440</v>
      </c>
      <c r="AA324" s="30">
        <v>400</v>
      </c>
      <c r="AB324" s="30">
        <v>365</v>
      </c>
      <c r="AC324" s="30">
        <v>328</v>
      </c>
      <c r="AD324" s="30">
        <v>292</v>
      </c>
      <c r="AE324" s="30">
        <v>256</v>
      </c>
      <c r="AF324" s="30">
        <v>220</v>
      </c>
      <c r="AG324" s="30">
        <v>185</v>
      </c>
      <c r="AH324" s="30">
        <v>150</v>
      </c>
      <c r="AI324" s="30">
        <v>120</v>
      </c>
      <c r="AJ324" s="30">
        <v>90</v>
      </c>
      <c r="AK324" s="30">
        <v>60</v>
      </c>
      <c r="AL324" s="30">
        <v>40</v>
      </c>
      <c r="AM324" s="30">
        <v>20</v>
      </c>
      <c r="AN324" s="30">
        <v>10</v>
      </c>
      <c r="AO324" s="30">
        <v>0</v>
      </c>
      <c r="AP324" s="249">
        <v>0</v>
      </c>
    </row>
    <row r="325" spans="1:43" hidden="1" x14ac:dyDescent="0.3">
      <c r="A325" s="213">
        <v>1</v>
      </c>
      <c r="B325" s="13" t="s">
        <v>235</v>
      </c>
      <c r="C325" s="13"/>
      <c r="D325" s="13" t="s">
        <v>134</v>
      </c>
      <c r="E325" s="185">
        <v>13</v>
      </c>
      <c r="F325" s="185" t="s">
        <v>298</v>
      </c>
      <c r="G325" s="13">
        <v>26</v>
      </c>
      <c r="H325" s="13" t="s">
        <v>196</v>
      </c>
      <c r="I325" s="182" t="s">
        <v>205</v>
      </c>
      <c r="J325" s="13" t="s">
        <v>273</v>
      </c>
      <c r="K325" s="185" t="s">
        <v>299</v>
      </c>
      <c r="L325" s="13"/>
      <c r="M325" s="30">
        <v>539</v>
      </c>
      <c r="N325" s="30">
        <v>539</v>
      </c>
      <c r="O325" s="30">
        <v>539</v>
      </c>
      <c r="P325" s="30">
        <v>539</v>
      </c>
      <c r="Q325" s="30">
        <v>539</v>
      </c>
      <c r="R325" s="30">
        <v>539</v>
      </c>
      <c r="S325" s="30">
        <v>539</v>
      </c>
      <c r="T325" s="30">
        <v>539</v>
      </c>
      <c r="U325" s="30">
        <v>539</v>
      </c>
      <c r="V325" s="30">
        <v>539</v>
      </c>
      <c r="W325" s="30">
        <v>539</v>
      </c>
      <c r="X325" s="30">
        <v>539</v>
      </c>
      <c r="Y325" s="30">
        <v>539</v>
      </c>
      <c r="Z325" s="30">
        <v>539</v>
      </c>
      <c r="AA325" s="30">
        <v>539</v>
      </c>
      <c r="AB325" s="30">
        <v>539</v>
      </c>
      <c r="AC325" s="30">
        <v>539</v>
      </c>
      <c r="AD325" s="30">
        <v>539</v>
      </c>
      <c r="AE325" s="30">
        <v>539</v>
      </c>
      <c r="AF325" s="30">
        <v>539</v>
      </c>
      <c r="AG325" s="30">
        <v>539</v>
      </c>
      <c r="AH325" s="30">
        <v>539</v>
      </c>
      <c r="AI325" s="30">
        <v>539</v>
      </c>
      <c r="AJ325" s="30">
        <v>539</v>
      </c>
      <c r="AK325" s="30">
        <v>539</v>
      </c>
      <c r="AL325" s="30">
        <v>539</v>
      </c>
      <c r="AM325" s="30">
        <v>539</v>
      </c>
      <c r="AN325" s="30">
        <v>539</v>
      </c>
      <c r="AO325" s="30">
        <v>539</v>
      </c>
      <c r="AP325" s="249">
        <v>539</v>
      </c>
    </row>
    <row r="326" spans="1:43" hidden="1" x14ac:dyDescent="0.3">
      <c r="A326" s="213">
        <v>1</v>
      </c>
      <c r="B326" s="13" t="s">
        <v>235</v>
      </c>
      <c r="C326" s="13"/>
      <c r="D326" s="13" t="s">
        <v>134</v>
      </c>
      <c r="E326" s="185">
        <v>13</v>
      </c>
      <c r="F326" s="185" t="s">
        <v>298</v>
      </c>
      <c r="G326" s="190">
        <v>27</v>
      </c>
      <c r="H326" s="13" t="s">
        <v>197</v>
      </c>
      <c r="I326" s="182" t="s">
        <v>205</v>
      </c>
      <c r="J326" s="13" t="s">
        <v>273</v>
      </c>
      <c r="K326" s="185" t="s">
        <v>299</v>
      </c>
      <c r="L326" s="13"/>
      <c r="M326" s="30">
        <f>+M28</f>
        <v>449</v>
      </c>
      <c r="N326" s="30">
        <v>449</v>
      </c>
      <c r="O326" s="30">
        <v>449</v>
      </c>
      <c r="P326" s="30">
        <v>449</v>
      </c>
      <c r="Q326" s="30">
        <v>449</v>
      </c>
      <c r="R326" s="30">
        <v>449</v>
      </c>
      <c r="S326" s="30">
        <v>449</v>
      </c>
      <c r="T326" s="30">
        <v>449</v>
      </c>
      <c r="U326" s="30">
        <v>449</v>
      </c>
      <c r="V326" s="30">
        <v>449</v>
      </c>
      <c r="W326" s="30">
        <v>449</v>
      </c>
      <c r="X326" s="30">
        <v>449</v>
      </c>
      <c r="Y326" s="30">
        <v>449</v>
      </c>
      <c r="Z326" s="30">
        <v>449</v>
      </c>
      <c r="AA326" s="30">
        <v>449</v>
      </c>
      <c r="AB326" s="30">
        <v>449</v>
      </c>
      <c r="AC326" s="30">
        <v>449</v>
      </c>
      <c r="AD326" s="30">
        <v>449</v>
      </c>
      <c r="AE326" s="30">
        <v>449</v>
      </c>
      <c r="AF326" s="30">
        <v>449</v>
      </c>
      <c r="AG326" s="30">
        <v>449</v>
      </c>
      <c r="AH326" s="30">
        <v>449</v>
      </c>
      <c r="AI326" s="30">
        <v>449</v>
      </c>
      <c r="AJ326" s="30">
        <v>449</v>
      </c>
      <c r="AK326" s="30">
        <v>449</v>
      </c>
      <c r="AL326" s="30">
        <v>449</v>
      </c>
      <c r="AM326" s="30">
        <v>449</v>
      </c>
      <c r="AN326" s="30">
        <v>449</v>
      </c>
      <c r="AO326" s="30">
        <v>449</v>
      </c>
      <c r="AP326" s="249">
        <v>449</v>
      </c>
    </row>
    <row r="327" spans="1:43" hidden="1" x14ac:dyDescent="0.3">
      <c r="A327" s="213">
        <v>1</v>
      </c>
      <c r="B327" s="13" t="s">
        <v>235</v>
      </c>
      <c r="C327" s="13"/>
      <c r="D327" s="13" t="s">
        <v>134</v>
      </c>
      <c r="E327" s="185">
        <v>13</v>
      </c>
      <c r="F327" s="185" t="s">
        <v>298</v>
      </c>
      <c r="G327" s="13">
        <v>28</v>
      </c>
      <c r="H327" s="13" t="s">
        <v>198</v>
      </c>
      <c r="I327" s="182" t="s">
        <v>205</v>
      </c>
      <c r="J327" s="13" t="s">
        <v>273</v>
      </c>
      <c r="K327" s="185" t="s">
        <v>299</v>
      </c>
      <c r="L327" s="13"/>
      <c r="M327" s="30">
        <v>2348</v>
      </c>
      <c r="N327" s="30">
        <v>2348</v>
      </c>
      <c r="O327" s="30">
        <v>2348</v>
      </c>
      <c r="P327" s="30">
        <v>2348</v>
      </c>
      <c r="Q327" s="30">
        <v>2348</v>
      </c>
      <c r="R327" s="30">
        <v>2348</v>
      </c>
      <c r="S327" s="30">
        <v>2348</v>
      </c>
      <c r="T327" s="30">
        <v>2348</v>
      </c>
      <c r="U327" s="30">
        <v>2348</v>
      </c>
      <c r="V327" s="30">
        <v>2348</v>
      </c>
      <c r="W327" s="30">
        <v>2338</v>
      </c>
      <c r="X327" s="30">
        <v>2328</v>
      </c>
      <c r="Y327" s="30">
        <v>2308</v>
      </c>
      <c r="Z327" s="30">
        <v>2288</v>
      </c>
      <c r="AA327" s="30">
        <v>2268</v>
      </c>
      <c r="AB327" s="30">
        <v>2248</v>
      </c>
      <c r="AC327" s="30">
        <v>2228</v>
      </c>
      <c r="AD327" s="30">
        <v>2208</v>
      </c>
      <c r="AE327" s="30">
        <v>2188</v>
      </c>
      <c r="AF327" s="30">
        <v>2158</v>
      </c>
      <c r="AG327" s="30">
        <v>2138</v>
      </c>
      <c r="AH327" s="30">
        <v>2098</v>
      </c>
      <c r="AI327" s="30">
        <v>2058</v>
      </c>
      <c r="AJ327" s="30">
        <v>2018</v>
      </c>
      <c r="AK327" s="30">
        <v>1978</v>
      </c>
      <c r="AL327" s="30">
        <v>1938</v>
      </c>
      <c r="AM327" s="30">
        <v>1898</v>
      </c>
      <c r="AN327" s="30">
        <v>1848</v>
      </c>
      <c r="AO327" s="30">
        <v>1798</v>
      </c>
      <c r="AP327" s="249">
        <v>1748</v>
      </c>
      <c r="AQ327" s="303"/>
    </row>
    <row r="328" spans="1:43" hidden="1" x14ac:dyDescent="0.3">
      <c r="A328" s="213">
        <v>1</v>
      </c>
      <c r="B328" s="13" t="s">
        <v>235</v>
      </c>
      <c r="C328" s="13"/>
      <c r="D328" s="13" t="s">
        <v>134</v>
      </c>
      <c r="E328" s="185">
        <v>13</v>
      </c>
      <c r="F328" s="185" t="s">
        <v>298</v>
      </c>
      <c r="G328" s="190">
        <v>29</v>
      </c>
      <c r="H328" s="13" t="s">
        <v>199</v>
      </c>
      <c r="I328" s="182" t="s">
        <v>205</v>
      </c>
      <c r="J328" s="13" t="s">
        <v>273</v>
      </c>
      <c r="K328" s="185" t="s">
        <v>299</v>
      </c>
      <c r="L328" s="13"/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30">
        <v>0</v>
      </c>
      <c r="AL328" s="30">
        <v>0</v>
      </c>
      <c r="AM328" s="30">
        <v>0</v>
      </c>
      <c r="AN328" s="30">
        <v>0</v>
      </c>
      <c r="AO328" s="30">
        <v>0</v>
      </c>
      <c r="AP328" s="249">
        <v>0</v>
      </c>
    </row>
    <row r="329" spans="1:43" hidden="1" x14ac:dyDescent="0.3">
      <c r="A329" s="213">
        <v>1</v>
      </c>
      <c r="B329" s="13" t="s">
        <v>235</v>
      </c>
      <c r="C329" s="13"/>
      <c r="D329" s="13" t="s">
        <v>134</v>
      </c>
      <c r="E329" s="185">
        <v>13</v>
      </c>
      <c r="F329" s="185" t="s">
        <v>298</v>
      </c>
      <c r="G329" s="13">
        <v>30</v>
      </c>
      <c r="H329" s="13" t="s">
        <v>200</v>
      </c>
      <c r="I329" s="182" t="s">
        <v>205</v>
      </c>
      <c r="J329" s="13" t="s">
        <v>273</v>
      </c>
      <c r="K329" s="185" t="s">
        <v>299</v>
      </c>
      <c r="L329" s="13"/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  <c r="AB329" s="30">
        <v>0</v>
      </c>
      <c r="AC329" s="30">
        <v>0</v>
      </c>
      <c r="AD329" s="30">
        <v>0</v>
      </c>
      <c r="AE329" s="30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30">
        <v>0</v>
      </c>
      <c r="AL329" s="30">
        <v>0</v>
      </c>
      <c r="AM329" s="30">
        <v>0</v>
      </c>
      <c r="AN329" s="30">
        <v>0</v>
      </c>
      <c r="AO329" s="30">
        <v>0</v>
      </c>
      <c r="AP329" s="249">
        <v>0</v>
      </c>
    </row>
    <row r="330" spans="1:43" hidden="1" x14ac:dyDescent="0.3">
      <c r="A330" s="213">
        <v>1</v>
      </c>
      <c r="B330" s="13" t="s">
        <v>235</v>
      </c>
      <c r="C330" s="13"/>
      <c r="D330" s="13" t="s">
        <v>134</v>
      </c>
      <c r="E330" s="185">
        <v>13</v>
      </c>
      <c r="F330" s="185" t="s">
        <v>298</v>
      </c>
      <c r="G330" s="190">
        <v>31</v>
      </c>
      <c r="H330" s="13" t="s">
        <v>201</v>
      </c>
      <c r="I330" s="182" t="s">
        <v>205</v>
      </c>
      <c r="J330" s="13" t="s">
        <v>273</v>
      </c>
      <c r="K330" s="185" t="s">
        <v>299</v>
      </c>
      <c r="L330" s="13"/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  <c r="AB330" s="30">
        <v>0</v>
      </c>
      <c r="AC330" s="30">
        <v>0</v>
      </c>
      <c r="AD330" s="30">
        <v>0</v>
      </c>
      <c r="AE330" s="30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30">
        <v>0</v>
      </c>
      <c r="AL330" s="30">
        <v>0</v>
      </c>
      <c r="AM330" s="30">
        <v>0</v>
      </c>
      <c r="AN330" s="30">
        <v>0</v>
      </c>
      <c r="AO330" s="30">
        <v>0</v>
      </c>
      <c r="AP330" s="249">
        <v>0</v>
      </c>
    </row>
    <row r="331" spans="1:43" hidden="1" x14ac:dyDescent="0.3">
      <c r="A331" s="213">
        <v>1</v>
      </c>
      <c r="B331" s="13" t="s">
        <v>235</v>
      </c>
      <c r="C331" s="13"/>
      <c r="D331" s="13" t="s">
        <v>134</v>
      </c>
      <c r="E331" s="185">
        <v>13</v>
      </c>
      <c r="F331" s="185" t="s">
        <v>298</v>
      </c>
      <c r="G331" s="13">
        <v>32</v>
      </c>
      <c r="H331" s="13" t="s">
        <v>202</v>
      </c>
      <c r="I331" s="182" t="s">
        <v>205</v>
      </c>
      <c r="J331" s="13" t="s">
        <v>273</v>
      </c>
      <c r="K331" s="185" t="s">
        <v>299</v>
      </c>
      <c r="L331" s="13"/>
      <c r="M331" s="30">
        <v>40045</v>
      </c>
      <c r="N331" s="30">
        <v>40200</v>
      </c>
      <c r="O331" s="30">
        <v>40387</v>
      </c>
      <c r="P331" s="30">
        <v>40620</v>
      </c>
      <c r="Q331" s="30">
        <v>40910</v>
      </c>
      <c r="R331" s="30">
        <v>41272</v>
      </c>
      <c r="S331" s="30">
        <v>41650</v>
      </c>
      <c r="T331" s="30">
        <v>42082</v>
      </c>
      <c r="U331" s="30">
        <v>42620</v>
      </c>
      <c r="V331" s="30">
        <v>43187</v>
      </c>
      <c r="W331" s="30">
        <v>43828</v>
      </c>
      <c r="X331" s="246">
        <v>44270</v>
      </c>
      <c r="Y331" s="30">
        <v>44750</v>
      </c>
      <c r="Z331" s="30">
        <v>45100</v>
      </c>
      <c r="AA331" s="30">
        <v>45400</v>
      </c>
      <c r="AB331" s="30">
        <v>45710</v>
      </c>
      <c r="AC331" s="30">
        <v>45870</v>
      </c>
      <c r="AD331" s="30">
        <v>45925</v>
      </c>
      <c r="AE331" s="30">
        <v>45910</v>
      </c>
      <c r="AF331" s="30">
        <v>45820</v>
      </c>
      <c r="AG331" s="30">
        <v>45704</v>
      </c>
      <c r="AH331" s="30">
        <v>45133</v>
      </c>
      <c r="AI331" s="30">
        <v>44412</v>
      </c>
      <c r="AJ331" s="30">
        <v>43587</v>
      </c>
      <c r="AK331" s="30">
        <v>42700</v>
      </c>
      <c r="AL331" s="30">
        <v>41915</v>
      </c>
      <c r="AM331" s="30">
        <v>41000</v>
      </c>
      <c r="AN331" s="30">
        <v>40020</v>
      </c>
      <c r="AO331" s="30">
        <v>38934</v>
      </c>
      <c r="AP331" s="249">
        <v>37786</v>
      </c>
    </row>
    <row r="332" spans="1:43" hidden="1" x14ac:dyDescent="0.3">
      <c r="A332" s="261">
        <v>1</v>
      </c>
      <c r="B332" s="187" t="s">
        <v>235</v>
      </c>
      <c r="C332" s="13"/>
      <c r="D332" s="13" t="s">
        <v>134</v>
      </c>
      <c r="E332" s="185">
        <v>13</v>
      </c>
      <c r="F332" s="190" t="s">
        <v>298</v>
      </c>
      <c r="G332" s="190">
        <v>33</v>
      </c>
      <c r="H332" s="187" t="s">
        <v>203</v>
      </c>
      <c r="I332" s="188" t="s">
        <v>205</v>
      </c>
      <c r="J332" s="187" t="s">
        <v>273</v>
      </c>
      <c r="K332" s="185" t="s">
        <v>299</v>
      </c>
      <c r="L332" s="13"/>
      <c r="M332" s="244">
        <v>13349</v>
      </c>
      <c r="N332" s="244">
        <v>13429</v>
      </c>
      <c r="O332" s="244">
        <v>13509</v>
      </c>
      <c r="P332" s="244">
        <v>13589</v>
      </c>
      <c r="Q332" s="244">
        <v>13669</v>
      </c>
      <c r="R332" s="244">
        <v>13749</v>
      </c>
      <c r="S332" s="244">
        <v>13829</v>
      </c>
      <c r="T332" s="244">
        <v>13909</v>
      </c>
      <c r="U332" s="244">
        <v>13989</v>
      </c>
      <c r="V332" s="244">
        <v>14069</v>
      </c>
      <c r="W332" s="244">
        <v>14149</v>
      </c>
      <c r="X332" s="244">
        <v>14229</v>
      </c>
      <c r="Y332" s="244">
        <v>14309</v>
      </c>
      <c r="Z332" s="244">
        <v>14389</v>
      </c>
      <c r="AA332" s="244">
        <v>14469</v>
      </c>
      <c r="AB332" s="244">
        <v>14549</v>
      </c>
      <c r="AC332" s="244">
        <v>14629</v>
      </c>
      <c r="AD332" s="244">
        <v>14709</v>
      </c>
      <c r="AE332" s="244">
        <v>14789</v>
      </c>
      <c r="AF332" s="244">
        <v>14869</v>
      </c>
      <c r="AG332" s="244">
        <v>14949</v>
      </c>
      <c r="AH332" s="244">
        <v>15029</v>
      </c>
      <c r="AI332" s="244">
        <v>15109</v>
      </c>
      <c r="AJ332" s="244">
        <v>15189</v>
      </c>
      <c r="AK332" s="244">
        <v>15269</v>
      </c>
      <c r="AL332" s="244">
        <v>15349</v>
      </c>
      <c r="AM332" s="244">
        <v>15429</v>
      </c>
      <c r="AN332" s="244">
        <v>15509</v>
      </c>
      <c r="AO332" s="244">
        <v>15589</v>
      </c>
      <c r="AP332" s="251">
        <v>15669</v>
      </c>
    </row>
    <row r="333" spans="1:43" ht="15" hidden="1" thickBot="1" x14ac:dyDescent="0.35">
      <c r="A333" s="214">
        <v>1</v>
      </c>
      <c r="B333" s="183" t="s">
        <v>235</v>
      </c>
      <c r="C333" s="183"/>
      <c r="D333" s="183" t="s">
        <v>134</v>
      </c>
      <c r="E333" s="279">
        <v>13</v>
      </c>
      <c r="F333" s="183" t="s">
        <v>298</v>
      </c>
      <c r="G333" s="260">
        <v>34</v>
      </c>
      <c r="H333" s="183" t="s">
        <v>204</v>
      </c>
      <c r="I333" s="184" t="s">
        <v>205</v>
      </c>
      <c r="J333" s="183" t="s">
        <v>273</v>
      </c>
      <c r="K333" s="233" t="s">
        <v>299</v>
      </c>
      <c r="L333" s="260"/>
      <c r="M333" s="241">
        <v>7683</v>
      </c>
      <c r="N333" s="241">
        <v>7763</v>
      </c>
      <c r="O333" s="241">
        <v>7845</v>
      </c>
      <c r="P333" s="241">
        <v>7930</v>
      </c>
      <c r="Q333" s="241">
        <v>8020</v>
      </c>
      <c r="R333" s="241">
        <v>8115</v>
      </c>
      <c r="S333" s="241">
        <v>8215</v>
      </c>
      <c r="T333" s="241">
        <v>8320</v>
      </c>
      <c r="U333" s="241">
        <v>8430</v>
      </c>
      <c r="V333" s="241">
        <v>8545</v>
      </c>
      <c r="W333" s="241">
        <v>8665</v>
      </c>
      <c r="X333" s="241">
        <v>8710</v>
      </c>
      <c r="Y333" s="241">
        <v>8760</v>
      </c>
      <c r="Z333" s="241">
        <v>8815</v>
      </c>
      <c r="AA333" s="241">
        <v>8870</v>
      </c>
      <c r="AB333" s="241">
        <v>8930.3999999999978</v>
      </c>
      <c r="AC333" s="241">
        <v>8997</v>
      </c>
      <c r="AD333" s="241">
        <v>9070</v>
      </c>
      <c r="AE333" s="241">
        <v>9150</v>
      </c>
      <c r="AF333" s="241">
        <v>9235</v>
      </c>
      <c r="AG333" s="241">
        <v>9335</v>
      </c>
      <c r="AH333" s="241">
        <v>9450</v>
      </c>
      <c r="AI333" s="241">
        <v>9570</v>
      </c>
      <c r="AJ333" s="241">
        <v>9705</v>
      </c>
      <c r="AK333" s="241">
        <v>9855</v>
      </c>
      <c r="AL333" s="241">
        <v>10015</v>
      </c>
      <c r="AM333" s="241">
        <v>10180</v>
      </c>
      <c r="AN333" s="241">
        <v>10360</v>
      </c>
      <c r="AO333" s="241">
        <v>10545</v>
      </c>
      <c r="AP333" s="250">
        <v>10740</v>
      </c>
    </row>
    <row r="334" spans="1:43" hidden="1" x14ac:dyDescent="0.3">
      <c r="A334" s="210">
        <v>1</v>
      </c>
      <c r="B334" s="211" t="s">
        <v>235</v>
      </c>
      <c r="C334" s="211"/>
      <c r="D334" s="211" t="s">
        <v>134</v>
      </c>
      <c r="E334" s="211">
        <v>13</v>
      </c>
      <c r="F334" s="211" t="s">
        <v>298</v>
      </c>
      <c r="G334" s="280">
        <v>35</v>
      </c>
      <c r="H334" s="211" t="s">
        <v>187</v>
      </c>
      <c r="I334" s="212" t="s">
        <v>207</v>
      </c>
      <c r="J334" s="211" t="s">
        <v>273</v>
      </c>
      <c r="K334" s="211" t="s">
        <v>299</v>
      </c>
      <c r="L334" s="211"/>
      <c r="M334" s="236">
        <v>231</v>
      </c>
      <c r="N334" s="236">
        <v>900</v>
      </c>
      <c r="O334" s="236">
        <v>1620</v>
      </c>
      <c r="P334" s="236">
        <v>2330</v>
      </c>
      <c r="Q334" s="236">
        <v>3300</v>
      </c>
      <c r="R334" s="236">
        <v>4320</v>
      </c>
      <c r="S334" s="236">
        <v>5410</v>
      </c>
      <c r="T334" s="236">
        <v>6600</v>
      </c>
      <c r="U334" s="236">
        <v>8000</v>
      </c>
      <c r="V334" s="236">
        <v>9600</v>
      </c>
      <c r="W334" s="236">
        <v>11600</v>
      </c>
      <c r="X334" s="236">
        <v>13800</v>
      </c>
      <c r="Y334" s="236">
        <v>16800</v>
      </c>
      <c r="Z334" s="236">
        <v>21000</v>
      </c>
      <c r="AA334" s="236">
        <v>26000</v>
      </c>
      <c r="AB334" s="236">
        <v>32800</v>
      </c>
      <c r="AC334" s="236">
        <v>40000</v>
      </c>
      <c r="AD334" s="236">
        <v>51900</v>
      </c>
      <c r="AE334" s="236">
        <v>65900</v>
      </c>
      <c r="AF334" s="236">
        <v>80300</v>
      </c>
      <c r="AG334" s="236">
        <v>94600</v>
      </c>
      <c r="AH334" s="236">
        <v>113384</v>
      </c>
      <c r="AI334" s="236">
        <v>134500</v>
      </c>
      <c r="AJ334" s="236">
        <v>155400</v>
      </c>
      <c r="AK334" s="236">
        <v>184200</v>
      </c>
      <c r="AL334" s="236">
        <v>207803</v>
      </c>
      <c r="AM334" s="236">
        <v>236200</v>
      </c>
      <c r="AN334" s="236">
        <v>262000</v>
      </c>
      <c r="AO334" s="236">
        <v>292800</v>
      </c>
      <c r="AP334" s="248">
        <v>313600</v>
      </c>
    </row>
    <row r="335" spans="1:43" hidden="1" x14ac:dyDescent="0.3">
      <c r="A335" s="213">
        <v>1</v>
      </c>
      <c r="B335" s="13" t="s">
        <v>235</v>
      </c>
      <c r="C335" s="13"/>
      <c r="D335" s="13" t="s">
        <v>134</v>
      </c>
      <c r="E335" s="185">
        <v>13</v>
      </c>
      <c r="F335" s="185" t="s">
        <v>298</v>
      </c>
      <c r="G335" s="13">
        <v>36</v>
      </c>
      <c r="H335" s="13" t="s">
        <v>189</v>
      </c>
      <c r="I335" s="182" t="s">
        <v>207</v>
      </c>
      <c r="J335" s="13" t="s">
        <v>273</v>
      </c>
      <c r="K335" s="185" t="s">
        <v>299</v>
      </c>
      <c r="L335" s="13"/>
      <c r="M335" s="30">
        <v>0</v>
      </c>
      <c r="N335" s="30">
        <v>149.11111111111111</v>
      </c>
      <c r="O335" s="30">
        <v>300</v>
      </c>
      <c r="P335" s="30">
        <v>455</v>
      </c>
      <c r="Q335" s="30">
        <v>618</v>
      </c>
      <c r="R335" s="30">
        <v>788</v>
      </c>
      <c r="S335" s="30">
        <v>968</v>
      </c>
      <c r="T335" s="30">
        <v>1160</v>
      </c>
      <c r="U335" s="30">
        <v>1365</v>
      </c>
      <c r="V335" s="30">
        <v>1600</v>
      </c>
      <c r="W335" s="30">
        <v>1870</v>
      </c>
      <c r="X335" s="30">
        <v>2200</v>
      </c>
      <c r="Y335" s="30">
        <v>2600</v>
      </c>
      <c r="Z335" s="30">
        <v>3200</v>
      </c>
      <c r="AA335" s="30">
        <v>4050</v>
      </c>
      <c r="AB335" s="30">
        <v>5200</v>
      </c>
      <c r="AC335" s="30">
        <v>6700</v>
      </c>
      <c r="AD335" s="30">
        <v>8600</v>
      </c>
      <c r="AE335" s="30">
        <v>11000</v>
      </c>
      <c r="AF335" s="30">
        <v>14000</v>
      </c>
      <c r="AG335" s="30">
        <v>17700</v>
      </c>
      <c r="AH335" s="30">
        <v>22200</v>
      </c>
      <c r="AI335" s="30">
        <v>27500</v>
      </c>
      <c r="AJ335" s="30">
        <v>33700</v>
      </c>
      <c r="AK335" s="30">
        <v>40900</v>
      </c>
      <c r="AL335" s="30">
        <v>49100</v>
      </c>
      <c r="AM335" s="30">
        <v>58250</v>
      </c>
      <c r="AN335" s="30">
        <v>68400</v>
      </c>
      <c r="AO335" s="30">
        <v>79800</v>
      </c>
      <c r="AP335" s="249">
        <v>92000</v>
      </c>
    </row>
    <row r="336" spans="1:43" hidden="1" x14ac:dyDescent="0.3">
      <c r="A336" s="213">
        <v>1</v>
      </c>
      <c r="B336" s="13" t="s">
        <v>235</v>
      </c>
      <c r="C336" s="13"/>
      <c r="D336" s="13" t="s">
        <v>134</v>
      </c>
      <c r="E336" s="185">
        <v>13</v>
      </c>
      <c r="F336" s="185" t="s">
        <v>298</v>
      </c>
      <c r="G336" s="190">
        <v>37</v>
      </c>
      <c r="H336" s="13" t="s">
        <v>190</v>
      </c>
      <c r="I336" s="182" t="s">
        <v>207</v>
      </c>
      <c r="J336" s="13" t="s">
        <v>273</v>
      </c>
      <c r="K336" s="185" t="s">
        <v>299</v>
      </c>
      <c r="L336" s="13"/>
      <c r="M336" s="30">
        <v>295</v>
      </c>
      <c r="N336" s="30">
        <v>585</v>
      </c>
      <c r="O336" s="30">
        <v>880</v>
      </c>
      <c r="P336" s="30">
        <v>1180</v>
      </c>
      <c r="Q336" s="30">
        <v>1485</v>
      </c>
      <c r="R336" s="30">
        <v>1790</v>
      </c>
      <c r="S336" s="30">
        <v>2100</v>
      </c>
      <c r="T336" s="30">
        <v>2420</v>
      </c>
      <c r="U336" s="30">
        <v>2760</v>
      </c>
      <c r="V336" s="30">
        <v>3140</v>
      </c>
      <c r="W336" s="30">
        <v>3570</v>
      </c>
      <c r="X336" s="30">
        <v>4060</v>
      </c>
      <c r="Y336" s="30">
        <v>4610</v>
      </c>
      <c r="Z336" s="30">
        <v>5280</v>
      </c>
      <c r="AA336" s="30">
        <v>6160</v>
      </c>
      <c r="AB336" s="30">
        <v>7355</v>
      </c>
      <c r="AC336" s="30">
        <v>8940</v>
      </c>
      <c r="AD336" s="30">
        <v>10663</v>
      </c>
      <c r="AE336" s="30">
        <v>12662</v>
      </c>
      <c r="AF336" s="30">
        <v>15024</v>
      </c>
      <c r="AG336" s="30">
        <v>18138</v>
      </c>
      <c r="AH336" s="30">
        <v>22013</v>
      </c>
      <c r="AI336" s="30">
        <v>26892</v>
      </c>
      <c r="AJ336" s="30">
        <v>31906</v>
      </c>
      <c r="AK336" s="30">
        <v>36920</v>
      </c>
      <c r="AL336" s="30">
        <v>41936</v>
      </c>
      <c r="AM336" s="30">
        <v>46643</v>
      </c>
      <c r="AN336" s="30">
        <v>51346</v>
      </c>
      <c r="AO336" s="30">
        <v>56044</v>
      </c>
      <c r="AP336" s="249">
        <v>60739</v>
      </c>
    </row>
    <row r="337" spans="1:44" hidden="1" x14ac:dyDescent="0.3">
      <c r="A337" s="213">
        <v>1</v>
      </c>
      <c r="B337" s="13" t="s">
        <v>235</v>
      </c>
      <c r="C337" s="13"/>
      <c r="D337" s="13" t="s">
        <v>134</v>
      </c>
      <c r="E337" s="185">
        <v>13</v>
      </c>
      <c r="F337" s="185" t="s">
        <v>298</v>
      </c>
      <c r="G337" s="13">
        <v>38</v>
      </c>
      <c r="H337" s="13" t="s">
        <v>191</v>
      </c>
      <c r="I337" s="182" t="s">
        <v>207</v>
      </c>
      <c r="J337" s="13" t="s">
        <v>273</v>
      </c>
      <c r="K337" s="185" t="s">
        <v>299</v>
      </c>
      <c r="L337" s="13"/>
      <c r="M337" s="30">
        <v>243</v>
      </c>
      <c r="N337" s="30">
        <v>300</v>
      </c>
      <c r="O337" s="30">
        <v>360</v>
      </c>
      <c r="P337" s="30">
        <v>500</v>
      </c>
      <c r="Q337" s="30">
        <v>600</v>
      </c>
      <c r="R337" s="30">
        <v>800</v>
      </c>
      <c r="S337" s="30">
        <v>1100</v>
      </c>
      <c r="T337" s="30">
        <v>1400</v>
      </c>
      <c r="U337" s="30">
        <v>1700</v>
      </c>
      <c r="V337" s="30">
        <v>2020</v>
      </c>
      <c r="W337" s="30">
        <v>2550</v>
      </c>
      <c r="X337" s="30">
        <v>3700</v>
      </c>
      <c r="Y337" s="30">
        <v>5050</v>
      </c>
      <c r="Z337" s="30">
        <v>6200</v>
      </c>
      <c r="AA337" s="30">
        <v>8300</v>
      </c>
      <c r="AB337" s="30">
        <v>10500</v>
      </c>
      <c r="AC337" s="30">
        <v>13450</v>
      </c>
      <c r="AD337" s="30">
        <v>15400</v>
      </c>
      <c r="AE337" s="30">
        <v>19800</v>
      </c>
      <c r="AF337" s="30">
        <v>24200</v>
      </c>
      <c r="AG337" s="30">
        <v>30400</v>
      </c>
      <c r="AH337" s="30">
        <v>35750</v>
      </c>
      <c r="AI337" s="30">
        <v>41200</v>
      </c>
      <c r="AJ337" s="30">
        <v>46800</v>
      </c>
      <c r="AK337" s="30">
        <v>51950</v>
      </c>
      <c r="AL337" s="30">
        <v>57850</v>
      </c>
      <c r="AM337" s="30">
        <v>68000</v>
      </c>
      <c r="AN337" s="30">
        <v>77450</v>
      </c>
      <c r="AO337" s="30">
        <v>88000</v>
      </c>
      <c r="AP337" s="249">
        <v>99000</v>
      </c>
    </row>
    <row r="338" spans="1:44" hidden="1" x14ac:dyDescent="0.3">
      <c r="A338" s="213">
        <v>1</v>
      </c>
      <c r="B338" s="13" t="s">
        <v>235</v>
      </c>
      <c r="C338" s="13"/>
      <c r="D338" s="13" t="s">
        <v>134</v>
      </c>
      <c r="E338" s="13">
        <v>13</v>
      </c>
      <c r="F338" s="13" t="s">
        <v>298</v>
      </c>
      <c r="G338" s="13">
        <v>39</v>
      </c>
      <c r="H338" s="13" t="s">
        <v>192</v>
      </c>
      <c r="I338" s="182" t="s">
        <v>207</v>
      </c>
      <c r="J338" s="13" t="s">
        <v>273</v>
      </c>
      <c r="K338" s="13" t="s">
        <v>299</v>
      </c>
      <c r="L338" s="13"/>
      <c r="M338" s="30">
        <v>88</v>
      </c>
      <c r="N338" s="30">
        <f t="shared" ref="N338:AP338" si="32">4515-N304-N321-N372</f>
        <v>155.66666666666652</v>
      </c>
      <c r="O338" s="30">
        <f t="shared" si="32"/>
        <v>229</v>
      </c>
      <c r="P338" s="30">
        <f t="shared" si="32"/>
        <v>307</v>
      </c>
      <c r="Q338" s="30">
        <f t="shared" si="32"/>
        <v>392.22222222222263</v>
      </c>
      <c r="R338" s="30">
        <f t="shared" si="32"/>
        <v>483</v>
      </c>
      <c r="S338" s="30">
        <f t="shared" si="32"/>
        <v>586</v>
      </c>
      <c r="T338" s="30">
        <f t="shared" si="32"/>
        <v>714</v>
      </c>
      <c r="U338" s="30">
        <f t="shared" si="32"/>
        <v>868</v>
      </c>
      <c r="V338" s="30">
        <f t="shared" si="32"/>
        <v>1059</v>
      </c>
      <c r="W338" s="30">
        <f t="shared" si="32"/>
        <v>1293</v>
      </c>
      <c r="X338" s="30">
        <f t="shared" si="32"/>
        <v>1500</v>
      </c>
      <c r="Y338" s="30">
        <f t="shared" si="32"/>
        <v>1765</v>
      </c>
      <c r="Z338" s="30">
        <f t="shared" si="32"/>
        <v>2080</v>
      </c>
      <c r="AA338" s="30">
        <f t="shared" si="32"/>
        <v>2438</v>
      </c>
      <c r="AB338" s="30">
        <f t="shared" si="32"/>
        <v>2790</v>
      </c>
      <c r="AC338" s="30">
        <f t="shared" si="32"/>
        <v>3130</v>
      </c>
      <c r="AD338" s="30">
        <f t="shared" si="32"/>
        <v>3445</v>
      </c>
      <c r="AE338" s="30">
        <f t="shared" si="32"/>
        <v>3734</v>
      </c>
      <c r="AF338" s="30">
        <f t="shared" si="32"/>
        <v>3986</v>
      </c>
      <c r="AG338" s="30">
        <f t="shared" si="32"/>
        <v>4192</v>
      </c>
      <c r="AH338" s="30">
        <f t="shared" si="32"/>
        <v>4360</v>
      </c>
      <c r="AI338" s="30">
        <f t="shared" si="32"/>
        <v>4465</v>
      </c>
      <c r="AJ338" s="30">
        <f t="shared" si="32"/>
        <v>4515</v>
      </c>
      <c r="AK338" s="30">
        <f t="shared" si="32"/>
        <v>4515</v>
      </c>
      <c r="AL338" s="30">
        <f t="shared" si="32"/>
        <v>4515</v>
      </c>
      <c r="AM338" s="30">
        <f t="shared" si="32"/>
        <v>4515</v>
      </c>
      <c r="AN338" s="30">
        <f t="shared" si="32"/>
        <v>4515</v>
      </c>
      <c r="AO338" s="30">
        <f t="shared" si="32"/>
        <v>4515</v>
      </c>
      <c r="AP338" s="249">
        <f t="shared" si="32"/>
        <v>4515</v>
      </c>
    </row>
    <row r="339" spans="1:44" hidden="1" x14ac:dyDescent="0.3">
      <c r="A339" s="213">
        <v>1</v>
      </c>
      <c r="B339" s="13" t="s">
        <v>235</v>
      </c>
      <c r="C339" s="13"/>
      <c r="D339" s="13" t="s">
        <v>134</v>
      </c>
      <c r="E339" s="13">
        <v>13</v>
      </c>
      <c r="F339" s="13" t="s">
        <v>298</v>
      </c>
      <c r="G339" s="13">
        <v>40</v>
      </c>
      <c r="H339" s="13" t="s">
        <v>193</v>
      </c>
      <c r="I339" s="182" t="s">
        <v>207</v>
      </c>
      <c r="J339" s="13" t="s">
        <v>273</v>
      </c>
      <c r="K339" s="13" t="s">
        <v>299</v>
      </c>
      <c r="L339" s="13"/>
      <c r="M339" s="30">
        <v>0</v>
      </c>
      <c r="N339" s="30">
        <v>62</v>
      </c>
      <c r="O339" s="30">
        <v>125</v>
      </c>
      <c r="P339" s="30">
        <v>189</v>
      </c>
      <c r="Q339" s="30">
        <v>256</v>
      </c>
      <c r="R339" s="30">
        <v>326</v>
      </c>
      <c r="S339" s="30">
        <v>400</v>
      </c>
      <c r="T339" s="30">
        <v>480</v>
      </c>
      <c r="U339" s="30">
        <v>570</v>
      </c>
      <c r="V339" s="30">
        <v>680</v>
      </c>
      <c r="W339" s="30">
        <v>805</v>
      </c>
      <c r="X339" s="30">
        <v>950</v>
      </c>
      <c r="Y339" s="30">
        <v>1122</v>
      </c>
      <c r="Z339" s="30">
        <v>1322</v>
      </c>
      <c r="AA339" s="30">
        <v>1530</v>
      </c>
      <c r="AB339" s="30">
        <v>1752</v>
      </c>
      <c r="AC339" s="30">
        <v>1919</v>
      </c>
      <c r="AD339" s="30">
        <v>2085</v>
      </c>
      <c r="AE339" s="30">
        <v>2250</v>
      </c>
      <c r="AF339" s="30">
        <v>2412</v>
      </c>
      <c r="AG339" s="30">
        <v>2571</v>
      </c>
      <c r="AH339" s="30">
        <v>2725</v>
      </c>
      <c r="AI339" s="30">
        <v>2874</v>
      </c>
      <c r="AJ339" s="30">
        <v>3013</v>
      </c>
      <c r="AK339" s="30">
        <v>3132</v>
      </c>
      <c r="AL339" s="30">
        <v>3236</v>
      </c>
      <c r="AM339" s="30">
        <v>3320</v>
      </c>
      <c r="AN339" s="30">
        <v>3377</v>
      </c>
      <c r="AO339" s="30">
        <v>3406</v>
      </c>
      <c r="AP339" s="249">
        <v>3427</v>
      </c>
    </row>
    <row r="340" spans="1:44" hidden="1" x14ac:dyDescent="0.3">
      <c r="A340" s="213">
        <v>1</v>
      </c>
      <c r="B340" s="13" t="s">
        <v>235</v>
      </c>
      <c r="C340" s="13"/>
      <c r="D340" s="13" t="s">
        <v>134</v>
      </c>
      <c r="E340" s="13">
        <v>13</v>
      </c>
      <c r="F340" s="13" t="s">
        <v>298</v>
      </c>
      <c r="G340" s="13">
        <v>41</v>
      </c>
      <c r="H340" s="13" t="s">
        <v>194</v>
      </c>
      <c r="I340" s="182" t="s">
        <v>207</v>
      </c>
      <c r="J340" s="13" t="s">
        <v>273</v>
      </c>
      <c r="K340" s="13" t="s">
        <v>299</v>
      </c>
      <c r="L340" s="13"/>
      <c r="M340" s="30">
        <v>32</v>
      </c>
      <c r="N340" s="30">
        <v>50</v>
      </c>
      <c r="O340" s="30">
        <v>80</v>
      </c>
      <c r="P340" s="30">
        <v>110</v>
      </c>
      <c r="Q340" s="30">
        <v>150</v>
      </c>
      <c r="R340" s="30">
        <v>200</v>
      </c>
      <c r="S340" s="30">
        <v>250</v>
      </c>
      <c r="T340" s="30">
        <v>300</v>
      </c>
      <c r="U340" s="30">
        <v>398</v>
      </c>
      <c r="V340" s="30">
        <v>495</v>
      </c>
      <c r="W340" s="30">
        <v>592</v>
      </c>
      <c r="X340" s="30">
        <v>690</v>
      </c>
      <c r="Y340" s="30">
        <v>787</v>
      </c>
      <c r="Z340" s="30">
        <v>884</v>
      </c>
      <c r="AA340" s="30">
        <v>982</v>
      </c>
      <c r="AB340" s="30">
        <v>1084</v>
      </c>
      <c r="AC340" s="30">
        <v>1163</v>
      </c>
      <c r="AD340" s="30">
        <v>1231</v>
      </c>
      <c r="AE340" s="30">
        <v>1298</v>
      </c>
      <c r="AF340" s="30">
        <v>1355</v>
      </c>
      <c r="AG340" s="30">
        <v>1403</v>
      </c>
      <c r="AH340" s="30">
        <v>1450</v>
      </c>
      <c r="AI340" s="30">
        <v>1497</v>
      </c>
      <c r="AJ340" s="30">
        <v>1497</v>
      </c>
      <c r="AK340" s="30">
        <v>1497</v>
      </c>
      <c r="AL340" s="30">
        <v>1497</v>
      </c>
      <c r="AM340" s="30">
        <v>1497</v>
      </c>
      <c r="AN340" s="30">
        <v>1497</v>
      </c>
      <c r="AO340" s="30">
        <v>1497</v>
      </c>
      <c r="AP340" s="249">
        <v>1497</v>
      </c>
    </row>
    <row r="341" spans="1:44" hidden="1" x14ac:dyDescent="0.3">
      <c r="A341" s="213">
        <v>1</v>
      </c>
      <c r="B341" s="13" t="s">
        <v>235</v>
      </c>
      <c r="C341" s="13"/>
      <c r="D341" s="13" t="s">
        <v>134</v>
      </c>
      <c r="E341" s="13">
        <v>13</v>
      </c>
      <c r="F341" s="13" t="s">
        <v>298</v>
      </c>
      <c r="G341" s="13">
        <v>42</v>
      </c>
      <c r="H341" s="13" t="s">
        <v>195</v>
      </c>
      <c r="I341" s="182" t="s">
        <v>207</v>
      </c>
      <c r="J341" s="13" t="s">
        <v>273</v>
      </c>
      <c r="K341" s="13" t="s">
        <v>299</v>
      </c>
      <c r="L341" s="13"/>
      <c r="M341" s="30">
        <v>0</v>
      </c>
      <c r="N341" s="30">
        <v>3</v>
      </c>
      <c r="O341" s="30">
        <v>7</v>
      </c>
      <c r="P341" s="30">
        <v>11</v>
      </c>
      <c r="Q341" s="30">
        <v>15</v>
      </c>
      <c r="R341" s="30">
        <v>22</v>
      </c>
      <c r="S341" s="30">
        <v>27</v>
      </c>
      <c r="T341" s="30">
        <v>37</v>
      </c>
      <c r="U341" s="30">
        <v>49</v>
      </c>
      <c r="V341" s="30">
        <v>59</v>
      </c>
      <c r="W341" s="30">
        <v>79</v>
      </c>
      <c r="X341" s="30">
        <v>101</v>
      </c>
      <c r="Y341" s="30">
        <v>131</v>
      </c>
      <c r="Z341" s="30">
        <v>161</v>
      </c>
      <c r="AA341" s="30">
        <v>203</v>
      </c>
      <c r="AB341" s="30">
        <v>238</v>
      </c>
      <c r="AC341" s="30">
        <v>275</v>
      </c>
      <c r="AD341" s="30">
        <v>313</v>
      </c>
      <c r="AE341" s="30">
        <v>349</v>
      </c>
      <c r="AF341" s="30">
        <v>385</v>
      </c>
      <c r="AG341" s="30">
        <v>420</v>
      </c>
      <c r="AH341" s="30">
        <v>455</v>
      </c>
      <c r="AI341" s="30">
        <v>485</v>
      </c>
      <c r="AJ341" s="30">
        <v>515</v>
      </c>
      <c r="AK341" s="30">
        <v>545</v>
      </c>
      <c r="AL341" s="30">
        <v>565</v>
      </c>
      <c r="AM341" s="30">
        <v>585</v>
      </c>
      <c r="AN341" s="30">
        <v>595</v>
      </c>
      <c r="AO341" s="30">
        <v>605</v>
      </c>
      <c r="AP341" s="249">
        <v>605</v>
      </c>
      <c r="AQ341" s="303"/>
    </row>
    <row r="342" spans="1:44" hidden="1" x14ac:dyDescent="0.3">
      <c r="A342" s="213">
        <v>1</v>
      </c>
      <c r="B342" s="13" t="s">
        <v>235</v>
      </c>
      <c r="C342" s="13"/>
      <c r="D342" s="13" t="s">
        <v>134</v>
      </c>
      <c r="E342" s="13">
        <v>13</v>
      </c>
      <c r="F342" s="13" t="s">
        <v>298</v>
      </c>
      <c r="G342" s="13">
        <v>43</v>
      </c>
      <c r="H342" s="13" t="s">
        <v>196</v>
      </c>
      <c r="I342" s="182" t="s">
        <v>207</v>
      </c>
      <c r="J342" s="13" t="s">
        <v>273</v>
      </c>
      <c r="K342" s="13" t="s">
        <v>299</v>
      </c>
      <c r="L342" s="13"/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  <c r="AB342" s="30">
        <v>0</v>
      </c>
      <c r="AC342" s="30">
        <v>0</v>
      </c>
      <c r="AD342" s="30">
        <v>0</v>
      </c>
      <c r="AE342" s="30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249">
        <v>0</v>
      </c>
    </row>
    <row r="343" spans="1:44" hidden="1" x14ac:dyDescent="0.3">
      <c r="A343" s="213">
        <v>1</v>
      </c>
      <c r="B343" s="13" t="s">
        <v>235</v>
      </c>
      <c r="C343" s="13"/>
      <c r="D343" s="13" t="s">
        <v>134</v>
      </c>
      <c r="E343" s="13">
        <v>13</v>
      </c>
      <c r="F343" s="13" t="s">
        <v>298</v>
      </c>
      <c r="G343" s="13">
        <v>44</v>
      </c>
      <c r="H343" s="13" t="s">
        <v>197</v>
      </c>
      <c r="I343" s="182" t="s">
        <v>207</v>
      </c>
      <c r="J343" s="13" t="s">
        <v>273</v>
      </c>
      <c r="K343" s="13" t="s">
        <v>299</v>
      </c>
      <c r="L343" s="13"/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0</v>
      </c>
      <c r="AC343" s="30">
        <v>0</v>
      </c>
      <c r="AD343" s="30">
        <v>0</v>
      </c>
      <c r="AE343" s="30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30">
        <v>0</v>
      </c>
      <c r="AL343" s="30">
        <v>0</v>
      </c>
      <c r="AM343" s="30">
        <v>0</v>
      </c>
      <c r="AN343" s="30">
        <v>0</v>
      </c>
      <c r="AO343" s="30">
        <v>0</v>
      </c>
      <c r="AP343" s="249">
        <v>0</v>
      </c>
    </row>
    <row r="344" spans="1:44" hidden="1" x14ac:dyDescent="0.3">
      <c r="A344" s="213">
        <v>1</v>
      </c>
      <c r="B344" s="13" t="s">
        <v>235</v>
      </c>
      <c r="C344" s="13"/>
      <c r="D344" s="13" t="s">
        <v>134</v>
      </c>
      <c r="E344" s="13">
        <v>13</v>
      </c>
      <c r="F344" s="13" t="s">
        <v>298</v>
      </c>
      <c r="G344" s="13">
        <v>45</v>
      </c>
      <c r="H344" s="13" t="s">
        <v>198</v>
      </c>
      <c r="I344" s="182" t="s">
        <v>207</v>
      </c>
      <c r="J344" s="13" t="s">
        <v>273</v>
      </c>
      <c r="K344" s="13" t="s">
        <v>299</v>
      </c>
      <c r="L344" s="13"/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10</v>
      </c>
      <c r="X344" s="30">
        <v>20</v>
      </c>
      <c r="Y344" s="30">
        <v>40</v>
      </c>
      <c r="Z344" s="30">
        <v>60</v>
      </c>
      <c r="AA344" s="30">
        <v>80</v>
      </c>
      <c r="AB344" s="30">
        <v>100</v>
      </c>
      <c r="AC344" s="30">
        <v>120</v>
      </c>
      <c r="AD344" s="30">
        <v>140</v>
      </c>
      <c r="AE344" s="30">
        <v>160</v>
      </c>
      <c r="AF344" s="30">
        <v>190</v>
      </c>
      <c r="AG344" s="30">
        <v>210</v>
      </c>
      <c r="AH344" s="30">
        <v>250</v>
      </c>
      <c r="AI344" s="30">
        <v>290</v>
      </c>
      <c r="AJ344" s="30">
        <v>330</v>
      </c>
      <c r="AK344" s="30">
        <v>370</v>
      </c>
      <c r="AL344" s="30">
        <v>410</v>
      </c>
      <c r="AM344" s="30">
        <v>450</v>
      </c>
      <c r="AN344" s="30">
        <v>500</v>
      </c>
      <c r="AO344" s="30">
        <v>550</v>
      </c>
      <c r="AP344" s="249">
        <v>600</v>
      </c>
      <c r="AQ344" s="345"/>
      <c r="AR344" s="345"/>
    </row>
    <row r="345" spans="1:44" hidden="1" x14ac:dyDescent="0.3">
      <c r="A345" s="213">
        <v>1</v>
      </c>
      <c r="B345" s="185" t="s">
        <v>235</v>
      </c>
      <c r="C345" s="13"/>
      <c r="D345" s="13" t="s">
        <v>134</v>
      </c>
      <c r="E345" s="13">
        <v>13</v>
      </c>
      <c r="F345" s="13" t="s">
        <v>298</v>
      </c>
      <c r="G345" s="13">
        <v>46</v>
      </c>
      <c r="H345" s="13" t="s">
        <v>199</v>
      </c>
      <c r="I345" s="182" t="s">
        <v>207</v>
      </c>
      <c r="J345" s="13" t="s">
        <v>273</v>
      </c>
      <c r="K345" s="185" t="s">
        <v>299</v>
      </c>
      <c r="L345" s="13"/>
      <c r="M345" s="30">
        <v>1268</v>
      </c>
      <c r="N345" s="30">
        <v>2600</v>
      </c>
      <c r="O345" s="30">
        <v>4000</v>
      </c>
      <c r="P345" s="30">
        <v>6200</v>
      </c>
      <c r="Q345" s="30">
        <v>9100</v>
      </c>
      <c r="R345" s="30">
        <v>12900</v>
      </c>
      <c r="S345" s="30">
        <v>17700</v>
      </c>
      <c r="T345" s="30">
        <v>23600</v>
      </c>
      <c r="U345" s="30">
        <v>31750</v>
      </c>
      <c r="V345" s="30">
        <v>41350</v>
      </c>
      <c r="W345" s="30">
        <v>52600</v>
      </c>
      <c r="X345" s="30">
        <v>65500</v>
      </c>
      <c r="Y345" s="30">
        <v>81000</v>
      </c>
      <c r="Z345" s="30">
        <v>101000</v>
      </c>
      <c r="AA345" s="30">
        <v>124810</v>
      </c>
      <c r="AB345" s="30">
        <v>152200</v>
      </c>
      <c r="AC345" s="30">
        <v>178020</v>
      </c>
      <c r="AD345" s="30">
        <v>203510</v>
      </c>
      <c r="AE345" s="30">
        <v>226550</v>
      </c>
      <c r="AF345" s="30">
        <v>250050</v>
      </c>
      <c r="AG345" s="30">
        <v>272830</v>
      </c>
      <c r="AH345" s="30">
        <v>294300</v>
      </c>
      <c r="AI345" s="30">
        <v>314400</v>
      </c>
      <c r="AJ345" s="30">
        <v>333000</v>
      </c>
      <c r="AK345" s="30">
        <v>348600</v>
      </c>
      <c r="AL345" s="30">
        <v>363300</v>
      </c>
      <c r="AM345" s="30">
        <v>376000</v>
      </c>
      <c r="AN345" s="30">
        <v>385500</v>
      </c>
      <c r="AO345" s="30">
        <v>390500</v>
      </c>
      <c r="AP345" s="249">
        <v>391400</v>
      </c>
      <c r="AQ345" s="345"/>
      <c r="AR345" s="345"/>
    </row>
    <row r="346" spans="1:44" hidden="1" x14ac:dyDescent="0.3">
      <c r="A346" s="213">
        <v>1</v>
      </c>
      <c r="B346" s="185" t="s">
        <v>235</v>
      </c>
      <c r="C346" s="13"/>
      <c r="D346" s="13" t="s">
        <v>134</v>
      </c>
      <c r="E346" s="13">
        <v>13</v>
      </c>
      <c r="F346" s="13" t="s">
        <v>298</v>
      </c>
      <c r="G346" s="13">
        <v>47</v>
      </c>
      <c r="H346" s="13" t="s">
        <v>200</v>
      </c>
      <c r="I346" s="182" t="s">
        <v>207</v>
      </c>
      <c r="J346" s="13" t="s">
        <v>273</v>
      </c>
      <c r="K346" s="185" t="s">
        <v>299</v>
      </c>
      <c r="L346" s="13"/>
      <c r="M346" s="30">
        <v>553</v>
      </c>
      <c r="N346" s="30">
        <v>722.77777777777783</v>
      </c>
      <c r="O346" s="30">
        <v>896</v>
      </c>
      <c r="P346" s="30">
        <v>1070</v>
      </c>
      <c r="Q346" s="30">
        <v>1245</v>
      </c>
      <c r="R346" s="30">
        <v>1422</v>
      </c>
      <c r="S346" s="30">
        <v>1601</v>
      </c>
      <c r="T346" s="30">
        <v>1784</v>
      </c>
      <c r="U346" s="30">
        <v>1970</v>
      </c>
      <c r="V346" s="30">
        <v>2158</v>
      </c>
      <c r="W346" s="30">
        <v>2350</v>
      </c>
      <c r="X346" s="30">
        <v>2545</v>
      </c>
      <c r="Y346" s="30">
        <v>2745</v>
      </c>
      <c r="Z346" s="30">
        <v>2950</v>
      </c>
      <c r="AA346" s="30">
        <v>3160</v>
      </c>
      <c r="AB346" s="30">
        <v>3377</v>
      </c>
      <c r="AC346" s="30">
        <v>3426</v>
      </c>
      <c r="AD346" s="30">
        <v>3477</v>
      </c>
      <c r="AE346" s="30">
        <v>3532</v>
      </c>
      <c r="AF346" s="30">
        <v>3590</v>
      </c>
      <c r="AG346" s="30">
        <v>3650</v>
      </c>
      <c r="AH346" s="30">
        <v>3710</v>
      </c>
      <c r="AI346" s="30">
        <v>3770</v>
      </c>
      <c r="AJ346" s="30">
        <v>3830</v>
      </c>
      <c r="AK346" s="30">
        <v>3890</v>
      </c>
      <c r="AL346" s="30">
        <v>3950</v>
      </c>
      <c r="AM346" s="30">
        <v>4010</v>
      </c>
      <c r="AN346" s="30">
        <v>4070</v>
      </c>
      <c r="AO346" s="30">
        <v>4130</v>
      </c>
      <c r="AP346" s="249">
        <v>4200</v>
      </c>
      <c r="AQ346" s="345"/>
      <c r="AR346" s="345"/>
    </row>
    <row r="347" spans="1:44" hidden="1" x14ac:dyDescent="0.3">
      <c r="A347" s="213">
        <v>1</v>
      </c>
      <c r="B347" s="185" t="s">
        <v>235</v>
      </c>
      <c r="C347" s="13"/>
      <c r="D347" s="13" t="s">
        <v>134</v>
      </c>
      <c r="E347" s="13">
        <v>13</v>
      </c>
      <c r="F347" s="13" t="s">
        <v>298</v>
      </c>
      <c r="G347" s="13">
        <v>48</v>
      </c>
      <c r="H347" s="13" t="s">
        <v>201</v>
      </c>
      <c r="I347" s="182" t="s">
        <v>207</v>
      </c>
      <c r="J347" s="13" t="s">
        <v>273</v>
      </c>
      <c r="K347" s="185" t="s">
        <v>299</v>
      </c>
      <c r="L347" s="13"/>
      <c r="M347" s="30">
        <v>358</v>
      </c>
      <c r="N347" s="30">
        <v>615</v>
      </c>
      <c r="O347" s="30">
        <v>874</v>
      </c>
      <c r="P347" s="30">
        <v>1134</v>
      </c>
      <c r="Q347" s="30">
        <v>1395</v>
      </c>
      <c r="R347" s="30">
        <v>1658</v>
      </c>
      <c r="S347" s="30">
        <v>1923</v>
      </c>
      <c r="T347" s="30">
        <v>2190</v>
      </c>
      <c r="U347" s="30">
        <v>2460</v>
      </c>
      <c r="V347" s="30">
        <v>2733</v>
      </c>
      <c r="W347" s="30">
        <v>3010</v>
      </c>
      <c r="X347" s="30">
        <v>3290</v>
      </c>
      <c r="Y347" s="30">
        <v>3570</v>
      </c>
      <c r="Z347" s="30">
        <v>3850</v>
      </c>
      <c r="AA347" s="30">
        <v>4130</v>
      </c>
      <c r="AB347" s="30">
        <v>4415</v>
      </c>
      <c r="AC347" s="30">
        <v>4445</v>
      </c>
      <c r="AD347" s="30">
        <v>4482</v>
      </c>
      <c r="AE347" s="30">
        <v>4530</v>
      </c>
      <c r="AF347" s="30">
        <v>4590</v>
      </c>
      <c r="AG347" s="30">
        <v>4665</v>
      </c>
      <c r="AH347" s="30">
        <v>4765</v>
      </c>
      <c r="AI347" s="30">
        <v>4890</v>
      </c>
      <c r="AJ347" s="30">
        <v>5035</v>
      </c>
      <c r="AK347" s="30">
        <v>5200</v>
      </c>
      <c r="AL347" s="30">
        <v>5380</v>
      </c>
      <c r="AM347" s="30">
        <v>5590</v>
      </c>
      <c r="AN347" s="30">
        <v>5820</v>
      </c>
      <c r="AO347" s="30">
        <v>6084</v>
      </c>
      <c r="AP347" s="249">
        <v>6370</v>
      </c>
      <c r="AQ347" s="345"/>
      <c r="AR347" s="345"/>
    </row>
    <row r="348" spans="1:44" hidden="1" x14ac:dyDescent="0.3">
      <c r="A348" s="213">
        <v>1</v>
      </c>
      <c r="B348" s="185" t="s">
        <v>235</v>
      </c>
      <c r="C348" s="13"/>
      <c r="D348" s="13" t="s">
        <v>134</v>
      </c>
      <c r="E348" s="13">
        <v>13</v>
      </c>
      <c r="F348" s="13" t="s">
        <v>298</v>
      </c>
      <c r="G348" s="13">
        <v>49</v>
      </c>
      <c r="H348" s="13" t="s">
        <v>202</v>
      </c>
      <c r="I348" s="182" t="s">
        <v>207</v>
      </c>
      <c r="J348" s="13" t="s">
        <v>273</v>
      </c>
      <c r="K348" s="185" t="s">
        <v>299</v>
      </c>
      <c r="L348" s="13"/>
      <c r="M348" s="30">
        <v>51</v>
      </c>
      <c r="N348" s="30">
        <v>65</v>
      </c>
      <c r="O348" s="30">
        <v>81</v>
      </c>
      <c r="P348" s="30">
        <v>99</v>
      </c>
      <c r="Q348" s="30">
        <v>123</v>
      </c>
      <c r="R348" s="30">
        <v>155</v>
      </c>
      <c r="S348" s="30">
        <v>197</v>
      </c>
      <c r="T348" s="30">
        <v>252</v>
      </c>
      <c r="U348" s="30">
        <v>300</v>
      </c>
      <c r="V348" s="30">
        <v>350</v>
      </c>
      <c r="W348" s="30">
        <v>400</v>
      </c>
      <c r="X348" s="30">
        <v>500</v>
      </c>
      <c r="Y348" s="30">
        <v>600</v>
      </c>
      <c r="Z348" s="30">
        <v>730</v>
      </c>
      <c r="AA348" s="30">
        <v>950</v>
      </c>
      <c r="AB348" s="30">
        <v>1120</v>
      </c>
      <c r="AC348" s="30">
        <v>1400</v>
      </c>
      <c r="AD348" s="30">
        <v>1700</v>
      </c>
      <c r="AE348" s="30">
        <v>2070</v>
      </c>
      <c r="AF348" s="30">
        <v>2500</v>
      </c>
      <c r="AG348" s="30">
        <v>2950</v>
      </c>
      <c r="AH348" s="30">
        <v>3850</v>
      </c>
      <c r="AI348" s="30">
        <v>4900</v>
      </c>
      <c r="AJ348" s="30">
        <v>6100</v>
      </c>
      <c r="AK348" s="30">
        <v>7400</v>
      </c>
      <c r="AL348" s="30">
        <v>8800</v>
      </c>
      <c r="AM348" s="30">
        <v>10450</v>
      </c>
      <c r="AN348" s="30">
        <v>12290</v>
      </c>
      <c r="AO348" s="30">
        <v>14260</v>
      </c>
      <c r="AP348" s="249">
        <v>16300</v>
      </c>
      <c r="AQ348" s="345"/>
      <c r="AR348" s="345"/>
    </row>
    <row r="349" spans="1:44" hidden="1" x14ac:dyDescent="0.3">
      <c r="A349" s="261">
        <v>1</v>
      </c>
      <c r="B349" s="190" t="s">
        <v>235</v>
      </c>
      <c r="C349" s="13"/>
      <c r="D349" s="13" t="s">
        <v>134</v>
      </c>
      <c r="E349" s="13">
        <v>13</v>
      </c>
      <c r="F349" s="187" t="s">
        <v>298</v>
      </c>
      <c r="G349" s="13">
        <v>50</v>
      </c>
      <c r="H349" s="187" t="s">
        <v>203</v>
      </c>
      <c r="I349" s="188" t="s">
        <v>207</v>
      </c>
      <c r="J349" s="187" t="s">
        <v>273</v>
      </c>
      <c r="K349" s="185" t="s">
        <v>299</v>
      </c>
      <c r="L349" s="13"/>
      <c r="M349" s="244">
        <v>0</v>
      </c>
      <c r="N349" s="244">
        <v>0</v>
      </c>
      <c r="O349" s="244">
        <v>0</v>
      </c>
      <c r="P349" s="244">
        <v>0</v>
      </c>
      <c r="Q349" s="244">
        <v>0</v>
      </c>
      <c r="R349" s="244">
        <v>0</v>
      </c>
      <c r="S349" s="244">
        <v>0</v>
      </c>
      <c r="T349" s="244">
        <v>0</v>
      </c>
      <c r="U349" s="244">
        <v>0</v>
      </c>
      <c r="V349" s="244">
        <v>0</v>
      </c>
      <c r="W349" s="244">
        <v>0</v>
      </c>
      <c r="X349" s="244">
        <v>0</v>
      </c>
      <c r="Y349" s="244">
        <v>0</v>
      </c>
      <c r="Z349" s="244">
        <v>0</v>
      </c>
      <c r="AA349" s="244">
        <v>0</v>
      </c>
      <c r="AB349" s="244">
        <v>0</v>
      </c>
      <c r="AC349" s="244">
        <v>0</v>
      </c>
      <c r="AD349" s="244">
        <v>0</v>
      </c>
      <c r="AE349" s="244">
        <v>0</v>
      </c>
      <c r="AF349" s="244">
        <v>0</v>
      </c>
      <c r="AG349" s="244">
        <v>0</v>
      </c>
      <c r="AH349" s="244">
        <v>0</v>
      </c>
      <c r="AI349" s="244">
        <v>0</v>
      </c>
      <c r="AJ349" s="244">
        <v>0</v>
      </c>
      <c r="AK349" s="244">
        <v>0</v>
      </c>
      <c r="AL349" s="244">
        <v>0</v>
      </c>
      <c r="AM349" s="244">
        <v>0</v>
      </c>
      <c r="AN349" s="244">
        <v>0</v>
      </c>
      <c r="AO349" s="244">
        <v>0</v>
      </c>
      <c r="AP349" s="251">
        <v>0</v>
      </c>
      <c r="AQ349" s="345"/>
      <c r="AR349" s="345"/>
    </row>
    <row r="350" spans="1:44" ht="15" hidden="1" thickBot="1" x14ac:dyDescent="0.35">
      <c r="A350" s="214">
        <v>1</v>
      </c>
      <c r="B350" s="183" t="s">
        <v>235</v>
      </c>
      <c r="C350" s="183"/>
      <c r="D350" s="183" t="s">
        <v>134</v>
      </c>
      <c r="E350" s="260">
        <v>13</v>
      </c>
      <c r="F350" s="183" t="s">
        <v>298</v>
      </c>
      <c r="G350" s="260">
        <v>51</v>
      </c>
      <c r="H350" s="183" t="s">
        <v>204</v>
      </c>
      <c r="I350" s="184" t="s">
        <v>207</v>
      </c>
      <c r="J350" s="183" t="s">
        <v>273</v>
      </c>
      <c r="K350" s="233" t="s">
        <v>299</v>
      </c>
      <c r="L350" s="260"/>
      <c r="M350" s="241">
        <v>0</v>
      </c>
      <c r="N350" s="241">
        <v>0</v>
      </c>
      <c r="O350" s="241">
        <v>0</v>
      </c>
      <c r="P350" s="241">
        <v>0</v>
      </c>
      <c r="Q350" s="241">
        <v>0</v>
      </c>
      <c r="R350" s="241">
        <v>0</v>
      </c>
      <c r="S350" s="241">
        <v>0</v>
      </c>
      <c r="T350" s="241">
        <v>0</v>
      </c>
      <c r="U350" s="241">
        <v>0</v>
      </c>
      <c r="V350" s="241">
        <v>0</v>
      </c>
      <c r="W350" s="241">
        <v>0</v>
      </c>
      <c r="X350" s="241">
        <v>0</v>
      </c>
      <c r="Y350" s="241">
        <v>0</v>
      </c>
      <c r="Z350" s="241">
        <v>0</v>
      </c>
      <c r="AA350" s="241">
        <v>0</v>
      </c>
      <c r="AB350" s="241">
        <v>0</v>
      </c>
      <c r="AC350" s="241">
        <v>0</v>
      </c>
      <c r="AD350" s="241">
        <v>0</v>
      </c>
      <c r="AE350" s="241">
        <v>0</v>
      </c>
      <c r="AF350" s="241">
        <v>0</v>
      </c>
      <c r="AG350" s="241">
        <v>0</v>
      </c>
      <c r="AH350" s="241">
        <v>0</v>
      </c>
      <c r="AI350" s="241">
        <v>0</v>
      </c>
      <c r="AJ350" s="241">
        <v>0</v>
      </c>
      <c r="AK350" s="241">
        <v>0</v>
      </c>
      <c r="AL350" s="241">
        <v>0</v>
      </c>
      <c r="AM350" s="241">
        <v>0</v>
      </c>
      <c r="AN350" s="241">
        <v>0</v>
      </c>
      <c r="AO350" s="241">
        <v>0</v>
      </c>
      <c r="AP350" s="250">
        <v>0</v>
      </c>
      <c r="AQ350" s="345"/>
      <c r="AR350" s="345"/>
    </row>
    <row r="351" spans="1:44" hidden="1" x14ac:dyDescent="0.3">
      <c r="A351" s="210">
        <v>1</v>
      </c>
      <c r="B351" s="211" t="s">
        <v>235</v>
      </c>
      <c r="C351" s="211"/>
      <c r="D351" s="211" t="s">
        <v>134</v>
      </c>
      <c r="E351" s="211">
        <v>13</v>
      </c>
      <c r="F351" s="211" t="s">
        <v>298</v>
      </c>
      <c r="G351" s="211">
        <v>52</v>
      </c>
      <c r="H351" s="211" t="s">
        <v>187</v>
      </c>
      <c r="I351" s="212" t="s">
        <v>208</v>
      </c>
      <c r="J351" s="211" t="s">
        <v>273</v>
      </c>
      <c r="K351" s="211" t="s">
        <v>299</v>
      </c>
      <c r="L351" s="211"/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6">
        <v>0</v>
      </c>
      <c r="S351" s="236">
        <v>0</v>
      </c>
      <c r="T351" s="236">
        <v>0</v>
      </c>
      <c r="U351" s="236">
        <v>0</v>
      </c>
      <c r="V351" s="236">
        <v>0</v>
      </c>
      <c r="W351" s="236">
        <v>0</v>
      </c>
      <c r="X351" s="236">
        <v>0</v>
      </c>
      <c r="Y351" s="236">
        <v>0</v>
      </c>
      <c r="Z351" s="236">
        <v>0</v>
      </c>
      <c r="AA351" s="236">
        <v>0</v>
      </c>
      <c r="AB351" s="236">
        <v>0</v>
      </c>
      <c r="AC351" s="236">
        <v>0</v>
      </c>
      <c r="AD351" s="236">
        <v>0</v>
      </c>
      <c r="AE351" s="236">
        <v>0</v>
      </c>
      <c r="AF351" s="236">
        <v>0</v>
      </c>
      <c r="AG351" s="236">
        <v>0</v>
      </c>
      <c r="AH351" s="236">
        <v>0</v>
      </c>
      <c r="AI351" s="236">
        <v>0</v>
      </c>
      <c r="AJ351" s="236">
        <v>0</v>
      </c>
      <c r="AK351" s="236">
        <v>0</v>
      </c>
      <c r="AL351" s="236">
        <v>0</v>
      </c>
      <c r="AM351" s="236">
        <v>0</v>
      </c>
      <c r="AN351" s="236">
        <v>0</v>
      </c>
      <c r="AO351" s="236">
        <v>0</v>
      </c>
      <c r="AP351" s="248">
        <v>0</v>
      </c>
      <c r="AQ351" s="345"/>
      <c r="AR351" s="345"/>
    </row>
    <row r="352" spans="1:44" hidden="1" x14ac:dyDescent="0.3">
      <c r="A352" s="213">
        <v>1</v>
      </c>
      <c r="B352" s="185" t="s">
        <v>235</v>
      </c>
      <c r="C352" s="13"/>
      <c r="D352" s="13" t="s">
        <v>134</v>
      </c>
      <c r="E352" s="13">
        <v>13</v>
      </c>
      <c r="F352" s="13" t="s">
        <v>298</v>
      </c>
      <c r="G352" s="13">
        <v>53</v>
      </c>
      <c r="H352" s="185" t="s">
        <v>189</v>
      </c>
      <c r="I352" s="182" t="s">
        <v>208</v>
      </c>
      <c r="J352" s="13" t="s">
        <v>273</v>
      </c>
      <c r="K352" s="185" t="s">
        <v>299</v>
      </c>
      <c r="L352" s="13"/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30">
        <v>0</v>
      </c>
      <c r="AL352" s="30">
        <v>0</v>
      </c>
      <c r="AM352" s="30">
        <v>0</v>
      </c>
      <c r="AN352" s="30">
        <v>0</v>
      </c>
      <c r="AO352" s="30">
        <v>0</v>
      </c>
      <c r="AP352" s="249">
        <v>0</v>
      </c>
      <c r="AQ352" s="345"/>
      <c r="AR352" s="345"/>
    </row>
    <row r="353" spans="1:44" hidden="1" x14ac:dyDescent="0.3">
      <c r="A353" s="213">
        <v>1</v>
      </c>
      <c r="B353" s="185" t="s">
        <v>235</v>
      </c>
      <c r="C353" s="13"/>
      <c r="D353" s="13" t="s">
        <v>134</v>
      </c>
      <c r="E353" s="13">
        <v>13</v>
      </c>
      <c r="F353" s="13" t="s">
        <v>298</v>
      </c>
      <c r="G353" s="13">
        <v>54</v>
      </c>
      <c r="H353" s="185" t="s">
        <v>190</v>
      </c>
      <c r="I353" s="182" t="s">
        <v>208</v>
      </c>
      <c r="J353" s="13" t="s">
        <v>273</v>
      </c>
      <c r="K353" s="185" t="s">
        <v>299</v>
      </c>
      <c r="L353" s="13"/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0">
        <v>0</v>
      </c>
      <c r="AB353" s="30">
        <v>0</v>
      </c>
      <c r="AC353" s="30">
        <v>0</v>
      </c>
      <c r="AD353" s="30">
        <v>0</v>
      </c>
      <c r="AE353" s="30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0">
        <v>0</v>
      </c>
      <c r="AO353" s="30">
        <v>0</v>
      </c>
      <c r="AP353" s="249">
        <v>0</v>
      </c>
      <c r="AQ353" s="345"/>
      <c r="AR353" s="345"/>
    </row>
    <row r="354" spans="1:44" hidden="1" x14ac:dyDescent="0.3">
      <c r="A354" s="213">
        <v>1</v>
      </c>
      <c r="B354" s="185" t="s">
        <v>235</v>
      </c>
      <c r="C354" s="13"/>
      <c r="D354" s="13" t="s">
        <v>134</v>
      </c>
      <c r="E354" s="13">
        <v>13</v>
      </c>
      <c r="F354" s="13" t="s">
        <v>298</v>
      </c>
      <c r="G354" s="13">
        <v>55</v>
      </c>
      <c r="H354" s="185" t="s">
        <v>191</v>
      </c>
      <c r="I354" s="182" t="s">
        <v>208</v>
      </c>
      <c r="J354" s="13" t="s">
        <v>273</v>
      </c>
      <c r="K354" s="185" t="s">
        <v>299</v>
      </c>
      <c r="L354" s="13"/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30">
        <v>0</v>
      </c>
      <c r="AL354" s="30">
        <v>0</v>
      </c>
      <c r="AM354" s="30">
        <v>0</v>
      </c>
      <c r="AN354" s="30">
        <v>0</v>
      </c>
      <c r="AO354" s="30">
        <v>0</v>
      </c>
      <c r="AP354" s="249">
        <v>0</v>
      </c>
      <c r="AQ354" s="345"/>
      <c r="AR354" s="345"/>
    </row>
    <row r="355" spans="1:44" hidden="1" x14ac:dyDescent="0.3">
      <c r="A355" s="213">
        <v>1</v>
      </c>
      <c r="B355" s="185" t="s">
        <v>235</v>
      </c>
      <c r="C355" s="13"/>
      <c r="D355" s="13" t="s">
        <v>134</v>
      </c>
      <c r="E355" s="13">
        <v>13</v>
      </c>
      <c r="F355" s="13" t="s">
        <v>298</v>
      </c>
      <c r="G355" s="13">
        <v>56</v>
      </c>
      <c r="H355" s="13" t="s">
        <v>192</v>
      </c>
      <c r="I355" s="182" t="s">
        <v>208</v>
      </c>
      <c r="J355" s="13" t="s">
        <v>273</v>
      </c>
      <c r="K355" s="185" t="s">
        <v>299</v>
      </c>
      <c r="L355" s="13"/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  <c r="AB355" s="30">
        <v>0</v>
      </c>
      <c r="AC355" s="30">
        <v>0</v>
      </c>
      <c r="AD355" s="30">
        <v>0</v>
      </c>
      <c r="AE355" s="30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30">
        <v>0</v>
      </c>
      <c r="AL355" s="30">
        <v>0</v>
      </c>
      <c r="AM355" s="30">
        <v>0</v>
      </c>
      <c r="AN355" s="30">
        <v>0</v>
      </c>
      <c r="AO355" s="30">
        <v>0</v>
      </c>
      <c r="AP355" s="249">
        <v>0</v>
      </c>
      <c r="AQ355" s="345"/>
      <c r="AR355" s="345"/>
    </row>
    <row r="356" spans="1:44" hidden="1" x14ac:dyDescent="0.3">
      <c r="A356" s="213">
        <v>1</v>
      </c>
      <c r="B356" s="185" t="s">
        <v>235</v>
      </c>
      <c r="C356" s="13"/>
      <c r="D356" s="13" t="s">
        <v>134</v>
      </c>
      <c r="E356" s="13">
        <v>13</v>
      </c>
      <c r="F356" s="13" t="s">
        <v>298</v>
      </c>
      <c r="G356" s="13">
        <v>57</v>
      </c>
      <c r="H356" s="13" t="s">
        <v>193</v>
      </c>
      <c r="I356" s="182" t="s">
        <v>208</v>
      </c>
      <c r="J356" s="13" t="s">
        <v>273</v>
      </c>
      <c r="K356" s="185" t="s">
        <v>299</v>
      </c>
      <c r="L356" s="13"/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30">
        <v>0</v>
      </c>
      <c r="AL356" s="30">
        <v>0</v>
      </c>
      <c r="AM356" s="30">
        <v>0</v>
      </c>
      <c r="AN356" s="30">
        <v>0</v>
      </c>
      <c r="AO356" s="30">
        <v>0</v>
      </c>
      <c r="AP356" s="249">
        <v>0</v>
      </c>
      <c r="AQ356" s="345"/>
      <c r="AR356" s="345"/>
    </row>
    <row r="357" spans="1:44" hidden="1" x14ac:dyDescent="0.3">
      <c r="A357" s="213">
        <v>1</v>
      </c>
      <c r="B357" s="185" t="s">
        <v>235</v>
      </c>
      <c r="C357" s="13"/>
      <c r="D357" s="13" t="s">
        <v>134</v>
      </c>
      <c r="E357" s="13">
        <v>13</v>
      </c>
      <c r="F357" s="13" t="s">
        <v>298</v>
      </c>
      <c r="G357" s="13">
        <v>58</v>
      </c>
      <c r="H357" s="13" t="s">
        <v>194</v>
      </c>
      <c r="I357" s="182" t="s">
        <v>208</v>
      </c>
      <c r="J357" s="13" t="s">
        <v>273</v>
      </c>
      <c r="K357" s="185" t="s">
        <v>299</v>
      </c>
      <c r="L357" s="13"/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  <c r="AB357" s="30">
        <v>0</v>
      </c>
      <c r="AC357" s="30">
        <v>0</v>
      </c>
      <c r="AD357" s="30">
        <v>0</v>
      </c>
      <c r="AE357" s="30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30">
        <v>0</v>
      </c>
      <c r="AL357" s="30">
        <v>0</v>
      </c>
      <c r="AM357" s="30">
        <v>0</v>
      </c>
      <c r="AN357" s="30">
        <v>0</v>
      </c>
      <c r="AO357" s="30">
        <v>0</v>
      </c>
      <c r="AP357" s="249">
        <v>0</v>
      </c>
      <c r="AQ357" s="345"/>
      <c r="AR357" s="345"/>
    </row>
    <row r="358" spans="1:44" hidden="1" x14ac:dyDescent="0.3">
      <c r="A358" s="213">
        <v>1</v>
      </c>
      <c r="B358" s="185" t="s">
        <v>235</v>
      </c>
      <c r="C358" s="13"/>
      <c r="D358" s="13" t="s">
        <v>134</v>
      </c>
      <c r="E358" s="13">
        <v>13</v>
      </c>
      <c r="F358" s="13" t="s">
        <v>298</v>
      </c>
      <c r="G358" s="13">
        <v>59</v>
      </c>
      <c r="H358" s="13" t="s">
        <v>195</v>
      </c>
      <c r="I358" s="182" t="s">
        <v>208</v>
      </c>
      <c r="J358" s="13" t="s">
        <v>273</v>
      </c>
      <c r="K358" s="185" t="s">
        <v>299</v>
      </c>
      <c r="L358" s="13"/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  <c r="AB358" s="30">
        <v>0</v>
      </c>
      <c r="AC358" s="30">
        <v>0</v>
      </c>
      <c r="AD358" s="30">
        <v>0</v>
      </c>
      <c r="AE358" s="30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30">
        <v>0</v>
      </c>
      <c r="AL358" s="30">
        <v>0</v>
      </c>
      <c r="AM358" s="30">
        <v>0</v>
      </c>
      <c r="AN358" s="30">
        <v>0</v>
      </c>
      <c r="AO358" s="30">
        <v>0</v>
      </c>
      <c r="AP358" s="249">
        <v>0</v>
      </c>
      <c r="AQ358" s="368"/>
      <c r="AR358" s="345"/>
    </row>
    <row r="359" spans="1:44" hidden="1" x14ac:dyDescent="0.3">
      <c r="A359" s="213">
        <v>1</v>
      </c>
      <c r="B359" s="185" t="s">
        <v>235</v>
      </c>
      <c r="C359" s="13"/>
      <c r="D359" s="13" t="s">
        <v>134</v>
      </c>
      <c r="E359" s="13">
        <v>13</v>
      </c>
      <c r="F359" s="13" t="s">
        <v>298</v>
      </c>
      <c r="G359" s="13">
        <v>60</v>
      </c>
      <c r="H359" s="13" t="s">
        <v>196</v>
      </c>
      <c r="I359" s="182" t="s">
        <v>208</v>
      </c>
      <c r="J359" s="13" t="s">
        <v>273</v>
      </c>
      <c r="K359" s="185" t="s">
        <v>299</v>
      </c>
      <c r="L359" s="187"/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  <c r="AB359" s="30">
        <v>0</v>
      </c>
      <c r="AC359" s="30">
        <v>0</v>
      </c>
      <c r="AD359" s="30">
        <v>0</v>
      </c>
      <c r="AE359" s="30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30">
        <v>0</v>
      </c>
      <c r="AL359" s="30">
        <v>0</v>
      </c>
      <c r="AM359" s="30">
        <v>0</v>
      </c>
      <c r="AN359" s="30">
        <v>0</v>
      </c>
      <c r="AO359" s="30">
        <v>0</v>
      </c>
      <c r="AP359" s="249">
        <v>0</v>
      </c>
      <c r="AQ359" s="345"/>
      <c r="AR359" s="345"/>
    </row>
    <row r="360" spans="1:44" hidden="1" x14ac:dyDescent="0.3">
      <c r="A360" s="213">
        <v>1</v>
      </c>
      <c r="B360" s="13" t="s">
        <v>235</v>
      </c>
      <c r="C360" s="13"/>
      <c r="D360" s="13" t="s">
        <v>134</v>
      </c>
      <c r="E360" s="13">
        <v>13</v>
      </c>
      <c r="F360" s="13" t="s">
        <v>298</v>
      </c>
      <c r="G360" s="13">
        <v>61</v>
      </c>
      <c r="H360" s="13" t="s">
        <v>197</v>
      </c>
      <c r="I360" s="182" t="s">
        <v>208</v>
      </c>
      <c r="J360" s="13" t="s">
        <v>273</v>
      </c>
      <c r="K360" s="13" t="s">
        <v>299</v>
      </c>
      <c r="L360" s="13"/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  <c r="AB360" s="30">
        <v>0</v>
      </c>
      <c r="AC360" s="30">
        <v>0</v>
      </c>
      <c r="AD360" s="30">
        <v>0</v>
      </c>
      <c r="AE360" s="30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30">
        <v>0</v>
      </c>
      <c r="AL360" s="30">
        <v>0</v>
      </c>
      <c r="AM360" s="30">
        <v>0</v>
      </c>
      <c r="AN360" s="30">
        <v>0</v>
      </c>
      <c r="AO360" s="30">
        <v>0</v>
      </c>
      <c r="AP360" s="249">
        <v>0</v>
      </c>
      <c r="AQ360" s="345"/>
      <c r="AR360" s="345"/>
    </row>
    <row r="361" spans="1:44" hidden="1" x14ac:dyDescent="0.3">
      <c r="A361" s="213">
        <v>1</v>
      </c>
      <c r="B361" s="13" t="s">
        <v>235</v>
      </c>
      <c r="C361" s="13"/>
      <c r="D361" s="13" t="s">
        <v>134</v>
      </c>
      <c r="E361" s="13">
        <v>13</v>
      </c>
      <c r="F361" s="13" t="s">
        <v>298</v>
      </c>
      <c r="G361" s="13">
        <v>62</v>
      </c>
      <c r="H361" s="13" t="s">
        <v>198</v>
      </c>
      <c r="I361" s="182" t="s">
        <v>208</v>
      </c>
      <c r="J361" s="13" t="s">
        <v>273</v>
      </c>
      <c r="K361" s="13" t="s">
        <v>299</v>
      </c>
      <c r="L361" s="13"/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  <c r="AB361" s="30">
        <v>0</v>
      </c>
      <c r="AC361" s="30">
        <v>0</v>
      </c>
      <c r="AD361" s="30">
        <v>0</v>
      </c>
      <c r="AE361" s="30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30">
        <v>0</v>
      </c>
      <c r="AL361" s="30">
        <v>0</v>
      </c>
      <c r="AM361" s="30">
        <v>0</v>
      </c>
      <c r="AN361" s="30">
        <v>0</v>
      </c>
      <c r="AO361" s="30">
        <v>0</v>
      </c>
      <c r="AP361" s="249">
        <v>0</v>
      </c>
    </row>
    <row r="362" spans="1:44" hidden="1" x14ac:dyDescent="0.3">
      <c r="A362" s="213">
        <v>1</v>
      </c>
      <c r="B362" s="13" t="s">
        <v>235</v>
      </c>
      <c r="C362" s="13"/>
      <c r="D362" s="13" t="s">
        <v>134</v>
      </c>
      <c r="E362" s="13">
        <v>13</v>
      </c>
      <c r="F362" s="13" t="s">
        <v>298</v>
      </c>
      <c r="G362" s="13">
        <v>63</v>
      </c>
      <c r="H362" s="13" t="s">
        <v>199</v>
      </c>
      <c r="I362" s="182" t="s">
        <v>208</v>
      </c>
      <c r="J362" s="13" t="s">
        <v>273</v>
      </c>
      <c r="K362" s="13" t="s">
        <v>299</v>
      </c>
      <c r="L362" s="13"/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30">
        <v>0</v>
      </c>
      <c r="AL362" s="30">
        <v>0</v>
      </c>
      <c r="AM362" s="30">
        <v>0</v>
      </c>
      <c r="AN362" s="30">
        <v>0</v>
      </c>
      <c r="AO362" s="30">
        <v>0</v>
      </c>
      <c r="AP362" s="249">
        <v>0</v>
      </c>
    </row>
    <row r="363" spans="1:44" hidden="1" x14ac:dyDescent="0.3">
      <c r="A363" s="213">
        <v>1</v>
      </c>
      <c r="B363" s="185" t="s">
        <v>235</v>
      </c>
      <c r="C363" s="13"/>
      <c r="D363" s="13" t="s">
        <v>134</v>
      </c>
      <c r="E363" s="13">
        <v>13</v>
      </c>
      <c r="F363" s="13" t="s">
        <v>298</v>
      </c>
      <c r="G363" s="13">
        <v>64</v>
      </c>
      <c r="H363" s="13" t="s">
        <v>200</v>
      </c>
      <c r="I363" s="182" t="s">
        <v>208</v>
      </c>
      <c r="J363" s="13" t="s">
        <v>273</v>
      </c>
      <c r="K363" s="185" t="s">
        <v>299</v>
      </c>
      <c r="L363" s="13"/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  <c r="AB363" s="30">
        <v>0</v>
      </c>
      <c r="AC363" s="30">
        <v>0</v>
      </c>
      <c r="AD363" s="30">
        <v>0</v>
      </c>
      <c r="AE363" s="30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30">
        <v>0</v>
      </c>
      <c r="AL363" s="30">
        <v>0</v>
      </c>
      <c r="AM363" s="30">
        <v>0</v>
      </c>
      <c r="AN363" s="30">
        <v>0</v>
      </c>
      <c r="AO363" s="30">
        <v>0</v>
      </c>
      <c r="AP363" s="249">
        <v>0</v>
      </c>
    </row>
    <row r="364" spans="1:44" hidden="1" x14ac:dyDescent="0.3">
      <c r="A364" s="213">
        <v>1</v>
      </c>
      <c r="B364" s="185" t="s">
        <v>235</v>
      </c>
      <c r="C364" s="13"/>
      <c r="D364" s="13" t="s">
        <v>134</v>
      </c>
      <c r="E364" s="185">
        <v>13</v>
      </c>
      <c r="F364" s="185" t="s">
        <v>298</v>
      </c>
      <c r="G364" s="190">
        <v>65</v>
      </c>
      <c r="H364" s="13" t="s">
        <v>201</v>
      </c>
      <c r="I364" s="182" t="s">
        <v>208</v>
      </c>
      <c r="J364" s="13" t="s">
        <v>273</v>
      </c>
      <c r="K364" s="185" t="s">
        <v>299</v>
      </c>
      <c r="L364" s="13"/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  <c r="AB364" s="30">
        <v>0</v>
      </c>
      <c r="AC364" s="30">
        <v>0</v>
      </c>
      <c r="AD364" s="30">
        <v>0</v>
      </c>
      <c r="AE364" s="30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30">
        <v>0</v>
      </c>
      <c r="AL364" s="30">
        <v>0</v>
      </c>
      <c r="AM364" s="30">
        <v>0</v>
      </c>
      <c r="AN364" s="30">
        <v>0</v>
      </c>
      <c r="AO364" s="30">
        <v>0</v>
      </c>
      <c r="AP364" s="249">
        <v>0</v>
      </c>
    </row>
    <row r="365" spans="1:44" hidden="1" x14ac:dyDescent="0.3">
      <c r="A365" s="213">
        <v>1</v>
      </c>
      <c r="B365" s="185" t="s">
        <v>235</v>
      </c>
      <c r="C365" s="13"/>
      <c r="D365" s="13" t="s">
        <v>134</v>
      </c>
      <c r="E365" s="185">
        <v>13</v>
      </c>
      <c r="F365" s="185" t="s">
        <v>298</v>
      </c>
      <c r="G365" s="13">
        <v>66</v>
      </c>
      <c r="H365" s="13" t="s">
        <v>202</v>
      </c>
      <c r="I365" s="182" t="s">
        <v>208</v>
      </c>
      <c r="J365" s="13" t="s">
        <v>273</v>
      </c>
      <c r="K365" s="185" t="s">
        <v>299</v>
      </c>
      <c r="L365" s="13"/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0">
        <v>0</v>
      </c>
      <c r="AB365" s="30">
        <v>0</v>
      </c>
      <c r="AC365" s="30">
        <v>0</v>
      </c>
      <c r="AD365" s="30">
        <v>0</v>
      </c>
      <c r="AE365" s="30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30">
        <v>0</v>
      </c>
      <c r="AL365" s="30">
        <v>0</v>
      </c>
      <c r="AM365" s="30">
        <v>0</v>
      </c>
      <c r="AN365" s="30">
        <v>0</v>
      </c>
      <c r="AO365" s="30">
        <v>0</v>
      </c>
      <c r="AP365" s="249">
        <v>0</v>
      </c>
    </row>
    <row r="366" spans="1:44" hidden="1" x14ac:dyDescent="0.3">
      <c r="A366" s="261">
        <v>1</v>
      </c>
      <c r="B366" s="190" t="s">
        <v>235</v>
      </c>
      <c r="C366" s="13"/>
      <c r="D366" s="13" t="s">
        <v>134</v>
      </c>
      <c r="E366" s="185">
        <v>13</v>
      </c>
      <c r="F366" s="190" t="s">
        <v>298</v>
      </c>
      <c r="G366" s="190">
        <v>67</v>
      </c>
      <c r="H366" s="187" t="s">
        <v>203</v>
      </c>
      <c r="I366" s="188" t="s">
        <v>208</v>
      </c>
      <c r="J366" s="187" t="s">
        <v>273</v>
      </c>
      <c r="K366" s="185" t="s">
        <v>299</v>
      </c>
      <c r="L366" s="13"/>
      <c r="M366" s="244">
        <v>0</v>
      </c>
      <c r="N366" s="244">
        <v>0</v>
      </c>
      <c r="O366" s="244">
        <v>0</v>
      </c>
      <c r="P366" s="244">
        <v>0</v>
      </c>
      <c r="Q366" s="244">
        <v>0</v>
      </c>
      <c r="R366" s="244">
        <v>0</v>
      </c>
      <c r="S366" s="244">
        <v>0</v>
      </c>
      <c r="T366" s="244">
        <v>0</v>
      </c>
      <c r="U366" s="244">
        <v>0</v>
      </c>
      <c r="V366" s="244">
        <v>0</v>
      </c>
      <c r="W366" s="244">
        <v>0</v>
      </c>
      <c r="X366" s="244">
        <v>0</v>
      </c>
      <c r="Y366" s="244">
        <v>0</v>
      </c>
      <c r="Z366" s="244">
        <v>0</v>
      </c>
      <c r="AA366" s="244">
        <v>0</v>
      </c>
      <c r="AB366" s="244">
        <v>0</v>
      </c>
      <c r="AC366" s="244">
        <v>0</v>
      </c>
      <c r="AD366" s="244">
        <v>0</v>
      </c>
      <c r="AE366" s="244">
        <v>0</v>
      </c>
      <c r="AF366" s="244">
        <v>0</v>
      </c>
      <c r="AG366" s="244">
        <v>0</v>
      </c>
      <c r="AH366" s="244">
        <v>0</v>
      </c>
      <c r="AI366" s="244">
        <v>0</v>
      </c>
      <c r="AJ366" s="244">
        <v>0</v>
      </c>
      <c r="AK366" s="244">
        <v>0</v>
      </c>
      <c r="AL366" s="244">
        <v>0</v>
      </c>
      <c r="AM366" s="244">
        <v>0</v>
      </c>
      <c r="AN366" s="244">
        <v>0</v>
      </c>
      <c r="AO366" s="244">
        <v>0</v>
      </c>
      <c r="AP366" s="251">
        <v>0</v>
      </c>
    </row>
    <row r="367" spans="1:44" ht="15" hidden="1" thickBot="1" x14ac:dyDescent="0.35">
      <c r="A367" s="214">
        <v>1</v>
      </c>
      <c r="B367" s="183" t="s">
        <v>235</v>
      </c>
      <c r="C367" s="183"/>
      <c r="D367" s="183" t="s">
        <v>134</v>
      </c>
      <c r="E367" s="279">
        <v>13</v>
      </c>
      <c r="F367" s="183" t="s">
        <v>298</v>
      </c>
      <c r="G367" s="260">
        <v>68</v>
      </c>
      <c r="H367" s="183" t="s">
        <v>204</v>
      </c>
      <c r="I367" s="184" t="s">
        <v>208</v>
      </c>
      <c r="J367" s="183" t="s">
        <v>273</v>
      </c>
      <c r="K367" s="233" t="s">
        <v>299</v>
      </c>
      <c r="L367" s="260"/>
      <c r="M367" s="241">
        <v>0</v>
      </c>
      <c r="N367" s="241">
        <v>0</v>
      </c>
      <c r="O367" s="241">
        <v>0</v>
      </c>
      <c r="P367" s="241">
        <v>0</v>
      </c>
      <c r="Q367" s="241">
        <v>0</v>
      </c>
      <c r="R367" s="241">
        <v>0</v>
      </c>
      <c r="S367" s="241">
        <v>0</v>
      </c>
      <c r="T367" s="241">
        <v>0</v>
      </c>
      <c r="U367" s="241">
        <v>0</v>
      </c>
      <c r="V367" s="241">
        <v>0</v>
      </c>
      <c r="W367" s="241">
        <v>0</v>
      </c>
      <c r="X367" s="241">
        <v>0</v>
      </c>
      <c r="Y367" s="241">
        <v>0</v>
      </c>
      <c r="Z367" s="241">
        <v>0</v>
      </c>
      <c r="AA367" s="241">
        <v>0</v>
      </c>
      <c r="AB367" s="241">
        <v>0</v>
      </c>
      <c r="AC367" s="241">
        <v>0</v>
      </c>
      <c r="AD367" s="241">
        <v>0</v>
      </c>
      <c r="AE367" s="241">
        <v>0</v>
      </c>
      <c r="AF367" s="241">
        <v>0</v>
      </c>
      <c r="AG367" s="241">
        <v>0</v>
      </c>
      <c r="AH367" s="241">
        <v>0</v>
      </c>
      <c r="AI367" s="241">
        <v>0</v>
      </c>
      <c r="AJ367" s="241">
        <v>0</v>
      </c>
      <c r="AK367" s="241">
        <v>0</v>
      </c>
      <c r="AL367" s="241">
        <v>0</v>
      </c>
      <c r="AM367" s="241">
        <v>0</v>
      </c>
      <c r="AN367" s="241">
        <v>0</v>
      </c>
      <c r="AO367" s="241">
        <v>0</v>
      </c>
      <c r="AP367" s="250">
        <v>0</v>
      </c>
    </row>
    <row r="368" spans="1:44" hidden="1" x14ac:dyDescent="0.3">
      <c r="A368" s="210">
        <v>1</v>
      </c>
      <c r="B368" s="211" t="s">
        <v>235</v>
      </c>
      <c r="C368" s="211"/>
      <c r="D368" s="211" t="s">
        <v>134</v>
      </c>
      <c r="E368" s="211">
        <v>13</v>
      </c>
      <c r="F368" s="211" t="s">
        <v>298</v>
      </c>
      <c r="G368" s="280">
        <v>69</v>
      </c>
      <c r="H368" s="211" t="s">
        <v>187</v>
      </c>
      <c r="I368" s="212" t="s">
        <v>209</v>
      </c>
      <c r="J368" s="211" t="s">
        <v>273</v>
      </c>
      <c r="K368" s="211" t="s">
        <v>299</v>
      </c>
      <c r="L368" s="211"/>
      <c r="M368" s="236">
        <v>2380</v>
      </c>
      <c r="N368" s="236">
        <v>2400.7777777777778</v>
      </c>
      <c r="O368" s="236">
        <v>2425</v>
      </c>
      <c r="P368" s="236">
        <v>2452</v>
      </c>
      <c r="Q368" s="236">
        <v>2482</v>
      </c>
      <c r="R368" s="236">
        <v>2514</v>
      </c>
      <c r="S368" s="236">
        <v>2544</v>
      </c>
      <c r="T368" s="236">
        <v>2570</v>
      </c>
      <c r="U368" s="236">
        <v>2590</v>
      </c>
      <c r="V368" s="256">
        <v>2607</v>
      </c>
      <c r="W368" s="236">
        <v>2620</v>
      </c>
      <c r="X368" s="236">
        <v>2628</v>
      </c>
      <c r="Y368" s="236">
        <v>2630</v>
      </c>
      <c r="Z368" s="236">
        <v>2627</v>
      </c>
      <c r="AA368" s="236">
        <v>2620</v>
      </c>
      <c r="AB368" s="236">
        <v>2609</v>
      </c>
      <c r="AC368" s="236">
        <v>2594</v>
      </c>
      <c r="AD368" s="236">
        <v>2574</v>
      </c>
      <c r="AE368" s="236">
        <v>2544</v>
      </c>
      <c r="AF368" s="236">
        <v>2508</v>
      </c>
      <c r="AG368" s="236">
        <v>2464</v>
      </c>
      <c r="AH368" s="236">
        <v>2412</v>
      </c>
      <c r="AI368" s="236">
        <v>2351</v>
      </c>
      <c r="AJ368" s="236">
        <v>2280</v>
      </c>
      <c r="AK368" s="236">
        <v>2198</v>
      </c>
      <c r="AL368" s="236">
        <v>2103</v>
      </c>
      <c r="AM368" s="236">
        <v>1987</v>
      </c>
      <c r="AN368" s="236">
        <v>1868</v>
      </c>
      <c r="AO368" s="236">
        <v>1745</v>
      </c>
      <c r="AP368" s="248">
        <v>1620</v>
      </c>
    </row>
    <row r="369" spans="1:44" hidden="1" x14ac:dyDescent="0.3">
      <c r="A369" s="213">
        <v>1</v>
      </c>
      <c r="B369" s="185" t="s">
        <v>235</v>
      </c>
      <c r="C369" s="13"/>
      <c r="D369" s="13" t="s">
        <v>134</v>
      </c>
      <c r="E369" s="185">
        <v>13</v>
      </c>
      <c r="F369" s="185" t="s">
        <v>298</v>
      </c>
      <c r="G369" s="13">
        <v>70</v>
      </c>
      <c r="H369" s="185" t="s">
        <v>189</v>
      </c>
      <c r="I369" s="182" t="s">
        <v>209</v>
      </c>
      <c r="J369" s="13" t="s">
        <v>273</v>
      </c>
      <c r="K369" s="185" t="s">
        <v>299</v>
      </c>
      <c r="L369" s="13"/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  <c r="AB369" s="30">
        <v>0</v>
      </c>
      <c r="AC369" s="30">
        <v>0</v>
      </c>
      <c r="AD369" s="30">
        <v>0</v>
      </c>
      <c r="AE369" s="30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30">
        <v>0</v>
      </c>
      <c r="AL369" s="30">
        <v>0</v>
      </c>
      <c r="AM369" s="30">
        <v>0</v>
      </c>
      <c r="AN369" s="30">
        <v>0</v>
      </c>
      <c r="AO369" s="30">
        <v>0</v>
      </c>
      <c r="AP369" s="249">
        <v>0</v>
      </c>
    </row>
    <row r="370" spans="1:44" hidden="1" x14ac:dyDescent="0.3">
      <c r="A370" s="213">
        <v>1</v>
      </c>
      <c r="B370" s="185" t="s">
        <v>235</v>
      </c>
      <c r="C370" s="13"/>
      <c r="D370" s="13" t="s">
        <v>134</v>
      </c>
      <c r="E370" s="185">
        <v>13</v>
      </c>
      <c r="F370" s="185" t="s">
        <v>298</v>
      </c>
      <c r="G370" s="190">
        <v>71</v>
      </c>
      <c r="H370" s="185" t="s">
        <v>190</v>
      </c>
      <c r="I370" s="182" t="s">
        <v>209</v>
      </c>
      <c r="J370" s="13" t="s">
        <v>273</v>
      </c>
      <c r="K370" s="185" t="s">
        <v>299</v>
      </c>
      <c r="L370" s="13"/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30">
        <v>0</v>
      </c>
      <c r="AL370" s="30">
        <v>0</v>
      </c>
      <c r="AM370" s="30">
        <v>0</v>
      </c>
      <c r="AN370" s="30">
        <v>0</v>
      </c>
      <c r="AO370" s="30">
        <v>0</v>
      </c>
      <c r="AP370" s="249">
        <v>0</v>
      </c>
    </row>
    <row r="371" spans="1:44" hidden="1" x14ac:dyDescent="0.3">
      <c r="A371" s="213">
        <v>1</v>
      </c>
      <c r="B371" s="185" t="s">
        <v>235</v>
      </c>
      <c r="C371" s="13"/>
      <c r="D371" s="13" t="s">
        <v>134</v>
      </c>
      <c r="E371" s="185">
        <v>13</v>
      </c>
      <c r="F371" s="185" t="s">
        <v>298</v>
      </c>
      <c r="G371" s="13">
        <v>72</v>
      </c>
      <c r="H371" s="185" t="s">
        <v>191</v>
      </c>
      <c r="I371" s="182" t="s">
        <v>209</v>
      </c>
      <c r="J371" s="13" t="s">
        <v>273</v>
      </c>
      <c r="K371" s="185" t="s">
        <v>299</v>
      </c>
      <c r="L371" s="13"/>
      <c r="M371" s="30">
        <v>1420</v>
      </c>
      <c r="N371" s="30">
        <v>1436</v>
      </c>
      <c r="O371" s="30">
        <v>1452</v>
      </c>
      <c r="P371" s="30">
        <v>1467</v>
      </c>
      <c r="Q371" s="30">
        <v>1483</v>
      </c>
      <c r="R371" s="30">
        <v>1499</v>
      </c>
      <c r="S371" s="30">
        <v>1515</v>
      </c>
      <c r="T371" s="30">
        <v>1530</v>
      </c>
      <c r="U371" s="30">
        <v>1546</v>
      </c>
      <c r="V371" s="30">
        <v>1562.0000000000002</v>
      </c>
      <c r="W371" s="30">
        <v>1555</v>
      </c>
      <c r="X371" s="30">
        <v>1548</v>
      </c>
      <c r="Y371" s="30">
        <v>1541</v>
      </c>
      <c r="Z371" s="30">
        <v>1534</v>
      </c>
      <c r="AA371" s="30">
        <v>1527</v>
      </c>
      <c r="AB371" s="30">
        <v>1519</v>
      </c>
      <c r="AC371" s="30">
        <v>1512</v>
      </c>
      <c r="AD371" s="30">
        <v>1505</v>
      </c>
      <c r="AE371" s="30">
        <v>1498</v>
      </c>
      <c r="AF371" s="30">
        <v>1491</v>
      </c>
      <c r="AG371" s="30">
        <v>1456</v>
      </c>
      <c r="AH371" s="30">
        <v>1420</v>
      </c>
      <c r="AI371" s="30">
        <v>1385</v>
      </c>
      <c r="AJ371" s="30">
        <v>1349</v>
      </c>
      <c r="AK371" s="30">
        <v>1314</v>
      </c>
      <c r="AL371" s="30">
        <v>1278</v>
      </c>
      <c r="AM371" s="30">
        <v>1243</v>
      </c>
      <c r="AN371" s="30">
        <v>1207</v>
      </c>
      <c r="AO371" s="30">
        <v>1172</v>
      </c>
      <c r="AP371" s="249">
        <v>1136</v>
      </c>
    </row>
    <row r="372" spans="1:44" hidden="1" x14ac:dyDescent="0.3">
      <c r="A372" s="213">
        <v>1</v>
      </c>
      <c r="B372" s="185" t="s">
        <v>235</v>
      </c>
      <c r="C372" s="13"/>
      <c r="D372" s="13" t="s">
        <v>134</v>
      </c>
      <c r="E372" s="185">
        <v>13</v>
      </c>
      <c r="F372" s="185" t="s">
        <v>298</v>
      </c>
      <c r="G372" s="190">
        <v>73</v>
      </c>
      <c r="H372" s="185" t="s">
        <v>192</v>
      </c>
      <c r="I372" s="182" t="s">
        <v>209</v>
      </c>
      <c r="J372" s="13" t="s">
        <v>273</v>
      </c>
      <c r="K372" s="185" t="s">
        <v>299</v>
      </c>
      <c r="L372" s="13"/>
      <c r="M372" s="30">
        <v>10</v>
      </c>
      <c r="N372" s="30">
        <v>9</v>
      </c>
      <c r="O372" s="30">
        <v>8</v>
      </c>
      <c r="P372" s="30">
        <v>7</v>
      </c>
      <c r="Q372" s="30">
        <v>6</v>
      </c>
      <c r="R372" s="30">
        <v>5</v>
      </c>
      <c r="S372" s="30">
        <v>4</v>
      </c>
      <c r="T372" s="30">
        <v>3</v>
      </c>
      <c r="U372" s="30">
        <v>2</v>
      </c>
      <c r="V372" s="30">
        <v>1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  <c r="AB372" s="30">
        <v>0</v>
      </c>
      <c r="AC372" s="30">
        <v>0</v>
      </c>
      <c r="AD372" s="30">
        <v>0</v>
      </c>
      <c r="AE372" s="30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30">
        <v>0</v>
      </c>
      <c r="AL372" s="30">
        <v>0</v>
      </c>
      <c r="AM372" s="30">
        <v>0</v>
      </c>
      <c r="AN372" s="30">
        <v>0</v>
      </c>
      <c r="AO372" s="30">
        <v>0</v>
      </c>
      <c r="AP372" s="249">
        <v>0</v>
      </c>
    </row>
    <row r="373" spans="1:44" hidden="1" x14ac:dyDescent="0.3">
      <c r="A373" s="213">
        <v>1</v>
      </c>
      <c r="B373" s="185" t="s">
        <v>235</v>
      </c>
      <c r="C373" s="13"/>
      <c r="D373" s="13" t="s">
        <v>134</v>
      </c>
      <c r="E373" s="185">
        <v>13</v>
      </c>
      <c r="F373" s="185" t="s">
        <v>298</v>
      </c>
      <c r="G373" s="13">
        <v>74</v>
      </c>
      <c r="H373" s="13" t="s">
        <v>193</v>
      </c>
      <c r="I373" s="182" t="s">
        <v>209</v>
      </c>
      <c r="J373" s="13" t="s">
        <v>273</v>
      </c>
      <c r="K373" s="185" t="s">
        <v>299</v>
      </c>
      <c r="L373" s="13"/>
      <c r="M373" s="30">
        <v>13</v>
      </c>
      <c r="N373" s="30">
        <v>12</v>
      </c>
      <c r="O373" s="30">
        <v>11</v>
      </c>
      <c r="P373" s="30">
        <v>10</v>
      </c>
      <c r="Q373" s="30">
        <v>9</v>
      </c>
      <c r="R373" s="30">
        <v>8</v>
      </c>
      <c r="S373" s="30">
        <v>8</v>
      </c>
      <c r="T373" s="30">
        <v>7</v>
      </c>
      <c r="U373" s="30">
        <v>6</v>
      </c>
      <c r="V373" s="30">
        <v>5</v>
      </c>
      <c r="W373" s="30">
        <v>4</v>
      </c>
      <c r="X373" s="30">
        <v>3</v>
      </c>
      <c r="Y373" s="30">
        <v>2</v>
      </c>
      <c r="Z373" s="30">
        <v>1</v>
      </c>
      <c r="AA373" s="30">
        <v>0</v>
      </c>
      <c r="AB373" s="30">
        <v>0</v>
      </c>
      <c r="AC373" s="30">
        <v>0</v>
      </c>
      <c r="AD373" s="30">
        <v>0</v>
      </c>
      <c r="AE373" s="30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30">
        <v>0</v>
      </c>
      <c r="AL373" s="30">
        <v>0</v>
      </c>
      <c r="AM373" s="30">
        <v>0</v>
      </c>
      <c r="AN373" s="30">
        <v>0</v>
      </c>
      <c r="AO373" s="30">
        <v>0</v>
      </c>
      <c r="AP373" s="249">
        <v>0</v>
      </c>
    </row>
    <row r="374" spans="1:44" hidden="1" x14ac:dyDescent="0.3">
      <c r="A374" s="213">
        <v>1</v>
      </c>
      <c r="B374" s="185" t="s">
        <v>235</v>
      </c>
      <c r="C374" s="13"/>
      <c r="D374" s="13" t="s">
        <v>134</v>
      </c>
      <c r="E374" s="185">
        <v>13</v>
      </c>
      <c r="F374" s="185" t="s">
        <v>298</v>
      </c>
      <c r="G374" s="190">
        <v>75</v>
      </c>
      <c r="H374" s="13" t="s">
        <v>194</v>
      </c>
      <c r="I374" s="182" t="s">
        <v>209</v>
      </c>
      <c r="J374" s="13" t="s">
        <v>273</v>
      </c>
      <c r="K374" s="185" t="s">
        <v>299</v>
      </c>
      <c r="L374" s="13"/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  <c r="AB374" s="30">
        <v>0</v>
      </c>
      <c r="AC374" s="30">
        <v>0</v>
      </c>
      <c r="AD374" s="30">
        <v>0</v>
      </c>
      <c r="AE374" s="30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30">
        <v>0</v>
      </c>
      <c r="AL374" s="30">
        <v>0</v>
      </c>
      <c r="AM374" s="30">
        <v>0</v>
      </c>
      <c r="AN374" s="30">
        <v>0</v>
      </c>
      <c r="AO374" s="30">
        <v>0</v>
      </c>
      <c r="AP374" s="249">
        <v>0</v>
      </c>
    </row>
    <row r="375" spans="1:44" hidden="1" x14ac:dyDescent="0.3">
      <c r="A375" s="213">
        <v>1</v>
      </c>
      <c r="B375" s="185" t="s">
        <v>235</v>
      </c>
      <c r="C375" s="13"/>
      <c r="D375" s="13" t="s">
        <v>134</v>
      </c>
      <c r="E375" s="185">
        <v>13</v>
      </c>
      <c r="F375" s="185" t="s">
        <v>298</v>
      </c>
      <c r="G375" s="13">
        <v>76</v>
      </c>
      <c r="H375" s="13" t="s">
        <v>195</v>
      </c>
      <c r="I375" s="182" t="s">
        <v>209</v>
      </c>
      <c r="J375" s="13" t="s">
        <v>273</v>
      </c>
      <c r="K375" s="185" t="s">
        <v>299</v>
      </c>
      <c r="L375" s="13"/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0">
        <v>0</v>
      </c>
      <c r="AB375" s="30">
        <v>0</v>
      </c>
      <c r="AC375" s="30">
        <v>0</v>
      </c>
      <c r="AD375" s="30">
        <v>0</v>
      </c>
      <c r="AE375" s="30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30">
        <v>0</v>
      </c>
      <c r="AL375" s="30">
        <v>0</v>
      </c>
      <c r="AM375" s="30">
        <v>0</v>
      </c>
      <c r="AN375" s="30">
        <v>0</v>
      </c>
      <c r="AO375" s="30">
        <v>0</v>
      </c>
      <c r="AP375" s="249">
        <v>0</v>
      </c>
    </row>
    <row r="376" spans="1:44" hidden="1" x14ac:dyDescent="0.3">
      <c r="A376" s="213">
        <v>1</v>
      </c>
      <c r="B376" s="185" t="s">
        <v>235</v>
      </c>
      <c r="C376" s="13"/>
      <c r="D376" s="13" t="s">
        <v>134</v>
      </c>
      <c r="E376" s="185">
        <v>13</v>
      </c>
      <c r="F376" s="185" t="s">
        <v>298</v>
      </c>
      <c r="G376" s="190">
        <v>77</v>
      </c>
      <c r="H376" s="13" t="s">
        <v>196</v>
      </c>
      <c r="I376" s="182" t="s">
        <v>209</v>
      </c>
      <c r="J376" s="13" t="s">
        <v>273</v>
      </c>
      <c r="K376" s="185" t="s">
        <v>299</v>
      </c>
      <c r="L376" s="13"/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30">
        <v>0</v>
      </c>
      <c r="AL376" s="30">
        <v>0</v>
      </c>
      <c r="AM376" s="30">
        <v>0</v>
      </c>
      <c r="AN376" s="30">
        <v>0</v>
      </c>
      <c r="AO376" s="30">
        <v>0</v>
      </c>
      <c r="AP376" s="249">
        <v>0</v>
      </c>
    </row>
    <row r="377" spans="1:44" hidden="1" x14ac:dyDescent="0.3">
      <c r="A377" s="213">
        <v>1</v>
      </c>
      <c r="B377" s="13" t="s">
        <v>235</v>
      </c>
      <c r="C377" s="13"/>
      <c r="D377" s="13" t="s">
        <v>134</v>
      </c>
      <c r="E377" s="13">
        <v>13</v>
      </c>
      <c r="F377" s="13" t="s">
        <v>298</v>
      </c>
      <c r="G377" s="13">
        <v>78</v>
      </c>
      <c r="H377" s="13" t="s">
        <v>197</v>
      </c>
      <c r="I377" s="182" t="s">
        <v>209</v>
      </c>
      <c r="J377" s="13" t="s">
        <v>273</v>
      </c>
      <c r="K377" s="13" t="s">
        <v>299</v>
      </c>
      <c r="L377" s="13"/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  <c r="AB377" s="30">
        <v>0</v>
      </c>
      <c r="AC377" s="30">
        <v>0</v>
      </c>
      <c r="AD377" s="30">
        <v>0</v>
      </c>
      <c r="AE377" s="30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30">
        <v>0</v>
      </c>
      <c r="AL377" s="30">
        <v>0</v>
      </c>
      <c r="AM377" s="30">
        <v>0</v>
      </c>
      <c r="AN377" s="30">
        <v>0</v>
      </c>
      <c r="AO377" s="30">
        <v>0</v>
      </c>
      <c r="AP377" s="249">
        <v>0</v>
      </c>
    </row>
    <row r="378" spans="1:44" hidden="1" x14ac:dyDescent="0.3">
      <c r="A378" s="213">
        <v>1</v>
      </c>
      <c r="B378" s="13" t="s">
        <v>235</v>
      </c>
      <c r="C378" s="13"/>
      <c r="D378" s="13" t="s">
        <v>134</v>
      </c>
      <c r="E378" s="13">
        <v>13</v>
      </c>
      <c r="F378" s="13" t="s">
        <v>298</v>
      </c>
      <c r="G378" s="13">
        <v>79</v>
      </c>
      <c r="H378" s="13" t="s">
        <v>198</v>
      </c>
      <c r="I378" s="182" t="s">
        <v>209</v>
      </c>
      <c r="J378" s="13" t="s">
        <v>273</v>
      </c>
      <c r="K378" s="13" t="s">
        <v>299</v>
      </c>
      <c r="L378" s="13"/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  <c r="AB378" s="30">
        <v>0</v>
      </c>
      <c r="AC378" s="30">
        <v>0</v>
      </c>
      <c r="AD378" s="30">
        <v>0</v>
      </c>
      <c r="AE378" s="30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30">
        <v>0</v>
      </c>
      <c r="AL378" s="30">
        <v>0</v>
      </c>
      <c r="AM378" s="30">
        <v>0</v>
      </c>
      <c r="AN378" s="30">
        <v>0</v>
      </c>
      <c r="AO378" s="30">
        <v>0</v>
      </c>
      <c r="AP378" s="249">
        <v>0</v>
      </c>
    </row>
    <row r="379" spans="1:44" hidden="1" x14ac:dyDescent="0.3">
      <c r="A379" s="213">
        <v>1</v>
      </c>
      <c r="B379" s="13" t="s">
        <v>235</v>
      </c>
      <c r="C379" s="13"/>
      <c r="D379" s="13" t="s">
        <v>134</v>
      </c>
      <c r="E379" s="13">
        <v>13</v>
      </c>
      <c r="F379" s="13" t="s">
        <v>298</v>
      </c>
      <c r="G379" s="13">
        <v>80</v>
      </c>
      <c r="H379" s="13" t="s">
        <v>199</v>
      </c>
      <c r="I379" s="182" t="s">
        <v>209</v>
      </c>
      <c r="J379" s="13" t="s">
        <v>273</v>
      </c>
      <c r="K379" s="13" t="s">
        <v>299</v>
      </c>
      <c r="L379" s="13"/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30">
        <v>0</v>
      </c>
      <c r="AL379" s="30">
        <v>0</v>
      </c>
      <c r="AM379" s="30">
        <v>0</v>
      </c>
      <c r="AN379" s="30">
        <v>0</v>
      </c>
      <c r="AO379" s="30">
        <v>0</v>
      </c>
      <c r="AP379" s="249">
        <v>0</v>
      </c>
    </row>
    <row r="380" spans="1:44" ht="16.95" hidden="1" customHeight="1" x14ac:dyDescent="0.3">
      <c r="A380" s="213">
        <v>1</v>
      </c>
      <c r="B380" s="13" t="s">
        <v>235</v>
      </c>
      <c r="C380" s="13"/>
      <c r="D380" s="13" t="s">
        <v>134</v>
      </c>
      <c r="E380" s="13">
        <v>13</v>
      </c>
      <c r="F380" s="13" t="s">
        <v>298</v>
      </c>
      <c r="G380" s="13">
        <v>81</v>
      </c>
      <c r="H380" s="13" t="s">
        <v>200</v>
      </c>
      <c r="I380" s="182" t="s">
        <v>209</v>
      </c>
      <c r="J380" s="13" t="s">
        <v>273</v>
      </c>
      <c r="K380" s="13" t="s">
        <v>299</v>
      </c>
      <c r="L380" s="13"/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0</v>
      </c>
      <c r="AB380" s="30">
        <v>0</v>
      </c>
      <c r="AC380" s="30">
        <v>0</v>
      </c>
      <c r="AD380" s="30">
        <v>0</v>
      </c>
      <c r="AE380" s="30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30">
        <v>0</v>
      </c>
      <c r="AL380" s="30">
        <v>0</v>
      </c>
      <c r="AM380" s="30">
        <v>0</v>
      </c>
      <c r="AN380" s="30">
        <v>0</v>
      </c>
      <c r="AO380" s="30">
        <v>0</v>
      </c>
      <c r="AP380" s="249">
        <v>0</v>
      </c>
    </row>
    <row r="381" spans="1:44" ht="17.399999999999999" hidden="1" customHeight="1" x14ac:dyDescent="0.3">
      <c r="A381" s="213">
        <v>1</v>
      </c>
      <c r="B381" s="13" t="s">
        <v>235</v>
      </c>
      <c r="C381" s="13"/>
      <c r="D381" s="13" t="s">
        <v>134</v>
      </c>
      <c r="E381" s="13">
        <v>13</v>
      </c>
      <c r="F381" s="13" t="s">
        <v>298</v>
      </c>
      <c r="G381" s="13">
        <v>82</v>
      </c>
      <c r="H381" s="13" t="s">
        <v>201</v>
      </c>
      <c r="I381" s="182" t="s">
        <v>209</v>
      </c>
      <c r="J381" s="13" t="s">
        <v>273</v>
      </c>
      <c r="K381" s="13" t="s">
        <v>299</v>
      </c>
      <c r="L381" s="13"/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0">
        <v>0</v>
      </c>
      <c r="AB381" s="30">
        <v>0</v>
      </c>
      <c r="AC381" s="30">
        <v>0</v>
      </c>
      <c r="AD381" s="30">
        <v>0</v>
      </c>
      <c r="AE381" s="30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30">
        <v>0</v>
      </c>
      <c r="AL381" s="30">
        <v>0</v>
      </c>
      <c r="AM381" s="30">
        <v>0</v>
      </c>
      <c r="AN381" s="30">
        <v>0</v>
      </c>
      <c r="AO381" s="30">
        <v>0</v>
      </c>
      <c r="AP381" s="249">
        <v>0</v>
      </c>
    </row>
    <row r="382" spans="1:44" hidden="1" x14ac:dyDescent="0.3">
      <c r="A382" s="213">
        <v>1</v>
      </c>
      <c r="B382" s="13" t="s">
        <v>235</v>
      </c>
      <c r="C382" s="13"/>
      <c r="D382" s="13" t="s">
        <v>134</v>
      </c>
      <c r="E382" s="13">
        <v>13</v>
      </c>
      <c r="F382" s="13" t="s">
        <v>298</v>
      </c>
      <c r="G382" s="13">
        <v>83</v>
      </c>
      <c r="H382" s="13" t="s">
        <v>202</v>
      </c>
      <c r="I382" s="182" t="s">
        <v>209</v>
      </c>
      <c r="J382" s="13" t="s">
        <v>273</v>
      </c>
      <c r="K382" s="13" t="s">
        <v>299</v>
      </c>
      <c r="L382" s="13"/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  <c r="AB382" s="30">
        <v>0</v>
      </c>
      <c r="AC382" s="30">
        <v>0</v>
      </c>
      <c r="AD382" s="30">
        <v>0</v>
      </c>
      <c r="AE382" s="30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30">
        <v>0</v>
      </c>
      <c r="AL382" s="30">
        <v>0</v>
      </c>
      <c r="AM382" s="30">
        <v>0</v>
      </c>
      <c r="AN382" s="30">
        <v>0</v>
      </c>
      <c r="AO382" s="30">
        <v>0</v>
      </c>
      <c r="AP382" s="249">
        <v>0</v>
      </c>
    </row>
    <row r="383" spans="1:44" hidden="1" x14ac:dyDescent="0.3">
      <c r="A383" s="213">
        <v>1</v>
      </c>
      <c r="B383" s="13" t="s">
        <v>235</v>
      </c>
      <c r="C383" s="13"/>
      <c r="D383" s="13" t="s">
        <v>134</v>
      </c>
      <c r="E383" s="13">
        <v>13</v>
      </c>
      <c r="F383" s="13" t="s">
        <v>298</v>
      </c>
      <c r="G383" s="13">
        <v>84</v>
      </c>
      <c r="H383" s="13" t="s">
        <v>203</v>
      </c>
      <c r="I383" s="182" t="s">
        <v>209</v>
      </c>
      <c r="J383" s="13" t="s">
        <v>273</v>
      </c>
      <c r="K383" s="13" t="s">
        <v>299</v>
      </c>
      <c r="L383" s="13"/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  <c r="AB383" s="30">
        <v>0</v>
      </c>
      <c r="AC383" s="30">
        <v>0</v>
      </c>
      <c r="AD383" s="30">
        <v>0</v>
      </c>
      <c r="AE383" s="30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30">
        <v>0</v>
      </c>
      <c r="AL383" s="30">
        <v>0</v>
      </c>
      <c r="AM383" s="30">
        <v>0</v>
      </c>
      <c r="AN383" s="30">
        <v>0</v>
      </c>
      <c r="AO383" s="30">
        <v>0</v>
      </c>
      <c r="AP383" s="249">
        <v>0</v>
      </c>
    </row>
    <row r="384" spans="1:44" ht="15" hidden="1" thickBot="1" x14ac:dyDescent="0.35">
      <c r="A384" s="214">
        <v>1</v>
      </c>
      <c r="B384" s="183" t="s">
        <v>235</v>
      </c>
      <c r="C384" s="183"/>
      <c r="D384" s="183" t="s">
        <v>134</v>
      </c>
      <c r="E384" s="183">
        <v>13</v>
      </c>
      <c r="F384" s="183" t="s">
        <v>298</v>
      </c>
      <c r="G384" s="183">
        <v>85</v>
      </c>
      <c r="H384" s="183" t="s">
        <v>204</v>
      </c>
      <c r="I384" s="184" t="s">
        <v>209</v>
      </c>
      <c r="J384" s="183" t="s">
        <v>273</v>
      </c>
      <c r="K384" s="183" t="s">
        <v>299</v>
      </c>
      <c r="L384" s="183"/>
      <c r="M384" s="241">
        <v>0</v>
      </c>
      <c r="N384" s="241">
        <v>0</v>
      </c>
      <c r="O384" s="241">
        <v>0</v>
      </c>
      <c r="P384" s="241">
        <v>0</v>
      </c>
      <c r="Q384" s="241">
        <v>0</v>
      </c>
      <c r="R384" s="241">
        <v>0</v>
      </c>
      <c r="S384" s="241">
        <v>0</v>
      </c>
      <c r="T384" s="241">
        <v>0</v>
      </c>
      <c r="U384" s="241">
        <v>0</v>
      </c>
      <c r="V384" s="241">
        <v>0</v>
      </c>
      <c r="W384" s="241">
        <v>0</v>
      </c>
      <c r="X384" s="241">
        <v>0</v>
      </c>
      <c r="Y384" s="241">
        <v>0</v>
      </c>
      <c r="Z384" s="241">
        <v>0</v>
      </c>
      <c r="AA384" s="241">
        <v>0</v>
      </c>
      <c r="AB384" s="241">
        <v>0</v>
      </c>
      <c r="AC384" s="241">
        <v>0</v>
      </c>
      <c r="AD384" s="241">
        <v>0</v>
      </c>
      <c r="AE384" s="241">
        <v>0</v>
      </c>
      <c r="AF384" s="241">
        <v>0</v>
      </c>
      <c r="AG384" s="241">
        <v>0</v>
      </c>
      <c r="AH384" s="241">
        <v>0</v>
      </c>
      <c r="AI384" s="241">
        <v>0</v>
      </c>
      <c r="AJ384" s="241">
        <v>0</v>
      </c>
      <c r="AK384" s="241">
        <v>0</v>
      </c>
      <c r="AL384" s="241">
        <v>0</v>
      </c>
      <c r="AM384" s="241">
        <v>0</v>
      </c>
      <c r="AN384" s="241">
        <v>0</v>
      </c>
      <c r="AO384" s="241">
        <v>0</v>
      </c>
      <c r="AP384" s="250">
        <v>0</v>
      </c>
      <c r="AQ384" s="345"/>
      <c r="AR384" s="345"/>
    </row>
    <row r="385" spans="1:44" hidden="1" x14ac:dyDescent="0.3">
      <c r="A385" s="210">
        <v>1</v>
      </c>
      <c r="B385" s="211" t="s">
        <v>235</v>
      </c>
      <c r="C385" s="211"/>
      <c r="D385" s="211" t="s">
        <v>134</v>
      </c>
      <c r="E385" s="211">
        <v>13</v>
      </c>
      <c r="F385" s="211" t="s">
        <v>298</v>
      </c>
      <c r="G385" s="211">
        <v>86</v>
      </c>
      <c r="H385" s="211" t="s">
        <v>187</v>
      </c>
      <c r="I385" s="212" t="s">
        <v>210</v>
      </c>
      <c r="J385" s="211" t="s">
        <v>273</v>
      </c>
      <c r="K385" s="211" t="s">
        <v>299</v>
      </c>
      <c r="L385" s="211"/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6">
        <v>0</v>
      </c>
      <c r="S385" s="236">
        <v>0</v>
      </c>
      <c r="T385" s="236">
        <v>0</v>
      </c>
      <c r="U385" s="236">
        <v>0</v>
      </c>
      <c r="V385" s="236">
        <v>0</v>
      </c>
      <c r="W385" s="236">
        <v>0</v>
      </c>
      <c r="X385" s="236">
        <v>0</v>
      </c>
      <c r="Y385" s="236">
        <v>0</v>
      </c>
      <c r="Z385" s="236">
        <v>0</v>
      </c>
      <c r="AA385" s="236">
        <v>0</v>
      </c>
      <c r="AB385" s="236">
        <v>0</v>
      </c>
      <c r="AC385" s="236">
        <v>0</v>
      </c>
      <c r="AD385" s="236">
        <v>0</v>
      </c>
      <c r="AE385" s="236">
        <v>0</v>
      </c>
      <c r="AF385" s="236">
        <v>0</v>
      </c>
      <c r="AG385" s="236">
        <v>0</v>
      </c>
      <c r="AH385" s="236">
        <v>0</v>
      </c>
      <c r="AI385" s="236">
        <v>0</v>
      </c>
      <c r="AJ385" s="236">
        <v>0</v>
      </c>
      <c r="AK385" s="236">
        <v>0</v>
      </c>
      <c r="AL385" s="236">
        <v>0</v>
      </c>
      <c r="AM385" s="236">
        <v>0</v>
      </c>
      <c r="AN385" s="236">
        <v>0</v>
      </c>
      <c r="AO385" s="236">
        <v>0</v>
      </c>
      <c r="AP385" s="248">
        <v>0</v>
      </c>
      <c r="AQ385" s="345"/>
      <c r="AR385" s="345"/>
    </row>
    <row r="386" spans="1:44" hidden="1" x14ac:dyDescent="0.3">
      <c r="A386" s="213">
        <v>1</v>
      </c>
      <c r="B386" s="13" t="s">
        <v>235</v>
      </c>
      <c r="C386" s="13"/>
      <c r="D386" s="13" t="s">
        <v>134</v>
      </c>
      <c r="E386" s="13">
        <v>13</v>
      </c>
      <c r="F386" s="13" t="s">
        <v>298</v>
      </c>
      <c r="G386" s="13">
        <v>87</v>
      </c>
      <c r="H386" s="13" t="s">
        <v>189</v>
      </c>
      <c r="I386" s="182" t="s">
        <v>210</v>
      </c>
      <c r="J386" s="13" t="s">
        <v>273</v>
      </c>
      <c r="K386" s="13" t="s">
        <v>299</v>
      </c>
      <c r="L386" s="13"/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  <c r="AB386" s="30">
        <v>0</v>
      </c>
      <c r="AC386" s="30">
        <v>0</v>
      </c>
      <c r="AD386" s="30">
        <v>0</v>
      </c>
      <c r="AE386" s="30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30">
        <v>0</v>
      </c>
      <c r="AL386" s="30">
        <v>0</v>
      </c>
      <c r="AM386" s="30">
        <v>0</v>
      </c>
      <c r="AN386" s="30">
        <v>0</v>
      </c>
      <c r="AO386" s="30">
        <v>0</v>
      </c>
      <c r="AP386" s="249">
        <v>0</v>
      </c>
      <c r="AQ386" s="345"/>
      <c r="AR386" s="345"/>
    </row>
    <row r="387" spans="1:44" hidden="1" x14ac:dyDescent="0.3">
      <c r="A387" s="213">
        <v>1</v>
      </c>
      <c r="B387" s="13" t="s">
        <v>235</v>
      </c>
      <c r="C387" s="13"/>
      <c r="D387" s="13" t="s">
        <v>134</v>
      </c>
      <c r="E387" s="13">
        <v>13</v>
      </c>
      <c r="F387" s="13" t="s">
        <v>298</v>
      </c>
      <c r="G387" s="13">
        <v>88</v>
      </c>
      <c r="H387" s="13" t="s">
        <v>190</v>
      </c>
      <c r="I387" s="182" t="s">
        <v>210</v>
      </c>
      <c r="J387" s="13" t="s">
        <v>273</v>
      </c>
      <c r="K387" s="13" t="s">
        <v>299</v>
      </c>
      <c r="L387" s="13"/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30">
        <v>0</v>
      </c>
      <c r="AL387" s="30">
        <v>0</v>
      </c>
      <c r="AM387" s="30">
        <v>0</v>
      </c>
      <c r="AN387" s="30">
        <v>0</v>
      </c>
      <c r="AO387" s="30">
        <v>0</v>
      </c>
      <c r="AP387" s="249">
        <v>0</v>
      </c>
      <c r="AQ387" s="345"/>
      <c r="AR387" s="345"/>
    </row>
    <row r="388" spans="1:44" hidden="1" x14ac:dyDescent="0.3">
      <c r="A388" s="213">
        <v>1</v>
      </c>
      <c r="B388" s="13" t="s">
        <v>235</v>
      </c>
      <c r="C388" s="13"/>
      <c r="D388" s="13" t="s">
        <v>134</v>
      </c>
      <c r="E388" s="13">
        <v>13</v>
      </c>
      <c r="F388" s="13" t="s">
        <v>298</v>
      </c>
      <c r="G388" s="13">
        <v>89</v>
      </c>
      <c r="H388" s="13" t="s">
        <v>191</v>
      </c>
      <c r="I388" s="182" t="s">
        <v>210</v>
      </c>
      <c r="J388" s="13" t="s">
        <v>273</v>
      </c>
      <c r="K388" s="13" t="s">
        <v>299</v>
      </c>
      <c r="L388" s="13"/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0">
        <v>0</v>
      </c>
      <c r="AB388" s="30">
        <v>0</v>
      </c>
      <c r="AC388" s="30">
        <v>0</v>
      </c>
      <c r="AD388" s="30">
        <v>0</v>
      </c>
      <c r="AE388" s="30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0">
        <v>0</v>
      </c>
      <c r="AM388" s="30">
        <v>0</v>
      </c>
      <c r="AN388" s="30">
        <v>0</v>
      </c>
      <c r="AO388" s="30">
        <v>0</v>
      </c>
      <c r="AP388" s="249">
        <v>0</v>
      </c>
      <c r="AQ388" s="345"/>
      <c r="AR388" s="345"/>
    </row>
    <row r="389" spans="1:44" hidden="1" x14ac:dyDescent="0.3">
      <c r="A389" s="213">
        <v>1</v>
      </c>
      <c r="B389" s="13" t="s">
        <v>235</v>
      </c>
      <c r="C389" s="13"/>
      <c r="D389" s="13" t="s">
        <v>134</v>
      </c>
      <c r="E389" s="13">
        <v>13</v>
      </c>
      <c r="F389" s="13" t="s">
        <v>298</v>
      </c>
      <c r="G389" s="13">
        <v>90</v>
      </c>
      <c r="H389" s="13" t="s">
        <v>192</v>
      </c>
      <c r="I389" s="182" t="s">
        <v>210</v>
      </c>
      <c r="J389" s="13" t="s">
        <v>273</v>
      </c>
      <c r="K389" s="13" t="s">
        <v>299</v>
      </c>
      <c r="L389" s="13"/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  <c r="AB389" s="30">
        <v>0</v>
      </c>
      <c r="AC389" s="30">
        <v>0</v>
      </c>
      <c r="AD389" s="30">
        <v>0</v>
      </c>
      <c r="AE389" s="30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30">
        <v>0</v>
      </c>
      <c r="AL389" s="30">
        <v>0</v>
      </c>
      <c r="AM389" s="30">
        <v>0</v>
      </c>
      <c r="AN389" s="30">
        <v>0</v>
      </c>
      <c r="AO389" s="30">
        <v>0</v>
      </c>
      <c r="AP389" s="249">
        <v>0</v>
      </c>
      <c r="AQ389" s="345"/>
      <c r="AR389" s="345"/>
    </row>
    <row r="390" spans="1:44" hidden="1" x14ac:dyDescent="0.3">
      <c r="A390" s="213">
        <v>1</v>
      </c>
      <c r="B390" s="13" t="s">
        <v>235</v>
      </c>
      <c r="C390" s="13"/>
      <c r="D390" s="13" t="s">
        <v>134</v>
      </c>
      <c r="E390" s="13">
        <v>13</v>
      </c>
      <c r="F390" s="13" t="s">
        <v>298</v>
      </c>
      <c r="G390" s="13">
        <v>91</v>
      </c>
      <c r="H390" s="13" t="s">
        <v>193</v>
      </c>
      <c r="I390" s="182" t="s">
        <v>210</v>
      </c>
      <c r="J390" s="13" t="s">
        <v>273</v>
      </c>
      <c r="K390" s="13" t="s">
        <v>299</v>
      </c>
      <c r="L390" s="13"/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  <c r="AB390" s="30">
        <v>0</v>
      </c>
      <c r="AC390" s="30">
        <v>0</v>
      </c>
      <c r="AD390" s="30">
        <v>0</v>
      </c>
      <c r="AE390" s="30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30">
        <v>0</v>
      </c>
      <c r="AL390" s="30">
        <v>0</v>
      </c>
      <c r="AM390" s="30">
        <v>0</v>
      </c>
      <c r="AN390" s="30">
        <v>0</v>
      </c>
      <c r="AO390" s="30">
        <v>0</v>
      </c>
      <c r="AP390" s="249">
        <v>0</v>
      </c>
      <c r="AQ390" s="345"/>
      <c r="AR390" s="345"/>
    </row>
    <row r="391" spans="1:44" hidden="1" x14ac:dyDescent="0.3">
      <c r="A391" s="213">
        <v>1</v>
      </c>
      <c r="B391" s="13" t="s">
        <v>235</v>
      </c>
      <c r="C391" s="13"/>
      <c r="D391" s="13" t="s">
        <v>134</v>
      </c>
      <c r="E391" s="13">
        <v>13</v>
      </c>
      <c r="F391" s="13" t="s">
        <v>298</v>
      </c>
      <c r="G391" s="13">
        <v>92</v>
      </c>
      <c r="H391" s="13" t="s">
        <v>194</v>
      </c>
      <c r="I391" s="182" t="s">
        <v>210</v>
      </c>
      <c r="J391" s="13" t="s">
        <v>273</v>
      </c>
      <c r="K391" s="13" t="s">
        <v>299</v>
      </c>
      <c r="L391" s="13"/>
      <c r="M391" s="30">
        <f>+M93</f>
        <v>5</v>
      </c>
      <c r="N391" s="30">
        <f t="shared" ref="N391:AP391" si="33">+N93</f>
        <v>5</v>
      </c>
      <c r="O391" s="30">
        <f t="shared" si="33"/>
        <v>5</v>
      </c>
      <c r="P391" s="30">
        <f t="shared" si="33"/>
        <v>5</v>
      </c>
      <c r="Q391" s="30">
        <f t="shared" si="33"/>
        <v>5</v>
      </c>
      <c r="R391" s="30">
        <f t="shared" si="33"/>
        <v>4</v>
      </c>
      <c r="S391" s="30">
        <f t="shared" si="33"/>
        <v>4</v>
      </c>
      <c r="T391" s="30">
        <f t="shared" si="33"/>
        <v>4</v>
      </c>
      <c r="U391" s="30">
        <f t="shared" si="33"/>
        <v>3</v>
      </c>
      <c r="V391" s="30">
        <f t="shared" si="33"/>
        <v>3</v>
      </c>
      <c r="W391" s="30">
        <f t="shared" si="33"/>
        <v>3</v>
      </c>
      <c r="X391" s="30">
        <f t="shared" si="33"/>
        <v>2</v>
      </c>
      <c r="Y391" s="30">
        <f t="shared" si="33"/>
        <v>2</v>
      </c>
      <c r="Z391" s="30">
        <f t="shared" si="33"/>
        <v>2</v>
      </c>
      <c r="AA391" s="30">
        <f t="shared" si="33"/>
        <v>1</v>
      </c>
      <c r="AB391" s="30">
        <f t="shared" si="33"/>
        <v>1</v>
      </c>
      <c r="AC391" s="30">
        <f t="shared" si="33"/>
        <v>1</v>
      </c>
      <c r="AD391" s="30">
        <f t="shared" si="33"/>
        <v>0</v>
      </c>
      <c r="AE391" s="30">
        <f t="shared" si="33"/>
        <v>0</v>
      </c>
      <c r="AF391" s="30">
        <f t="shared" si="33"/>
        <v>0</v>
      </c>
      <c r="AG391" s="30">
        <f t="shared" si="33"/>
        <v>0</v>
      </c>
      <c r="AH391" s="30">
        <f t="shared" si="33"/>
        <v>0</v>
      </c>
      <c r="AI391" s="30">
        <f t="shared" si="33"/>
        <v>0</v>
      </c>
      <c r="AJ391" s="30">
        <f t="shared" si="33"/>
        <v>0</v>
      </c>
      <c r="AK391" s="30">
        <f t="shared" si="33"/>
        <v>0</v>
      </c>
      <c r="AL391" s="30">
        <f t="shared" si="33"/>
        <v>0</v>
      </c>
      <c r="AM391" s="30">
        <f t="shared" si="33"/>
        <v>0</v>
      </c>
      <c r="AN391" s="30">
        <f t="shared" si="33"/>
        <v>0</v>
      </c>
      <c r="AO391" s="30">
        <f t="shared" si="33"/>
        <v>0</v>
      </c>
      <c r="AP391" s="249">
        <f t="shared" si="33"/>
        <v>0</v>
      </c>
      <c r="AQ391" s="345"/>
      <c r="AR391" s="345"/>
    </row>
    <row r="392" spans="1:44" hidden="1" x14ac:dyDescent="0.3">
      <c r="A392" s="213">
        <v>1</v>
      </c>
      <c r="B392" s="13" t="s">
        <v>235</v>
      </c>
      <c r="C392" s="13"/>
      <c r="D392" s="13" t="s">
        <v>134</v>
      </c>
      <c r="E392" s="13">
        <v>13</v>
      </c>
      <c r="F392" s="13" t="s">
        <v>298</v>
      </c>
      <c r="G392" s="13">
        <v>93</v>
      </c>
      <c r="H392" s="13" t="s">
        <v>195</v>
      </c>
      <c r="I392" s="182" t="s">
        <v>210</v>
      </c>
      <c r="J392" s="13" t="s">
        <v>273</v>
      </c>
      <c r="K392" s="13" t="s">
        <v>299</v>
      </c>
      <c r="L392" s="13"/>
      <c r="M392" s="30">
        <v>10</v>
      </c>
      <c r="N392" s="30">
        <v>10</v>
      </c>
      <c r="O392" s="30">
        <v>10</v>
      </c>
      <c r="P392" s="30">
        <v>10</v>
      </c>
      <c r="Q392" s="30">
        <v>10</v>
      </c>
      <c r="R392" s="30">
        <v>8</v>
      </c>
      <c r="S392" s="30">
        <v>8</v>
      </c>
      <c r="T392" s="30">
        <v>8</v>
      </c>
      <c r="U392" s="30">
        <v>6</v>
      </c>
      <c r="V392" s="30">
        <v>6</v>
      </c>
      <c r="W392" s="30">
        <v>6</v>
      </c>
      <c r="X392" s="30">
        <v>4</v>
      </c>
      <c r="Y392" s="30">
        <v>4</v>
      </c>
      <c r="Z392" s="30">
        <v>4</v>
      </c>
      <c r="AA392" s="30">
        <v>2</v>
      </c>
      <c r="AB392" s="30">
        <v>2</v>
      </c>
      <c r="AC392" s="30">
        <v>2</v>
      </c>
      <c r="AD392" s="30">
        <v>0</v>
      </c>
      <c r="AE392" s="30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30">
        <v>0</v>
      </c>
      <c r="AL392" s="30">
        <v>0</v>
      </c>
      <c r="AM392" s="30">
        <v>0</v>
      </c>
      <c r="AN392" s="30">
        <v>0</v>
      </c>
      <c r="AO392" s="30">
        <v>0</v>
      </c>
      <c r="AP392" s="249">
        <v>0</v>
      </c>
      <c r="AQ392" s="345"/>
      <c r="AR392" s="345"/>
    </row>
    <row r="393" spans="1:44" hidden="1" x14ac:dyDescent="0.3">
      <c r="A393" s="213">
        <v>1</v>
      </c>
      <c r="B393" s="13" t="s">
        <v>235</v>
      </c>
      <c r="C393" s="13"/>
      <c r="D393" s="13" t="s">
        <v>134</v>
      </c>
      <c r="E393" s="13">
        <v>13</v>
      </c>
      <c r="F393" s="13" t="s">
        <v>298</v>
      </c>
      <c r="G393" s="13">
        <v>94</v>
      </c>
      <c r="H393" s="13" t="s">
        <v>196</v>
      </c>
      <c r="I393" s="182" t="s">
        <v>210</v>
      </c>
      <c r="J393" s="13" t="s">
        <v>273</v>
      </c>
      <c r="K393" s="13" t="s">
        <v>299</v>
      </c>
      <c r="L393" s="13"/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  <c r="AB393" s="30">
        <v>0</v>
      </c>
      <c r="AC393" s="30">
        <v>0</v>
      </c>
      <c r="AD393" s="30">
        <v>0</v>
      </c>
      <c r="AE393" s="30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30">
        <v>0</v>
      </c>
      <c r="AL393" s="30">
        <v>0</v>
      </c>
      <c r="AM393" s="30">
        <v>0</v>
      </c>
      <c r="AN393" s="30">
        <v>0</v>
      </c>
      <c r="AO393" s="30">
        <v>0</v>
      </c>
      <c r="AP393" s="249">
        <v>0</v>
      </c>
      <c r="AQ393" s="345"/>
      <c r="AR393" s="345"/>
    </row>
    <row r="394" spans="1:44" hidden="1" x14ac:dyDescent="0.3">
      <c r="A394" s="213">
        <v>1</v>
      </c>
      <c r="B394" s="13" t="s">
        <v>235</v>
      </c>
      <c r="C394" s="13"/>
      <c r="D394" s="13" t="s">
        <v>134</v>
      </c>
      <c r="E394" s="13">
        <v>13</v>
      </c>
      <c r="F394" s="13" t="s">
        <v>298</v>
      </c>
      <c r="G394" s="13">
        <v>95</v>
      </c>
      <c r="H394" s="13" t="s">
        <v>197</v>
      </c>
      <c r="I394" s="182" t="s">
        <v>210</v>
      </c>
      <c r="J394" s="13" t="s">
        <v>273</v>
      </c>
      <c r="K394" s="13" t="s">
        <v>299</v>
      </c>
      <c r="L394" s="13"/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0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0">
        <v>0</v>
      </c>
      <c r="AN394" s="30">
        <v>0</v>
      </c>
      <c r="AO394" s="30">
        <v>0</v>
      </c>
      <c r="AP394" s="249">
        <v>0</v>
      </c>
      <c r="AQ394" s="345"/>
      <c r="AR394" s="345"/>
    </row>
    <row r="395" spans="1:44" hidden="1" x14ac:dyDescent="0.3">
      <c r="A395" s="213">
        <v>1</v>
      </c>
      <c r="B395" s="13" t="s">
        <v>235</v>
      </c>
      <c r="C395" s="13"/>
      <c r="D395" s="13" t="s">
        <v>134</v>
      </c>
      <c r="E395" s="13">
        <v>13</v>
      </c>
      <c r="F395" s="13" t="s">
        <v>298</v>
      </c>
      <c r="G395" s="13">
        <v>96</v>
      </c>
      <c r="H395" s="13" t="s">
        <v>198</v>
      </c>
      <c r="I395" s="182" t="s">
        <v>210</v>
      </c>
      <c r="J395" s="13" t="s">
        <v>273</v>
      </c>
      <c r="K395" s="13" t="s">
        <v>299</v>
      </c>
      <c r="L395" s="13"/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30">
        <v>0</v>
      </c>
      <c r="AL395" s="30">
        <v>0</v>
      </c>
      <c r="AM395" s="30">
        <v>0</v>
      </c>
      <c r="AN395" s="30">
        <v>0</v>
      </c>
      <c r="AO395" s="30">
        <v>0</v>
      </c>
      <c r="AP395" s="249">
        <v>0</v>
      </c>
      <c r="AQ395" s="345"/>
      <c r="AR395" s="345"/>
    </row>
    <row r="396" spans="1:44" hidden="1" x14ac:dyDescent="0.3">
      <c r="A396" s="213">
        <v>1</v>
      </c>
      <c r="B396" s="13" t="s">
        <v>235</v>
      </c>
      <c r="C396" s="13"/>
      <c r="D396" s="13" t="s">
        <v>134</v>
      </c>
      <c r="E396" s="13">
        <v>13</v>
      </c>
      <c r="F396" s="13" t="s">
        <v>298</v>
      </c>
      <c r="G396" s="13">
        <v>97</v>
      </c>
      <c r="H396" s="13" t="s">
        <v>199</v>
      </c>
      <c r="I396" s="182" t="s">
        <v>210</v>
      </c>
      <c r="J396" s="13" t="s">
        <v>273</v>
      </c>
      <c r="K396" s="13" t="s">
        <v>299</v>
      </c>
      <c r="L396" s="13"/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30">
        <v>0</v>
      </c>
      <c r="AL396" s="30">
        <v>0</v>
      </c>
      <c r="AM396" s="30">
        <v>0</v>
      </c>
      <c r="AN396" s="30">
        <v>0</v>
      </c>
      <c r="AO396" s="30">
        <v>0</v>
      </c>
      <c r="AP396" s="249">
        <v>0</v>
      </c>
      <c r="AQ396" s="345"/>
      <c r="AR396" s="345"/>
    </row>
    <row r="397" spans="1:44" hidden="1" x14ac:dyDescent="0.3">
      <c r="A397" s="213">
        <v>1</v>
      </c>
      <c r="B397" s="13" t="s">
        <v>235</v>
      </c>
      <c r="C397" s="13"/>
      <c r="D397" s="13" t="s">
        <v>134</v>
      </c>
      <c r="E397" s="13">
        <v>13</v>
      </c>
      <c r="F397" s="13" t="s">
        <v>298</v>
      </c>
      <c r="G397" s="13">
        <v>98</v>
      </c>
      <c r="H397" s="13" t="s">
        <v>200</v>
      </c>
      <c r="I397" s="182" t="s">
        <v>210</v>
      </c>
      <c r="J397" s="13" t="s">
        <v>273</v>
      </c>
      <c r="K397" s="13" t="s">
        <v>299</v>
      </c>
      <c r="L397" s="13"/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  <c r="AB397" s="30">
        <v>0</v>
      </c>
      <c r="AC397" s="30">
        <v>0</v>
      </c>
      <c r="AD397" s="30">
        <v>0</v>
      </c>
      <c r="AE397" s="30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30">
        <v>0</v>
      </c>
      <c r="AL397" s="30">
        <v>0</v>
      </c>
      <c r="AM397" s="30">
        <v>0</v>
      </c>
      <c r="AN397" s="30">
        <v>0</v>
      </c>
      <c r="AO397" s="30">
        <v>0</v>
      </c>
      <c r="AP397" s="249">
        <v>0</v>
      </c>
      <c r="AQ397" s="345"/>
      <c r="AR397" s="345">
        <f>+AP312+AP346</f>
        <v>4665</v>
      </c>
    </row>
    <row r="398" spans="1:44" hidden="1" x14ac:dyDescent="0.3">
      <c r="A398" s="213">
        <v>1</v>
      </c>
      <c r="B398" s="13" t="s">
        <v>235</v>
      </c>
      <c r="C398" s="13"/>
      <c r="D398" s="13" t="s">
        <v>134</v>
      </c>
      <c r="E398" s="13">
        <v>13</v>
      </c>
      <c r="F398" s="13" t="s">
        <v>298</v>
      </c>
      <c r="G398" s="13">
        <v>99</v>
      </c>
      <c r="H398" s="13" t="s">
        <v>201</v>
      </c>
      <c r="I398" s="182" t="s">
        <v>210</v>
      </c>
      <c r="J398" s="13" t="s">
        <v>273</v>
      </c>
      <c r="K398" s="13" t="s">
        <v>299</v>
      </c>
      <c r="L398" s="13"/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  <c r="AB398" s="30">
        <v>0</v>
      </c>
      <c r="AC398" s="30">
        <v>0</v>
      </c>
      <c r="AD398" s="30">
        <v>0</v>
      </c>
      <c r="AE398" s="30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30">
        <v>0</v>
      </c>
      <c r="AL398" s="30">
        <v>0</v>
      </c>
      <c r="AM398" s="30">
        <v>0</v>
      </c>
      <c r="AN398" s="30">
        <v>0</v>
      </c>
      <c r="AO398" s="30">
        <v>0</v>
      </c>
      <c r="AP398" s="249">
        <v>0</v>
      </c>
      <c r="AQ398" s="345"/>
      <c r="AR398" s="345">
        <f>+AP313+AP347</f>
        <v>6486</v>
      </c>
    </row>
    <row r="399" spans="1:44" hidden="1" x14ac:dyDescent="0.3">
      <c r="A399" s="213">
        <v>1</v>
      </c>
      <c r="B399" s="13" t="s">
        <v>235</v>
      </c>
      <c r="C399" s="13"/>
      <c r="D399" s="13" t="s">
        <v>134</v>
      </c>
      <c r="E399" s="13">
        <v>13</v>
      </c>
      <c r="F399" s="13" t="s">
        <v>298</v>
      </c>
      <c r="G399" s="13">
        <v>100</v>
      </c>
      <c r="H399" s="13" t="s">
        <v>202</v>
      </c>
      <c r="I399" s="182" t="s">
        <v>210</v>
      </c>
      <c r="J399" s="13" t="s">
        <v>273</v>
      </c>
      <c r="K399" s="13" t="s">
        <v>299</v>
      </c>
      <c r="L399" s="13"/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0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30">
        <v>0</v>
      </c>
      <c r="AL399" s="30">
        <v>0</v>
      </c>
      <c r="AM399" s="30">
        <v>0</v>
      </c>
      <c r="AN399" s="30">
        <v>0</v>
      </c>
      <c r="AO399" s="30">
        <v>0</v>
      </c>
      <c r="AP399" s="249">
        <v>0</v>
      </c>
      <c r="AQ399" s="365"/>
      <c r="AR399" s="345"/>
    </row>
    <row r="400" spans="1:44" hidden="1" x14ac:dyDescent="0.3">
      <c r="A400" s="213">
        <v>1</v>
      </c>
      <c r="B400" s="13" t="s">
        <v>235</v>
      </c>
      <c r="C400" s="13"/>
      <c r="D400" s="13" t="s">
        <v>134</v>
      </c>
      <c r="E400" s="13">
        <v>13</v>
      </c>
      <c r="F400" s="13" t="s">
        <v>298</v>
      </c>
      <c r="G400" s="13">
        <v>101</v>
      </c>
      <c r="H400" s="13" t="s">
        <v>203</v>
      </c>
      <c r="I400" s="182" t="s">
        <v>210</v>
      </c>
      <c r="J400" s="13" t="s">
        <v>273</v>
      </c>
      <c r="K400" s="13" t="s">
        <v>299</v>
      </c>
      <c r="L400" s="13"/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  <c r="AB400" s="30">
        <v>0</v>
      </c>
      <c r="AC400" s="30">
        <v>0</v>
      </c>
      <c r="AD400" s="30">
        <v>0</v>
      </c>
      <c r="AE400" s="30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30">
        <v>0</v>
      </c>
      <c r="AL400" s="30">
        <v>0</v>
      </c>
      <c r="AM400" s="30">
        <v>0</v>
      </c>
      <c r="AN400" s="30">
        <v>0</v>
      </c>
      <c r="AO400" s="30">
        <v>0</v>
      </c>
      <c r="AP400" s="249">
        <v>0</v>
      </c>
      <c r="AQ400" s="369"/>
      <c r="AR400" s="303"/>
    </row>
    <row r="401" spans="1:42" ht="15" hidden="1" thickBot="1" x14ac:dyDescent="0.35">
      <c r="A401" s="214">
        <v>1</v>
      </c>
      <c r="B401" s="183" t="s">
        <v>235</v>
      </c>
      <c r="C401" s="183"/>
      <c r="D401" s="183" t="s">
        <v>134</v>
      </c>
      <c r="E401" s="183">
        <v>13</v>
      </c>
      <c r="F401" s="183" t="s">
        <v>298</v>
      </c>
      <c r="G401" s="183">
        <v>102</v>
      </c>
      <c r="H401" s="183" t="s">
        <v>204</v>
      </c>
      <c r="I401" s="184" t="s">
        <v>210</v>
      </c>
      <c r="J401" s="183" t="s">
        <v>273</v>
      </c>
      <c r="K401" s="183" t="s">
        <v>299</v>
      </c>
      <c r="L401" s="183"/>
      <c r="M401" s="241">
        <v>0</v>
      </c>
      <c r="N401" s="241">
        <v>0</v>
      </c>
      <c r="O401" s="241">
        <v>0</v>
      </c>
      <c r="P401" s="241">
        <v>0</v>
      </c>
      <c r="Q401" s="241">
        <v>0</v>
      </c>
      <c r="R401" s="241">
        <v>0</v>
      </c>
      <c r="S401" s="241">
        <v>0</v>
      </c>
      <c r="T401" s="241">
        <v>0</v>
      </c>
      <c r="U401" s="241">
        <v>0</v>
      </c>
      <c r="V401" s="241">
        <v>0</v>
      </c>
      <c r="W401" s="241">
        <v>0</v>
      </c>
      <c r="X401" s="241">
        <v>0</v>
      </c>
      <c r="Y401" s="241">
        <v>0</v>
      </c>
      <c r="Z401" s="241">
        <v>0</v>
      </c>
      <c r="AA401" s="241">
        <v>0</v>
      </c>
      <c r="AB401" s="241">
        <v>0</v>
      </c>
      <c r="AC401" s="241">
        <v>0</v>
      </c>
      <c r="AD401" s="241">
        <v>0</v>
      </c>
      <c r="AE401" s="241">
        <v>0</v>
      </c>
      <c r="AF401" s="241">
        <v>0</v>
      </c>
      <c r="AG401" s="241">
        <v>0</v>
      </c>
      <c r="AH401" s="241">
        <v>0</v>
      </c>
      <c r="AI401" s="241">
        <v>0</v>
      </c>
      <c r="AJ401" s="241">
        <v>0</v>
      </c>
      <c r="AK401" s="241">
        <v>0</v>
      </c>
      <c r="AL401" s="241">
        <v>0</v>
      </c>
      <c r="AM401" s="241">
        <v>0</v>
      </c>
      <c r="AN401" s="241">
        <v>0</v>
      </c>
      <c r="AO401" s="241">
        <v>0</v>
      </c>
      <c r="AP401" s="250">
        <v>0</v>
      </c>
    </row>
    <row r="402" spans="1:42" hidden="1" x14ac:dyDescent="0.3">
      <c r="A402" s="210">
        <v>1</v>
      </c>
      <c r="B402" s="211" t="s">
        <v>235</v>
      </c>
      <c r="C402" s="211"/>
      <c r="D402" s="211" t="s">
        <v>134</v>
      </c>
      <c r="E402" s="211">
        <v>13</v>
      </c>
      <c r="F402" s="211" t="s">
        <v>298</v>
      </c>
      <c r="G402" s="211">
        <v>103</v>
      </c>
      <c r="H402" s="211" t="s">
        <v>206</v>
      </c>
      <c r="I402" s="212" t="s">
        <v>188</v>
      </c>
      <c r="J402" s="211" t="s">
        <v>273</v>
      </c>
      <c r="K402" s="211" t="s">
        <v>299</v>
      </c>
      <c r="L402" s="211"/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6">
        <v>0</v>
      </c>
      <c r="S402" s="236">
        <v>0</v>
      </c>
      <c r="T402" s="236">
        <v>0</v>
      </c>
      <c r="U402" s="236">
        <v>0</v>
      </c>
      <c r="V402" s="236">
        <v>0</v>
      </c>
      <c r="W402" s="236">
        <v>0</v>
      </c>
      <c r="X402" s="236">
        <v>0</v>
      </c>
      <c r="Y402" s="236">
        <v>0</v>
      </c>
      <c r="Z402" s="236">
        <v>0</v>
      </c>
      <c r="AA402" s="236">
        <v>0</v>
      </c>
      <c r="AB402" s="236">
        <v>0</v>
      </c>
      <c r="AC402" s="236">
        <v>0</v>
      </c>
      <c r="AD402" s="236">
        <v>0</v>
      </c>
      <c r="AE402" s="236">
        <v>0</v>
      </c>
      <c r="AF402" s="236">
        <v>0</v>
      </c>
      <c r="AG402" s="236">
        <v>0</v>
      </c>
      <c r="AH402" s="236">
        <v>0</v>
      </c>
      <c r="AI402" s="236">
        <v>0</v>
      </c>
      <c r="AJ402" s="236">
        <v>0</v>
      </c>
      <c r="AK402" s="236">
        <v>0</v>
      </c>
      <c r="AL402" s="236">
        <v>0</v>
      </c>
      <c r="AM402" s="236">
        <v>0</v>
      </c>
      <c r="AN402" s="236">
        <v>0</v>
      </c>
      <c r="AO402" s="236">
        <v>0</v>
      </c>
      <c r="AP402" s="248">
        <v>0</v>
      </c>
    </row>
    <row r="403" spans="1:42" hidden="1" x14ac:dyDescent="0.3">
      <c r="A403" s="213">
        <v>1</v>
      </c>
      <c r="B403" s="13" t="s">
        <v>235</v>
      </c>
      <c r="C403" s="13"/>
      <c r="D403" s="13" t="s">
        <v>134</v>
      </c>
      <c r="E403" s="13">
        <v>13</v>
      </c>
      <c r="F403" s="13" t="s">
        <v>298</v>
      </c>
      <c r="G403" s="13">
        <v>104</v>
      </c>
      <c r="H403" s="13" t="s">
        <v>206</v>
      </c>
      <c r="I403" s="182" t="s">
        <v>205</v>
      </c>
      <c r="J403" s="13" t="s">
        <v>273</v>
      </c>
      <c r="K403" s="13" t="s">
        <v>299</v>
      </c>
      <c r="L403" s="13"/>
      <c r="M403" s="30">
        <v>0</v>
      </c>
      <c r="N403" s="30">
        <v>1</v>
      </c>
      <c r="O403" s="30">
        <v>1</v>
      </c>
      <c r="P403" s="30">
        <v>1</v>
      </c>
      <c r="Q403" s="30">
        <v>1</v>
      </c>
      <c r="R403" s="30">
        <v>1</v>
      </c>
      <c r="S403" s="30">
        <v>1</v>
      </c>
      <c r="T403" s="30">
        <v>1</v>
      </c>
      <c r="U403" s="30">
        <v>1</v>
      </c>
      <c r="V403" s="30">
        <v>1</v>
      </c>
      <c r="W403" s="30">
        <v>1</v>
      </c>
      <c r="X403" s="30">
        <v>1</v>
      </c>
      <c r="Y403" s="30">
        <v>1</v>
      </c>
      <c r="Z403" s="30">
        <v>1</v>
      </c>
      <c r="AA403" s="30">
        <v>1</v>
      </c>
      <c r="AB403" s="30">
        <v>1</v>
      </c>
      <c r="AC403" s="30">
        <v>1</v>
      </c>
      <c r="AD403" s="30">
        <v>1</v>
      </c>
      <c r="AE403" s="30">
        <v>1</v>
      </c>
      <c r="AF403" s="30">
        <v>1</v>
      </c>
      <c r="AG403" s="30">
        <v>1</v>
      </c>
      <c r="AH403" s="30">
        <v>1</v>
      </c>
      <c r="AI403" s="30">
        <v>1</v>
      </c>
      <c r="AJ403" s="30">
        <v>1</v>
      </c>
      <c r="AK403" s="30">
        <v>1</v>
      </c>
      <c r="AL403" s="30">
        <v>1</v>
      </c>
      <c r="AM403" s="30">
        <v>1</v>
      </c>
      <c r="AN403" s="30">
        <v>1</v>
      </c>
      <c r="AO403" s="30">
        <v>1</v>
      </c>
      <c r="AP403" s="249">
        <v>1</v>
      </c>
    </row>
    <row r="404" spans="1:42" hidden="1" x14ac:dyDescent="0.3">
      <c r="A404" s="213">
        <v>1</v>
      </c>
      <c r="B404" s="13" t="s">
        <v>235</v>
      </c>
      <c r="C404" s="13"/>
      <c r="D404" s="13" t="s">
        <v>134</v>
      </c>
      <c r="E404" s="13">
        <v>13</v>
      </c>
      <c r="F404" s="13" t="s">
        <v>298</v>
      </c>
      <c r="G404" s="13">
        <v>105</v>
      </c>
      <c r="H404" s="13" t="s">
        <v>206</v>
      </c>
      <c r="I404" s="182" t="s">
        <v>207</v>
      </c>
      <c r="J404" s="13" t="s">
        <v>273</v>
      </c>
      <c r="K404" s="13" t="s">
        <v>299</v>
      </c>
      <c r="L404" s="13"/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30">
        <v>0</v>
      </c>
      <c r="AL404" s="30">
        <v>0</v>
      </c>
      <c r="AM404" s="30">
        <v>0</v>
      </c>
      <c r="AN404" s="30">
        <v>0</v>
      </c>
      <c r="AO404" s="30">
        <v>0</v>
      </c>
      <c r="AP404" s="249">
        <v>0</v>
      </c>
    </row>
    <row r="405" spans="1:42" hidden="1" x14ac:dyDescent="0.3">
      <c r="A405" s="213">
        <v>1</v>
      </c>
      <c r="B405" s="13" t="s">
        <v>235</v>
      </c>
      <c r="C405" s="13"/>
      <c r="D405" s="13" t="s">
        <v>134</v>
      </c>
      <c r="E405" s="13">
        <v>13</v>
      </c>
      <c r="F405" s="13" t="s">
        <v>298</v>
      </c>
      <c r="G405" s="13">
        <v>106</v>
      </c>
      <c r="H405" s="13" t="s">
        <v>206</v>
      </c>
      <c r="I405" s="182" t="s">
        <v>208</v>
      </c>
      <c r="J405" s="13" t="s">
        <v>273</v>
      </c>
      <c r="K405" s="13" t="s">
        <v>299</v>
      </c>
      <c r="L405" s="13"/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  <c r="AB405" s="30">
        <v>0</v>
      </c>
      <c r="AC405" s="30">
        <v>0</v>
      </c>
      <c r="AD405" s="30">
        <v>0</v>
      </c>
      <c r="AE405" s="30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30">
        <v>0</v>
      </c>
      <c r="AL405" s="30">
        <v>0</v>
      </c>
      <c r="AM405" s="30">
        <v>0</v>
      </c>
      <c r="AN405" s="30">
        <v>0</v>
      </c>
      <c r="AO405" s="30">
        <v>0</v>
      </c>
      <c r="AP405" s="249">
        <v>0</v>
      </c>
    </row>
    <row r="406" spans="1:42" hidden="1" x14ac:dyDescent="0.3">
      <c r="A406" s="213">
        <v>1</v>
      </c>
      <c r="B406" s="13" t="s">
        <v>235</v>
      </c>
      <c r="C406" s="13"/>
      <c r="D406" s="13" t="s">
        <v>134</v>
      </c>
      <c r="E406" s="13">
        <v>13</v>
      </c>
      <c r="F406" s="13" t="s">
        <v>298</v>
      </c>
      <c r="G406" s="13">
        <v>107</v>
      </c>
      <c r="H406" s="13" t="s">
        <v>206</v>
      </c>
      <c r="I406" s="182" t="s">
        <v>209</v>
      </c>
      <c r="J406" s="13" t="s">
        <v>273</v>
      </c>
      <c r="K406" s="13" t="s">
        <v>299</v>
      </c>
      <c r="L406" s="13"/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  <c r="AB406" s="30">
        <v>0</v>
      </c>
      <c r="AC406" s="30">
        <v>0</v>
      </c>
      <c r="AD406" s="30">
        <v>0</v>
      </c>
      <c r="AE406" s="30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30">
        <v>0</v>
      </c>
      <c r="AL406" s="30">
        <v>0</v>
      </c>
      <c r="AM406" s="30">
        <v>0</v>
      </c>
      <c r="AN406" s="30">
        <v>0</v>
      </c>
      <c r="AO406" s="30">
        <v>0</v>
      </c>
      <c r="AP406" s="249">
        <v>0</v>
      </c>
    </row>
    <row r="407" spans="1:42" ht="15" hidden="1" thickBot="1" x14ac:dyDescent="0.35">
      <c r="A407" s="214">
        <v>1</v>
      </c>
      <c r="B407" s="183" t="s">
        <v>235</v>
      </c>
      <c r="C407" s="183"/>
      <c r="D407" s="183" t="s">
        <v>134</v>
      </c>
      <c r="E407" s="183">
        <v>13</v>
      </c>
      <c r="F407" s="183" t="s">
        <v>298</v>
      </c>
      <c r="G407" s="183">
        <v>108</v>
      </c>
      <c r="H407" s="183" t="s">
        <v>206</v>
      </c>
      <c r="I407" s="184" t="s">
        <v>210</v>
      </c>
      <c r="J407" s="183" t="s">
        <v>273</v>
      </c>
      <c r="K407" s="183" t="s">
        <v>299</v>
      </c>
      <c r="L407" s="183"/>
      <c r="M407" s="241">
        <v>0</v>
      </c>
      <c r="N407" s="241">
        <v>0</v>
      </c>
      <c r="O407" s="241">
        <v>0</v>
      </c>
      <c r="P407" s="241">
        <v>0</v>
      </c>
      <c r="Q407" s="241">
        <v>0</v>
      </c>
      <c r="R407" s="241">
        <v>0</v>
      </c>
      <c r="S407" s="241">
        <v>0</v>
      </c>
      <c r="T407" s="241">
        <v>0</v>
      </c>
      <c r="U407" s="241">
        <v>0</v>
      </c>
      <c r="V407" s="241">
        <v>0</v>
      </c>
      <c r="W407" s="241">
        <v>0</v>
      </c>
      <c r="X407" s="241">
        <v>0</v>
      </c>
      <c r="Y407" s="241">
        <v>0</v>
      </c>
      <c r="Z407" s="241">
        <v>0</v>
      </c>
      <c r="AA407" s="241">
        <v>0</v>
      </c>
      <c r="AB407" s="241">
        <v>0</v>
      </c>
      <c r="AC407" s="241">
        <v>0</v>
      </c>
      <c r="AD407" s="241">
        <v>0</v>
      </c>
      <c r="AE407" s="241">
        <v>0</v>
      </c>
      <c r="AF407" s="241">
        <v>0</v>
      </c>
      <c r="AG407" s="241">
        <v>0</v>
      </c>
      <c r="AH407" s="241">
        <v>0</v>
      </c>
      <c r="AI407" s="241">
        <v>0</v>
      </c>
      <c r="AJ407" s="241">
        <v>0</v>
      </c>
      <c r="AK407" s="241">
        <v>0</v>
      </c>
      <c r="AL407" s="241">
        <v>0</v>
      </c>
      <c r="AM407" s="241">
        <v>0</v>
      </c>
      <c r="AN407" s="241">
        <v>0</v>
      </c>
      <c r="AO407" s="241">
        <v>0</v>
      </c>
      <c r="AP407" s="250">
        <v>0</v>
      </c>
    </row>
    <row r="408" spans="1:42" ht="43.2" hidden="1" x14ac:dyDescent="0.3">
      <c r="A408" s="281">
        <v>2</v>
      </c>
      <c r="B408" s="282" t="s">
        <v>433</v>
      </c>
      <c r="C408" s="282"/>
      <c r="D408" s="282" t="s">
        <v>134</v>
      </c>
      <c r="E408" s="282">
        <v>7</v>
      </c>
      <c r="F408" s="282" t="s">
        <v>287</v>
      </c>
      <c r="G408" s="282">
        <v>133</v>
      </c>
      <c r="H408" s="283" t="s">
        <v>212</v>
      </c>
      <c r="I408" s="284" t="s">
        <v>101</v>
      </c>
      <c r="J408" s="283" t="s">
        <v>288</v>
      </c>
      <c r="K408" s="282" t="s">
        <v>263</v>
      </c>
      <c r="L408" s="282"/>
      <c r="M408" s="282">
        <v>0</v>
      </c>
      <c r="N408" s="282">
        <v>0</v>
      </c>
      <c r="O408" s="282">
        <v>0</v>
      </c>
      <c r="P408" s="282">
        <v>0</v>
      </c>
      <c r="Q408" s="282">
        <v>0</v>
      </c>
      <c r="R408" s="282">
        <v>0</v>
      </c>
      <c r="S408" s="282">
        <v>0</v>
      </c>
      <c r="T408" s="282">
        <v>0</v>
      </c>
      <c r="U408" s="282">
        <v>0</v>
      </c>
      <c r="V408" s="282">
        <v>0</v>
      </c>
      <c r="W408" s="282">
        <v>0</v>
      </c>
      <c r="X408" s="282">
        <v>0</v>
      </c>
      <c r="Y408" s="282">
        <v>0</v>
      </c>
      <c r="Z408" s="282">
        <v>0</v>
      </c>
      <c r="AA408" s="282">
        <v>0</v>
      </c>
      <c r="AB408" s="282">
        <v>0</v>
      </c>
      <c r="AC408" s="282">
        <v>0</v>
      </c>
      <c r="AD408" s="282">
        <v>0</v>
      </c>
      <c r="AE408" s="282">
        <v>0</v>
      </c>
      <c r="AF408" s="282">
        <v>0</v>
      </c>
      <c r="AG408" s="282">
        <v>0</v>
      </c>
      <c r="AH408" s="282">
        <v>0</v>
      </c>
      <c r="AI408" s="282">
        <v>0</v>
      </c>
      <c r="AJ408" s="282">
        <v>0</v>
      </c>
      <c r="AK408" s="282">
        <v>0</v>
      </c>
      <c r="AL408" s="282">
        <v>0</v>
      </c>
      <c r="AM408" s="282">
        <v>0</v>
      </c>
      <c r="AN408" s="282">
        <v>0</v>
      </c>
      <c r="AO408" s="282">
        <v>0</v>
      </c>
      <c r="AP408" s="285">
        <v>0</v>
      </c>
    </row>
    <row r="409" spans="1:42" ht="28.8" hidden="1" x14ac:dyDescent="0.3">
      <c r="A409" s="286">
        <v>2</v>
      </c>
      <c r="B409" s="191" t="s">
        <v>433</v>
      </c>
      <c r="C409" s="191"/>
      <c r="D409" s="191" t="s">
        <v>134</v>
      </c>
      <c r="E409" s="191">
        <v>8</v>
      </c>
      <c r="F409" s="192" t="s">
        <v>289</v>
      </c>
      <c r="G409" s="191">
        <v>134</v>
      </c>
      <c r="H409" s="192" t="s">
        <v>212</v>
      </c>
      <c r="I409" s="193" t="s">
        <v>101</v>
      </c>
      <c r="J409" s="192" t="s">
        <v>290</v>
      </c>
      <c r="K409" s="191" t="s">
        <v>263</v>
      </c>
      <c r="L409" s="191"/>
      <c r="M409" s="191">
        <v>0</v>
      </c>
      <c r="N409" s="191">
        <v>0</v>
      </c>
      <c r="O409" s="191">
        <v>0</v>
      </c>
      <c r="P409" s="191">
        <v>0</v>
      </c>
      <c r="Q409" s="191">
        <v>0</v>
      </c>
      <c r="R409" s="191">
        <v>0</v>
      </c>
      <c r="S409" s="191">
        <v>0</v>
      </c>
      <c r="T409" s="191">
        <v>0</v>
      </c>
      <c r="U409" s="191">
        <v>0</v>
      </c>
      <c r="V409" s="191">
        <v>0</v>
      </c>
      <c r="W409" s="191">
        <v>0</v>
      </c>
      <c r="X409" s="191">
        <v>0</v>
      </c>
      <c r="Y409" s="191">
        <v>0</v>
      </c>
      <c r="Z409" s="191">
        <v>0</v>
      </c>
      <c r="AA409" s="191">
        <v>0</v>
      </c>
      <c r="AB409" s="191">
        <v>0</v>
      </c>
      <c r="AC409" s="191">
        <v>0</v>
      </c>
      <c r="AD409" s="191">
        <v>0</v>
      </c>
      <c r="AE409" s="191">
        <v>0</v>
      </c>
      <c r="AF409" s="191">
        <v>0</v>
      </c>
      <c r="AG409" s="191">
        <v>0</v>
      </c>
      <c r="AH409" s="191">
        <v>0</v>
      </c>
      <c r="AI409" s="191">
        <v>0</v>
      </c>
      <c r="AJ409" s="191">
        <v>0</v>
      </c>
      <c r="AK409" s="191">
        <v>0</v>
      </c>
      <c r="AL409" s="191">
        <v>0</v>
      </c>
      <c r="AM409" s="191">
        <v>0</v>
      </c>
      <c r="AN409" s="191">
        <v>0</v>
      </c>
      <c r="AO409" s="191">
        <v>0</v>
      </c>
      <c r="AP409" s="287">
        <v>0</v>
      </c>
    </row>
    <row r="410" spans="1:42" hidden="1" x14ac:dyDescent="0.3">
      <c r="A410" s="286">
        <v>2</v>
      </c>
      <c r="B410" s="191" t="s">
        <v>433</v>
      </c>
      <c r="C410" s="191"/>
      <c r="D410" s="191" t="s">
        <v>134</v>
      </c>
      <c r="E410" s="191">
        <v>9</v>
      </c>
      <c r="F410" s="191" t="s">
        <v>291</v>
      </c>
      <c r="G410" s="191">
        <v>135</v>
      </c>
      <c r="H410" s="192" t="s">
        <v>214</v>
      </c>
      <c r="I410" s="193" t="s">
        <v>101</v>
      </c>
      <c r="J410" s="191" t="s">
        <v>292</v>
      </c>
      <c r="K410" s="191" t="s">
        <v>263</v>
      </c>
      <c r="L410" s="191"/>
      <c r="M410" s="191">
        <v>0</v>
      </c>
      <c r="N410" s="191">
        <v>0</v>
      </c>
      <c r="O410" s="191">
        <v>0</v>
      </c>
      <c r="P410" s="191">
        <v>0</v>
      </c>
      <c r="Q410" s="191">
        <v>0</v>
      </c>
      <c r="R410" s="191">
        <v>0</v>
      </c>
      <c r="S410" s="191">
        <v>0</v>
      </c>
      <c r="T410" s="191">
        <v>0</v>
      </c>
      <c r="U410" s="191">
        <v>0</v>
      </c>
      <c r="V410" s="191">
        <v>0</v>
      </c>
      <c r="W410" s="191">
        <v>0</v>
      </c>
      <c r="X410" s="191">
        <v>0</v>
      </c>
      <c r="Y410" s="191">
        <v>0</v>
      </c>
      <c r="Z410" s="191">
        <v>0</v>
      </c>
      <c r="AA410" s="191">
        <v>0</v>
      </c>
      <c r="AB410" s="191">
        <v>0</v>
      </c>
      <c r="AC410" s="191">
        <v>0</v>
      </c>
      <c r="AD410" s="191">
        <v>0</v>
      </c>
      <c r="AE410" s="191">
        <v>0</v>
      </c>
      <c r="AF410" s="191">
        <v>0</v>
      </c>
      <c r="AG410" s="191">
        <v>0</v>
      </c>
      <c r="AH410" s="191">
        <v>0</v>
      </c>
      <c r="AI410" s="191">
        <v>0</v>
      </c>
      <c r="AJ410" s="191">
        <v>0</v>
      </c>
      <c r="AK410" s="191">
        <v>0</v>
      </c>
      <c r="AL410" s="191">
        <v>0</v>
      </c>
      <c r="AM410" s="191">
        <v>0</v>
      </c>
      <c r="AN410" s="191">
        <v>0</v>
      </c>
      <c r="AO410" s="191">
        <v>0</v>
      </c>
      <c r="AP410" s="287">
        <v>0</v>
      </c>
    </row>
    <row r="411" spans="1:42" ht="15" hidden="1" thickBot="1" x14ac:dyDescent="0.35">
      <c r="A411" s="288">
        <v>2</v>
      </c>
      <c r="B411" s="194" t="s">
        <v>433</v>
      </c>
      <c r="C411" s="194"/>
      <c r="D411" s="194" t="s">
        <v>134</v>
      </c>
      <c r="E411" s="194">
        <v>10</v>
      </c>
      <c r="F411" s="194" t="s">
        <v>293</v>
      </c>
      <c r="G411" s="194">
        <v>136</v>
      </c>
      <c r="H411" s="289" t="s">
        <v>214</v>
      </c>
      <c r="I411" s="195" t="s">
        <v>101</v>
      </c>
      <c r="J411" s="194" t="s">
        <v>294</v>
      </c>
      <c r="K411" s="194" t="s">
        <v>263</v>
      </c>
      <c r="L411" s="194"/>
      <c r="M411" s="194">
        <v>0</v>
      </c>
      <c r="N411" s="194">
        <v>0</v>
      </c>
      <c r="O411" s="194">
        <v>0</v>
      </c>
      <c r="P411" s="194">
        <v>0</v>
      </c>
      <c r="Q411" s="194">
        <v>0</v>
      </c>
      <c r="R411" s="194">
        <v>0</v>
      </c>
      <c r="S411" s="194">
        <v>0</v>
      </c>
      <c r="T411" s="194">
        <v>0</v>
      </c>
      <c r="U411" s="194">
        <v>0</v>
      </c>
      <c r="V411" s="194">
        <v>0</v>
      </c>
      <c r="W411" s="194">
        <v>0</v>
      </c>
      <c r="X411" s="194">
        <v>0</v>
      </c>
      <c r="Y411" s="194">
        <v>0</v>
      </c>
      <c r="Z411" s="194">
        <v>0</v>
      </c>
      <c r="AA411" s="194">
        <v>0</v>
      </c>
      <c r="AB411" s="194">
        <v>0</v>
      </c>
      <c r="AC411" s="194">
        <v>0</v>
      </c>
      <c r="AD411" s="194">
        <v>0</v>
      </c>
      <c r="AE411" s="194">
        <v>0</v>
      </c>
      <c r="AF411" s="194">
        <v>0</v>
      </c>
      <c r="AG411" s="194">
        <v>0</v>
      </c>
      <c r="AH411" s="194">
        <v>0</v>
      </c>
      <c r="AI411" s="194">
        <v>0</v>
      </c>
      <c r="AJ411" s="194">
        <v>0</v>
      </c>
      <c r="AK411" s="194">
        <v>0</v>
      </c>
      <c r="AL411" s="194">
        <v>0</v>
      </c>
      <c r="AM411" s="194">
        <v>0</v>
      </c>
      <c r="AN411" s="194">
        <v>0</v>
      </c>
      <c r="AO411" s="194">
        <v>0</v>
      </c>
      <c r="AP411" s="290">
        <v>0</v>
      </c>
    </row>
    <row r="412" spans="1:42" hidden="1" x14ac:dyDescent="0.3">
      <c r="A412" s="207">
        <v>2</v>
      </c>
      <c r="B412" s="132" t="s">
        <v>433</v>
      </c>
      <c r="C412" s="132"/>
      <c r="D412" s="132" t="s">
        <v>134</v>
      </c>
      <c r="E412" s="132">
        <v>11</v>
      </c>
      <c r="F412" s="132" t="s">
        <v>295</v>
      </c>
      <c r="G412" s="132">
        <v>35</v>
      </c>
      <c r="H412" s="291" t="s">
        <v>187</v>
      </c>
      <c r="I412" s="209" t="s">
        <v>207</v>
      </c>
      <c r="J412" s="208" t="s">
        <v>296</v>
      </c>
      <c r="K412" s="132" t="s">
        <v>263</v>
      </c>
      <c r="L412" s="132"/>
      <c r="M412" s="292">
        <f t="shared" ref="M412:AP420" si="34">+M482/(M448+M465+M482+M499+M516+M533)*100</f>
        <v>3.8717527978023192E-2</v>
      </c>
      <c r="N412" s="292">
        <f t="shared" si="34"/>
        <v>0.53651266766020433</v>
      </c>
      <c r="O412" s="292">
        <f t="shared" si="34"/>
        <v>1.0863691948923584</v>
      </c>
      <c r="P412" s="292">
        <f t="shared" si="34"/>
        <v>1.710498825849692</v>
      </c>
      <c r="Q412" s="292">
        <f t="shared" si="34"/>
        <v>2.3799426302590319</v>
      </c>
      <c r="R412" s="292">
        <f t="shared" si="34"/>
        <v>3.1733534392452274</v>
      </c>
      <c r="S412" s="292">
        <f t="shared" si="34"/>
        <v>4.0851287913758023</v>
      </c>
      <c r="T412" s="292">
        <f t="shared" si="34"/>
        <v>5.1283417296249807</v>
      </c>
      <c r="U412" s="292">
        <f t="shared" si="34"/>
        <v>6.3530495602387296</v>
      </c>
      <c r="V412" s="292">
        <f t="shared" si="34"/>
        <v>7.8241558187009685</v>
      </c>
      <c r="W412" s="292">
        <f t="shared" si="34"/>
        <v>9.6313144635619636</v>
      </c>
      <c r="X412" s="292">
        <f t="shared" si="34"/>
        <v>11.902109771783957</v>
      </c>
      <c r="Y412" s="292">
        <f t="shared" si="34"/>
        <v>14.866808926972125</v>
      </c>
      <c r="Z412" s="292">
        <f t="shared" si="34"/>
        <v>18.744818520218921</v>
      </c>
      <c r="AA412" s="292">
        <f t="shared" si="34"/>
        <v>22.811523295836686</v>
      </c>
      <c r="AB412" s="292">
        <f t="shared" si="34"/>
        <v>26.923671326026984</v>
      </c>
      <c r="AC412" s="292">
        <f t="shared" si="34"/>
        <v>31.020020003607208</v>
      </c>
      <c r="AD412" s="292">
        <f t="shared" si="34"/>
        <v>35.306102158468029</v>
      </c>
      <c r="AE412" s="292">
        <f t="shared" si="34"/>
        <v>39.409636519525058</v>
      </c>
      <c r="AF412" s="292">
        <f t="shared" si="34"/>
        <v>43.583627393189659</v>
      </c>
      <c r="AG412" s="292">
        <f t="shared" si="34"/>
        <v>47.616135738975387</v>
      </c>
      <c r="AH412" s="292">
        <f t="shared" si="34"/>
        <v>51.679670984356385</v>
      </c>
      <c r="AI412" s="292">
        <f t="shared" si="34"/>
        <v>55.691508020026149</v>
      </c>
      <c r="AJ412" s="292">
        <f t="shared" si="34"/>
        <v>59.655792268506168</v>
      </c>
      <c r="AK412" s="292">
        <f t="shared" si="34"/>
        <v>63.963214931525904</v>
      </c>
      <c r="AL412" s="292">
        <f t="shared" si="34"/>
        <v>67.486324161488326</v>
      </c>
      <c r="AM412" s="292">
        <f t="shared" si="34"/>
        <v>71.002955918665933</v>
      </c>
      <c r="AN412" s="292">
        <f t="shared" si="34"/>
        <v>74.518725936296818</v>
      </c>
      <c r="AO412" s="292">
        <f t="shared" si="34"/>
        <v>77.963740621567084</v>
      </c>
      <c r="AP412" s="370">
        <f t="shared" si="34"/>
        <v>81.364200056949286</v>
      </c>
    </row>
    <row r="413" spans="1:42" hidden="1" x14ac:dyDescent="0.3">
      <c r="A413" s="59">
        <v>2</v>
      </c>
      <c r="B413" s="2" t="s">
        <v>433</v>
      </c>
      <c r="C413" s="2"/>
      <c r="D413" s="2" t="s">
        <v>134</v>
      </c>
      <c r="E413" s="2">
        <v>11</v>
      </c>
      <c r="F413" s="2" t="s">
        <v>295</v>
      </c>
      <c r="G413" s="2">
        <v>36</v>
      </c>
      <c r="H413" s="2" t="s">
        <v>189</v>
      </c>
      <c r="I413" s="69" t="s">
        <v>207</v>
      </c>
      <c r="J413" s="2" t="s">
        <v>296</v>
      </c>
      <c r="K413" s="2" t="s">
        <v>263</v>
      </c>
      <c r="L413" s="2"/>
      <c r="M413" s="189">
        <f t="shared" si="34"/>
        <v>0</v>
      </c>
      <c r="N413" s="189">
        <f t="shared" si="34"/>
        <v>8.4188338472251406E-2</v>
      </c>
      <c r="O413" s="189">
        <f t="shared" si="34"/>
        <v>0.19558317314140103</v>
      </c>
      <c r="P413" s="189">
        <f t="shared" si="34"/>
        <v>0.33186758483365136</v>
      </c>
      <c r="Q413" s="189">
        <f t="shared" si="34"/>
        <v>0.5474712303868432</v>
      </c>
      <c r="R413" s="189">
        <f t="shared" si="34"/>
        <v>0.81279667078483653</v>
      </c>
      <c r="S413" s="189">
        <f t="shared" si="34"/>
        <v>1.126228796061417</v>
      </c>
      <c r="T413" s="189">
        <f t="shared" si="34"/>
        <v>1.4860418214626898</v>
      </c>
      <c r="U413" s="189">
        <f t="shared" si="34"/>
        <v>1.8905080740448994</v>
      </c>
      <c r="V413" s="189">
        <f t="shared" si="34"/>
        <v>2.4937655860349128</v>
      </c>
      <c r="W413" s="189">
        <f t="shared" si="34"/>
        <v>3.3398417428835683</v>
      </c>
      <c r="X413" s="189">
        <f t="shared" si="34"/>
        <v>4.5701518305997055</v>
      </c>
      <c r="Y413" s="189">
        <f t="shared" si="34"/>
        <v>6.522404459317757</v>
      </c>
      <c r="Z413" s="189">
        <f t="shared" si="34"/>
        <v>8.9201645274790629</v>
      </c>
      <c r="AA413" s="189">
        <f t="shared" si="34"/>
        <v>11.745705476435178</v>
      </c>
      <c r="AB413" s="189">
        <f t="shared" si="34"/>
        <v>14.980911419320545</v>
      </c>
      <c r="AC413" s="189">
        <f t="shared" si="34"/>
        <v>18.757214313197384</v>
      </c>
      <c r="AD413" s="189">
        <f t="shared" si="34"/>
        <v>22.968705139247774</v>
      </c>
      <c r="AE413" s="189">
        <f t="shared" si="34"/>
        <v>27.129938124702523</v>
      </c>
      <c r="AF413" s="189">
        <f t="shared" si="34"/>
        <v>31.708471367723618</v>
      </c>
      <c r="AG413" s="189">
        <f t="shared" si="34"/>
        <v>36.226770171724297</v>
      </c>
      <c r="AH413" s="189">
        <f t="shared" si="34"/>
        <v>40.67321178120617</v>
      </c>
      <c r="AI413" s="189">
        <f t="shared" si="34"/>
        <v>45.05341384115188</v>
      </c>
      <c r="AJ413" s="189">
        <f t="shared" si="34"/>
        <v>49.364489861825561</v>
      </c>
      <c r="AK413" s="189">
        <f t="shared" si="34"/>
        <v>53.595968850206141</v>
      </c>
      <c r="AL413" s="189">
        <f t="shared" si="34"/>
        <v>57.765870831874025</v>
      </c>
      <c r="AM413" s="189">
        <f t="shared" si="34"/>
        <v>61.920903954802263</v>
      </c>
      <c r="AN413" s="189">
        <f t="shared" si="34"/>
        <v>65.978456014362649</v>
      </c>
      <c r="AO413" s="189">
        <f t="shared" si="34"/>
        <v>69.902048085485305</v>
      </c>
      <c r="AP413" s="350">
        <f t="shared" si="34"/>
        <v>73.663687771827838</v>
      </c>
    </row>
    <row r="414" spans="1:42" hidden="1" x14ac:dyDescent="0.3">
      <c r="A414" s="59">
        <v>2</v>
      </c>
      <c r="B414" s="2" t="s">
        <v>433</v>
      </c>
      <c r="C414" s="2"/>
      <c r="D414" s="2" t="s">
        <v>134</v>
      </c>
      <c r="E414" s="2">
        <v>11</v>
      </c>
      <c r="F414" s="2" t="s">
        <v>295</v>
      </c>
      <c r="G414" s="2">
        <v>37</v>
      </c>
      <c r="H414" s="2" t="s">
        <v>190</v>
      </c>
      <c r="I414" s="69" t="s">
        <v>207</v>
      </c>
      <c r="J414" s="2" t="s">
        <v>296</v>
      </c>
      <c r="K414" s="2" t="s">
        <v>263</v>
      </c>
      <c r="L414" s="2"/>
      <c r="M414" s="28">
        <f t="shared" si="34"/>
        <v>0.4744443372253852</v>
      </c>
      <c r="N414" s="28">
        <f t="shared" si="34"/>
        <v>0.93271683673469397</v>
      </c>
      <c r="O414" s="28">
        <f t="shared" si="34"/>
        <v>1.390644753476612</v>
      </c>
      <c r="P414" s="28">
        <f t="shared" si="34"/>
        <v>1.8477920450986534</v>
      </c>
      <c r="Q414" s="28">
        <f t="shared" si="34"/>
        <v>2.3028611304954643</v>
      </c>
      <c r="R414" s="28">
        <f t="shared" si="34"/>
        <v>2.7470841006752607</v>
      </c>
      <c r="S414" s="28">
        <f t="shared" si="34"/>
        <v>3.1876138433515484</v>
      </c>
      <c r="T414" s="28">
        <f t="shared" si="34"/>
        <v>3.6303630363036308</v>
      </c>
      <c r="U414" s="28">
        <f t="shared" si="34"/>
        <v>4.0907069808803911</v>
      </c>
      <c r="V414" s="28">
        <f t="shared" si="34"/>
        <v>4.5966915532132928</v>
      </c>
      <c r="W414" s="28">
        <f t="shared" si="34"/>
        <v>5.1619433198380564</v>
      </c>
      <c r="X414" s="28">
        <f t="shared" si="34"/>
        <v>5.7991715469218681</v>
      </c>
      <c r="Y414" s="28">
        <f t="shared" si="34"/>
        <v>6.5057860570138306</v>
      </c>
      <c r="Z414" s="28">
        <f t="shared" si="34"/>
        <v>7.5024403848835588</v>
      </c>
      <c r="AA414" s="28">
        <f t="shared" si="34"/>
        <v>8.971885336273429</v>
      </c>
      <c r="AB414" s="28">
        <f t="shared" si="34"/>
        <v>10.97037793667007</v>
      </c>
      <c r="AC414" s="28">
        <f t="shared" si="34"/>
        <v>13.977042538825119</v>
      </c>
      <c r="AD414" s="28">
        <f t="shared" si="34"/>
        <v>17.897753907557963</v>
      </c>
      <c r="AE414" s="28">
        <f t="shared" si="34"/>
        <v>22.803008158167469</v>
      </c>
      <c r="AF414" s="28">
        <f t="shared" si="34"/>
        <v>27.942340156151086</v>
      </c>
      <c r="AG414" s="28">
        <f t="shared" si="34"/>
        <v>33.527207943619167</v>
      </c>
      <c r="AH414" s="28">
        <f t="shared" si="34"/>
        <v>39.423014333511254</v>
      </c>
      <c r="AI414" s="28">
        <f t="shared" si="34"/>
        <v>45.694532554797448</v>
      </c>
      <c r="AJ414" s="28">
        <f t="shared" si="34"/>
        <v>51.905172746822572</v>
      </c>
      <c r="AK414" s="28">
        <f t="shared" si="34"/>
        <v>58.041877441249923</v>
      </c>
      <c r="AL414" s="28">
        <f t="shared" si="34"/>
        <v>64.079943988288463</v>
      </c>
      <c r="AM414" s="28">
        <f t="shared" si="34"/>
        <v>69.875342743982941</v>
      </c>
      <c r="AN414" s="28">
        <f t="shared" si="34"/>
        <v>75.579674395658614</v>
      </c>
      <c r="AO414" s="28">
        <f t="shared" si="34"/>
        <v>80.994398640568946</v>
      </c>
      <c r="AP414" s="371">
        <f t="shared" si="34"/>
        <v>85.94148218479836</v>
      </c>
    </row>
    <row r="415" spans="1:42" hidden="1" x14ac:dyDescent="0.3">
      <c r="A415" s="59">
        <v>2</v>
      </c>
      <c r="B415" s="2" t="s">
        <v>433</v>
      </c>
      <c r="C415" s="2"/>
      <c r="D415" s="2" t="s">
        <v>134</v>
      </c>
      <c r="E415" s="2">
        <v>11</v>
      </c>
      <c r="F415" s="2" t="s">
        <v>295</v>
      </c>
      <c r="G415" s="2">
        <v>38</v>
      </c>
      <c r="H415" s="2" t="s">
        <v>191</v>
      </c>
      <c r="I415" s="69" t="s">
        <v>207</v>
      </c>
      <c r="J415" s="2" t="s">
        <v>296</v>
      </c>
      <c r="K415" s="2" t="s">
        <v>263</v>
      </c>
      <c r="L415" s="2"/>
      <c r="M415" s="28">
        <f t="shared" si="34"/>
        <v>0.21879473812160666</v>
      </c>
      <c r="N415" s="28">
        <f t="shared" si="34"/>
        <v>0.25896093126113673</v>
      </c>
      <c r="O415" s="28">
        <f t="shared" si="34"/>
        <v>0.45616280935789116</v>
      </c>
      <c r="P415" s="28">
        <f t="shared" si="34"/>
        <v>0.81450516349973401</v>
      </c>
      <c r="Q415" s="28">
        <f t="shared" si="34"/>
        <v>1.3076056655790593</v>
      </c>
      <c r="R415" s="28">
        <f t="shared" si="34"/>
        <v>2.039691108235731</v>
      </c>
      <c r="S415" s="28">
        <f t="shared" si="34"/>
        <v>3.0795345483715333</v>
      </c>
      <c r="T415" s="28">
        <f t="shared" si="34"/>
        <v>4.3670462982074003</v>
      </c>
      <c r="U415" s="28">
        <f t="shared" si="34"/>
        <v>5.9843797393834048</v>
      </c>
      <c r="V415" s="28">
        <f t="shared" si="34"/>
        <v>8.1478771088430939</v>
      </c>
      <c r="W415" s="28">
        <f t="shared" si="34"/>
        <v>10.969387917324037</v>
      </c>
      <c r="X415" s="28">
        <f t="shared" si="34"/>
        <v>14.538914509217744</v>
      </c>
      <c r="Y415" s="28">
        <f t="shared" si="34"/>
        <v>18.616376415326048</v>
      </c>
      <c r="Z415" s="28">
        <f t="shared" si="34"/>
        <v>22.722786221326981</v>
      </c>
      <c r="AA415" s="28">
        <f t="shared" si="34"/>
        <v>26.844056213609395</v>
      </c>
      <c r="AB415" s="28">
        <f t="shared" si="34"/>
        <v>30.564025867287093</v>
      </c>
      <c r="AC415" s="28">
        <f t="shared" si="34"/>
        <v>34.105863098060176</v>
      </c>
      <c r="AD415" s="28">
        <f t="shared" si="34"/>
        <v>36.80578534569878</v>
      </c>
      <c r="AE415" s="28">
        <f t="shared" si="34"/>
        <v>39.90359225840416</v>
      </c>
      <c r="AF415" s="28">
        <f t="shared" si="34"/>
        <v>42.55886321702971</v>
      </c>
      <c r="AG415" s="28">
        <f t="shared" si="34"/>
        <v>45.524901351760398</v>
      </c>
      <c r="AH415" s="28">
        <f t="shared" si="34"/>
        <v>48.196340589933371</v>
      </c>
      <c r="AI415" s="28">
        <f t="shared" si="34"/>
        <v>50.866694904508435</v>
      </c>
      <c r="AJ415" s="28">
        <f t="shared" si="34"/>
        <v>53.545215232764484</v>
      </c>
      <c r="AK415" s="28">
        <f t="shared" si="34"/>
        <v>56.083819736301052</v>
      </c>
      <c r="AL415" s="28">
        <f t="shared" si="34"/>
        <v>58.767867928326957</v>
      </c>
      <c r="AM415" s="28">
        <f t="shared" si="34"/>
        <v>63.769333477300208</v>
      </c>
      <c r="AN415" s="28">
        <f t="shared" si="34"/>
        <v>68.501689784033516</v>
      </c>
      <c r="AO415" s="28">
        <f t="shared" si="34"/>
        <v>73.29609899952284</v>
      </c>
      <c r="AP415" s="371">
        <f t="shared" si="34"/>
        <v>77.934708542402277</v>
      </c>
    </row>
    <row r="416" spans="1:42" hidden="1" x14ac:dyDescent="0.3">
      <c r="A416" s="59">
        <v>2</v>
      </c>
      <c r="B416" s="2" t="s">
        <v>433</v>
      </c>
      <c r="C416" s="2"/>
      <c r="D416" s="2" t="s">
        <v>134</v>
      </c>
      <c r="E416" s="2">
        <v>11</v>
      </c>
      <c r="F416" s="2" t="s">
        <v>295</v>
      </c>
      <c r="G416" s="2">
        <v>39</v>
      </c>
      <c r="H416" s="2" t="s">
        <v>192</v>
      </c>
      <c r="I416" s="69" t="s">
        <v>207</v>
      </c>
      <c r="J416" s="2" t="s">
        <v>296</v>
      </c>
      <c r="K416" s="2" t="s">
        <v>263</v>
      </c>
      <c r="L416" s="2"/>
      <c r="M416" s="189">
        <f t="shared" si="34"/>
        <v>1.9490586932447398</v>
      </c>
      <c r="N416" s="189">
        <f t="shared" si="34"/>
        <v>3.4477667035806534</v>
      </c>
      <c r="O416" s="189">
        <f t="shared" si="34"/>
        <v>5.0719822812846065</v>
      </c>
      <c r="P416" s="189">
        <f t="shared" si="34"/>
        <v>6.7995570321151719</v>
      </c>
      <c r="Q416" s="189">
        <f t="shared" si="34"/>
        <v>8.6870924080226501</v>
      </c>
      <c r="R416" s="189">
        <f t="shared" si="34"/>
        <v>10.697674418604651</v>
      </c>
      <c r="S416" s="189">
        <f t="shared" si="34"/>
        <v>12.978959025470655</v>
      </c>
      <c r="T416" s="189">
        <f t="shared" si="34"/>
        <v>15.813953488372093</v>
      </c>
      <c r="U416" s="189">
        <f t="shared" si="34"/>
        <v>19.224806201550386</v>
      </c>
      <c r="V416" s="189">
        <f t="shared" si="34"/>
        <v>23.455149501661129</v>
      </c>
      <c r="W416" s="189">
        <f t="shared" si="34"/>
        <v>28.637873754152825</v>
      </c>
      <c r="X416" s="189">
        <f t="shared" si="34"/>
        <v>33.222591362126245</v>
      </c>
      <c r="Y416" s="189">
        <f t="shared" si="34"/>
        <v>39.091915836101883</v>
      </c>
      <c r="Z416" s="189">
        <f t="shared" si="34"/>
        <v>46.068660022148393</v>
      </c>
      <c r="AA416" s="189">
        <f t="shared" si="34"/>
        <v>53.997785160575859</v>
      </c>
      <c r="AB416" s="189">
        <f t="shared" si="34"/>
        <v>61.794019933554821</v>
      </c>
      <c r="AC416" s="189">
        <f t="shared" si="34"/>
        <v>69.324473975636764</v>
      </c>
      <c r="AD416" s="189">
        <f t="shared" si="34"/>
        <v>76.301218161683281</v>
      </c>
      <c r="AE416" s="189">
        <f t="shared" si="34"/>
        <v>82.702104097452931</v>
      </c>
      <c r="AF416" s="189">
        <f t="shared" si="34"/>
        <v>88.283499446290151</v>
      </c>
      <c r="AG416" s="189">
        <f t="shared" si="34"/>
        <v>92.846068660022155</v>
      </c>
      <c r="AH416" s="189">
        <f t="shared" si="34"/>
        <v>96.566998892580287</v>
      </c>
      <c r="AI416" s="189">
        <f t="shared" si="34"/>
        <v>98.892580287929121</v>
      </c>
      <c r="AJ416" s="189">
        <f t="shared" si="34"/>
        <v>100</v>
      </c>
      <c r="AK416" s="189">
        <f t="shared" si="34"/>
        <v>100</v>
      </c>
      <c r="AL416" s="189">
        <f t="shared" si="34"/>
        <v>100</v>
      </c>
      <c r="AM416" s="189">
        <f t="shared" si="34"/>
        <v>100</v>
      </c>
      <c r="AN416" s="189">
        <f t="shared" si="34"/>
        <v>100</v>
      </c>
      <c r="AO416" s="189">
        <f t="shared" si="34"/>
        <v>100</v>
      </c>
      <c r="AP416" s="350">
        <f t="shared" si="34"/>
        <v>100</v>
      </c>
    </row>
    <row r="417" spans="1:44" hidden="1" x14ac:dyDescent="0.3">
      <c r="A417" s="59">
        <v>2</v>
      </c>
      <c r="B417" s="2" t="s">
        <v>433</v>
      </c>
      <c r="C417" s="2"/>
      <c r="D417" s="2" t="s">
        <v>134</v>
      </c>
      <c r="E417" s="2">
        <v>11</v>
      </c>
      <c r="F417" s="2" t="s">
        <v>295</v>
      </c>
      <c r="G417" s="2">
        <v>40</v>
      </c>
      <c r="H417" s="2" t="s">
        <v>193</v>
      </c>
      <c r="I417" s="69" t="s">
        <v>207</v>
      </c>
      <c r="J417" s="2" t="s">
        <v>296</v>
      </c>
      <c r="K417" s="2" t="s">
        <v>263</v>
      </c>
      <c r="L417" s="2"/>
      <c r="M417" s="189">
        <f t="shared" si="34"/>
        <v>0</v>
      </c>
      <c r="N417" s="189">
        <f t="shared" si="34"/>
        <v>1.8091625328275458</v>
      </c>
      <c r="O417" s="189">
        <f t="shared" si="34"/>
        <v>3.6475051065071491</v>
      </c>
      <c r="P417" s="189">
        <f t="shared" si="34"/>
        <v>5.515027721038809</v>
      </c>
      <c r="Q417" s="189">
        <f t="shared" si="34"/>
        <v>7.4700904581266405</v>
      </c>
      <c r="R417" s="189">
        <f t="shared" si="34"/>
        <v>9.5126933177706441</v>
      </c>
      <c r="S417" s="189">
        <f t="shared" si="34"/>
        <v>11.672016340822877</v>
      </c>
      <c r="T417" s="189">
        <f t="shared" si="34"/>
        <v>14.006419608987454</v>
      </c>
      <c r="U417" s="189">
        <f t="shared" si="34"/>
        <v>16.632623285672597</v>
      </c>
      <c r="V417" s="189">
        <f t="shared" si="34"/>
        <v>19.842427779398893</v>
      </c>
      <c r="W417" s="189">
        <f t="shared" si="34"/>
        <v>23.48993288590604</v>
      </c>
      <c r="X417" s="189">
        <f t="shared" si="34"/>
        <v>27.721038809454335</v>
      </c>
      <c r="Y417" s="189">
        <f t="shared" si="34"/>
        <v>32.740005836008166</v>
      </c>
      <c r="Z417" s="189">
        <f t="shared" si="34"/>
        <v>38.576014006419605</v>
      </c>
      <c r="AA417" s="189">
        <f t="shared" si="34"/>
        <v>44.645462503647501</v>
      </c>
      <c r="AB417" s="189">
        <f t="shared" si="34"/>
        <v>51.123431572804201</v>
      </c>
      <c r="AC417" s="189">
        <f t="shared" si="34"/>
        <v>55.996498395097746</v>
      </c>
      <c r="AD417" s="189">
        <f t="shared" si="34"/>
        <v>60.840385176539243</v>
      </c>
      <c r="AE417" s="189">
        <f t="shared" si="34"/>
        <v>65.655091917128686</v>
      </c>
      <c r="AF417" s="189">
        <f t="shared" si="34"/>
        <v>70.382258535161952</v>
      </c>
      <c r="AG417" s="189">
        <f t="shared" si="34"/>
        <v>75.021885030639041</v>
      </c>
      <c r="AH417" s="189">
        <f t="shared" si="34"/>
        <v>79.515611321855857</v>
      </c>
      <c r="AI417" s="189">
        <f t="shared" si="34"/>
        <v>83.863437408812374</v>
      </c>
      <c r="AJ417" s="189">
        <f t="shared" si="34"/>
        <v>87.919463087248317</v>
      </c>
      <c r="AK417" s="189">
        <f t="shared" si="34"/>
        <v>91.391887948643131</v>
      </c>
      <c r="AL417" s="189">
        <f t="shared" si="34"/>
        <v>94.426612197257072</v>
      </c>
      <c r="AM417" s="189">
        <f t="shared" si="34"/>
        <v>96.877735628829882</v>
      </c>
      <c r="AN417" s="189">
        <f t="shared" si="34"/>
        <v>98.540997957397138</v>
      </c>
      <c r="AO417" s="189">
        <f t="shared" si="34"/>
        <v>99.387219142106801</v>
      </c>
      <c r="AP417" s="350">
        <f t="shared" si="34"/>
        <v>100</v>
      </c>
    </row>
    <row r="418" spans="1:44" hidden="1" x14ac:dyDescent="0.3">
      <c r="A418" s="59">
        <v>2</v>
      </c>
      <c r="B418" s="2" t="s">
        <v>433</v>
      </c>
      <c r="C418" s="2"/>
      <c r="D418" s="2" t="s">
        <v>134</v>
      </c>
      <c r="E418" s="2">
        <v>11</v>
      </c>
      <c r="F418" s="2" t="s">
        <v>295</v>
      </c>
      <c r="G418" s="2">
        <v>41</v>
      </c>
      <c r="H418" s="2" t="s">
        <v>194</v>
      </c>
      <c r="I418" s="69" t="s">
        <v>207</v>
      </c>
      <c r="J418" s="2" t="s">
        <v>296</v>
      </c>
      <c r="K418" s="2" t="s">
        <v>263</v>
      </c>
      <c r="L418" s="2"/>
      <c r="M418" s="189">
        <f t="shared" si="34"/>
        <v>2.1376085504342019</v>
      </c>
      <c r="N418" s="189">
        <f t="shared" si="34"/>
        <v>3.3400133600534407</v>
      </c>
      <c r="O418" s="189">
        <f t="shared" si="34"/>
        <v>5.3440213760855046</v>
      </c>
      <c r="P418" s="189">
        <f t="shared" si="34"/>
        <v>7.3480293921175681</v>
      </c>
      <c r="Q418" s="189">
        <f t="shared" si="34"/>
        <v>10.020040080160321</v>
      </c>
      <c r="R418" s="189">
        <f t="shared" si="34"/>
        <v>13.360053440213763</v>
      </c>
      <c r="S418" s="189">
        <f t="shared" si="34"/>
        <v>16.700066800267201</v>
      </c>
      <c r="T418" s="189">
        <f t="shared" si="34"/>
        <v>20.040080160320642</v>
      </c>
      <c r="U418" s="189">
        <f t="shared" si="34"/>
        <v>26.586506346025384</v>
      </c>
      <c r="V418" s="189">
        <f t="shared" si="34"/>
        <v>33.06613226452906</v>
      </c>
      <c r="W418" s="189">
        <f t="shared" si="34"/>
        <v>39.545758183032731</v>
      </c>
      <c r="X418" s="189">
        <f t="shared" si="34"/>
        <v>46.092184368737477</v>
      </c>
      <c r="Y418" s="189">
        <f t="shared" si="34"/>
        <v>52.571810287241149</v>
      </c>
      <c r="Z418" s="189">
        <f t="shared" si="34"/>
        <v>59.051436205744821</v>
      </c>
      <c r="AA418" s="189">
        <f t="shared" si="34"/>
        <v>65.597862391449567</v>
      </c>
      <c r="AB418" s="189">
        <f t="shared" si="34"/>
        <v>72.411489645958582</v>
      </c>
      <c r="AC418" s="189">
        <f t="shared" si="34"/>
        <v>77.688710754843015</v>
      </c>
      <c r="AD418" s="189">
        <f t="shared" si="34"/>
        <v>82.231128924515701</v>
      </c>
      <c r="AE418" s="189">
        <f t="shared" si="34"/>
        <v>86.706746826987313</v>
      </c>
      <c r="AF418" s="189">
        <f t="shared" si="34"/>
        <v>90.514362057448224</v>
      </c>
      <c r="AG418" s="189">
        <f t="shared" si="34"/>
        <v>93.720774883099537</v>
      </c>
      <c r="AH418" s="189">
        <f t="shared" si="34"/>
        <v>96.860387441549761</v>
      </c>
      <c r="AI418" s="189">
        <f t="shared" si="34"/>
        <v>100</v>
      </c>
      <c r="AJ418" s="189">
        <f t="shared" si="34"/>
        <v>100</v>
      </c>
      <c r="AK418" s="189">
        <f t="shared" si="34"/>
        <v>100</v>
      </c>
      <c r="AL418" s="189">
        <f t="shared" si="34"/>
        <v>100</v>
      </c>
      <c r="AM418" s="189">
        <f t="shared" si="34"/>
        <v>100</v>
      </c>
      <c r="AN418" s="189">
        <f t="shared" si="34"/>
        <v>100</v>
      </c>
      <c r="AO418" s="189">
        <f t="shared" si="34"/>
        <v>100</v>
      </c>
      <c r="AP418" s="350">
        <f t="shared" si="34"/>
        <v>100</v>
      </c>
    </row>
    <row r="419" spans="1:44" hidden="1" x14ac:dyDescent="0.3">
      <c r="A419" s="59">
        <v>2</v>
      </c>
      <c r="B419" s="2" t="s">
        <v>433</v>
      </c>
      <c r="C419" s="2"/>
      <c r="D419" s="2" t="s">
        <v>134</v>
      </c>
      <c r="E419" s="2">
        <v>11</v>
      </c>
      <c r="F419" s="2" t="s">
        <v>295</v>
      </c>
      <c r="G419" s="2">
        <v>42</v>
      </c>
      <c r="H419" s="2" t="s">
        <v>195</v>
      </c>
      <c r="I419" s="69" t="s">
        <v>207</v>
      </c>
      <c r="J419" s="2" t="s">
        <v>296</v>
      </c>
      <c r="K419" s="2" t="s">
        <v>263</v>
      </c>
      <c r="L419" s="2"/>
      <c r="M419" s="189">
        <f t="shared" si="34"/>
        <v>0</v>
      </c>
      <c r="N419" s="189">
        <f t="shared" si="34"/>
        <v>0.49586776859504134</v>
      </c>
      <c r="O419" s="189">
        <f t="shared" si="34"/>
        <v>1.1570247933884297</v>
      </c>
      <c r="P419" s="189">
        <f t="shared" si="34"/>
        <v>1.8181818181818181</v>
      </c>
      <c r="Q419" s="189">
        <f t="shared" si="34"/>
        <v>2.4793388429752068</v>
      </c>
      <c r="R419" s="189">
        <f t="shared" si="34"/>
        <v>3.6363636363636362</v>
      </c>
      <c r="S419" s="189">
        <f t="shared" si="34"/>
        <v>4.4628099173553721</v>
      </c>
      <c r="T419" s="189">
        <f t="shared" si="34"/>
        <v>6.115702479338843</v>
      </c>
      <c r="U419" s="189">
        <f t="shared" si="34"/>
        <v>8.0991735537190088</v>
      </c>
      <c r="V419" s="189">
        <f t="shared" si="34"/>
        <v>9.7520661157024797</v>
      </c>
      <c r="W419" s="189">
        <f t="shared" si="34"/>
        <v>13.057851239669422</v>
      </c>
      <c r="X419" s="189">
        <f t="shared" si="34"/>
        <v>16.694214876033058</v>
      </c>
      <c r="Y419" s="189">
        <f t="shared" si="34"/>
        <v>21.652892561983471</v>
      </c>
      <c r="Z419" s="189">
        <f t="shared" si="34"/>
        <v>26.611570247933887</v>
      </c>
      <c r="AA419" s="189">
        <f t="shared" si="34"/>
        <v>33.553719008264466</v>
      </c>
      <c r="AB419" s="189">
        <f t="shared" si="34"/>
        <v>39.33884297520661</v>
      </c>
      <c r="AC419" s="189">
        <f t="shared" si="34"/>
        <v>45.454545454545453</v>
      </c>
      <c r="AD419" s="189">
        <f t="shared" si="34"/>
        <v>51.735537190082646</v>
      </c>
      <c r="AE419" s="189">
        <f t="shared" si="34"/>
        <v>57.685950413223139</v>
      </c>
      <c r="AF419" s="189">
        <f t="shared" si="34"/>
        <v>63.636363636363633</v>
      </c>
      <c r="AG419" s="189">
        <f t="shared" si="34"/>
        <v>69.421487603305792</v>
      </c>
      <c r="AH419" s="189">
        <f t="shared" si="34"/>
        <v>75.206611570247944</v>
      </c>
      <c r="AI419" s="189">
        <f t="shared" si="34"/>
        <v>80.165289256198349</v>
      </c>
      <c r="AJ419" s="189">
        <f t="shared" si="34"/>
        <v>85.123966942148769</v>
      </c>
      <c r="AK419" s="189">
        <f t="shared" si="34"/>
        <v>90.082644628099175</v>
      </c>
      <c r="AL419" s="189">
        <f t="shared" si="34"/>
        <v>93.388429752066116</v>
      </c>
      <c r="AM419" s="189">
        <f t="shared" si="34"/>
        <v>96.694214876033058</v>
      </c>
      <c r="AN419" s="189">
        <f t="shared" si="34"/>
        <v>98.347107438016536</v>
      </c>
      <c r="AO419" s="189">
        <f t="shared" si="34"/>
        <v>100</v>
      </c>
      <c r="AP419" s="350">
        <f t="shared" si="34"/>
        <v>100</v>
      </c>
    </row>
    <row r="420" spans="1:44" hidden="1" x14ac:dyDescent="0.3">
      <c r="A420" s="59">
        <v>2</v>
      </c>
      <c r="B420" s="2" t="s">
        <v>433</v>
      </c>
      <c r="C420" s="2"/>
      <c r="D420" s="2" t="s">
        <v>134</v>
      </c>
      <c r="E420" s="2">
        <v>11</v>
      </c>
      <c r="F420" s="2" t="s">
        <v>295</v>
      </c>
      <c r="G420" s="2">
        <v>43</v>
      </c>
      <c r="H420" s="2" t="s">
        <v>196</v>
      </c>
      <c r="I420" s="69" t="s">
        <v>207</v>
      </c>
      <c r="J420" s="2" t="s">
        <v>296</v>
      </c>
      <c r="K420" s="2" t="s">
        <v>263</v>
      </c>
      <c r="L420" s="2"/>
      <c r="M420" s="189">
        <f>+M490/(M456+M473+M490+M507+M524+M541)*100</f>
        <v>0</v>
      </c>
      <c r="N420" s="189">
        <f t="shared" si="34"/>
        <v>0</v>
      </c>
      <c r="O420" s="189">
        <f t="shared" si="34"/>
        <v>0</v>
      </c>
      <c r="P420" s="189">
        <f t="shared" si="34"/>
        <v>0</v>
      </c>
      <c r="Q420" s="189">
        <f t="shared" si="34"/>
        <v>0</v>
      </c>
      <c r="R420" s="189">
        <f t="shared" si="34"/>
        <v>0</v>
      </c>
      <c r="S420" s="189">
        <f t="shared" si="34"/>
        <v>0</v>
      </c>
      <c r="T420" s="189">
        <f t="shared" si="34"/>
        <v>0</v>
      </c>
      <c r="U420" s="189">
        <f t="shared" si="34"/>
        <v>0</v>
      </c>
      <c r="V420" s="189">
        <f t="shared" si="34"/>
        <v>0</v>
      </c>
      <c r="W420" s="189">
        <f t="shared" si="34"/>
        <v>0</v>
      </c>
      <c r="X420" s="189">
        <f t="shared" si="34"/>
        <v>0</v>
      </c>
      <c r="Y420" s="189">
        <f t="shared" si="34"/>
        <v>0</v>
      </c>
      <c r="Z420" s="189">
        <f t="shared" si="34"/>
        <v>0</v>
      </c>
      <c r="AA420" s="189">
        <f t="shared" si="34"/>
        <v>0</v>
      </c>
      <c r="AB420" s="189">
        <f t="shared" si="34"/>
        <v>0</v>
      </c>
      <c r="AC420" s="189">
        <f t="shared" ref="AC420:AP420" si="35">+AC490/(AC456+AC473+AC490+AC507+AC524+AC541)*100</f>
        <v>0</v>
      </c>
      <c r="AD420" s="189">
        <f t="shared" si="35"/>
        <v>0</v>
      </c>
      <c r="AE420" s="189">
        <f t="shared" si="35"/>
        <v>0</v>
      </c>
      <c r="AF420" s="189">
        <f t="shared" si="35"/>
        <v>0</v>
      </c>
      <c r="AG420" s="189">
        <f t="shared" si="35"/>
        <v>0</v>
      </c>
      <c r="AH420" s="189">
        <f t="shared" si="35"/>
        <v>0</v>
      </c>
      <c r="AI420" s="189">
        <f t="shared" si="35"/>
        <v>0</v>
      </c>
      <c r="AJ420" s="189">
        <f t="shared" si="35"/>
        <v>0</v>
      </c>
      <c r="AK420" s="189">
        <f t="shared" si="35"/>
        <v>0</v>
      </c>
      <c r="AL420" s="189">
        <f t="shared" si="35"/>
        <v>0</v>
      </c>
      <c r="AM420" s="189">
        <f t="shared" si="35"/>
        <v>0</v>
      </c>
      <c r="AN420" s="189">
        <f t="shared" si="35"/>
        <v>0</v>
      </c>
      <c r="AO420" s="189">
        <f t="shared" si="35"/>
        <v>0</v>
      </c>
      <c r="AP420" s="350">
        <f t="shared" si="35"/>
        <v>0</v>
      </c>
      <c r="AQ420" s="345"/>
      <c r="AR420" s="349"/>
    </row>
    <row r="421" spans="1:44" hidden="1" x14ac:dyDescent="0.3">
      <c r="A421" s="59">
        <v>2</v>
      </c>
      <c r="B421" s="2" t="s">
        <v>433</v>
      </c>
      <c r="C421" s="2"/>
      <c r="D421" s="2" t="s">
        <v>134</v>
      </c>
      <c r="E421" s="2">
        <v>11</v>
      </c>
      <c r="F421" s="2" t="s">
        <v>295</v>
      </c>
      <c r="G421" s="2">
        <v>44</v>
      </c>
      <c r="H421" s="2" t="s">
        <v>197</v>
      </c>
      <c r="I421" s="69" t="s">
        <v>207</v>
      </c>
      <c r="J421" s="2" t="s">
        <v>296</v>
      </c>
      <c r="K421" s="2" t="s">
        <v>263</v>
      </c>
      <c r="L421" s="2"/>
      <c r="M421" s="189">
        <f t="shared" ref="M421:AP423" si="36">+M491/(M457+M474+M491+M508+M525+M542)*100</f>
        <v>0</v>
      </c>
      <c r="N421" s="189">
        <f t="shared" si="36"/>
        <v>0</v>
      </c>
      <c r="O421" s="189">
        <f t="shared" si="36"/>
        <v>0</v>
      </c>
      <c r="P421" s="189">
        <f t="shared" si="36"/>
        <v>0</v>
      </c>
      <c r="Q421" s="189">
        <f t="shared" si="36"/>
        <v>0</v>
      </c>
      <c r="R421" s="189">
        <f t="shared" si="36"/>
        <v>0</v>
      </c>
      <c r="S421" s="189">
        <f t="shared" si="36"/>
        <v>0</v>
      </c>
      <c r="T421" s="189">
        <f t="shared" si="36"/>
        <v>0</v>
      </c>
      <c r="U421" s="189">
        <f t="shared" si="36"/>
        <v>0</v>
      </c>
      <c r="V421" s="189">
        <f t="shared" si="36"/>
        <v>0</v>
      </c>
      <c r="W421" s="189">
        <f t="shared" si="36"/>
        <v>0</v>
      </c>
      <c r="X421" s="189">
        <f t="shared" si="36"/>
        <v>0</v>
      </c>
      <c r="Y421" s="189">
        <f t="shared" si="36"/>
        <v>0</v>
      </c>
      <c r="Z421" s="189">
        <f t="shared" si="36"/>
        <v>0</v>
      </c>
      <c r="AA421" s="189">
        <f t="shared" si="36"/>
        <v>0</v>
      </c>
      <c r="AB421" s="189">
        <f t="shared" si="36"/>
        <v>0</v>
      </c>
      <c r="AC421" s="189">
        <f t="shared" si="36"/>
        <v>0</v>
      </c>
      <c r="AD421" s="189">
        <f t="shared" si="36"/>
        <v>0</v>
      </c>
      <c r="AE421" s="189">
        <f t="shared" si="36"/>
        <v>0</v>
      </c>
      <c r="AF421" s="189">
        <f t="shared" si="36"/>
        <v>0</v>
      </c>
      <c r="AG421" s="189">
        <f t="shared" si="36"/>
        <v>0</v>
      </c>
      <c r="AH421" s="189">
        <f t="shared" si="36"/>
        <v>0</v>
      </c>
      <c r="AI421" s="189">
        <f t="shared" si="36"/>
        <v>0</v>
      </c>
      <c r="AJ421" s="189">
        <f t="shared" si="36"/>
        <v>0</v>
      </c>
      <c r="AK421" s="189">
        <f t="shared" si="36"/>
        <v>0</v>
      </c>
      <c r="AL421" s="189">
        <f t="shared" si="36"/>
        <v>0</v>
      </c>
      <c r="AM421" s="189">
        <f t="shared" si="36"/>
        <v>0</v>
      </c>
      <c r="AN421" s="189">
        <f t="shared" si="36"/>
        <v>0</v>
      </c>
      <c r="AO421" s="189">
        <f t="shared" si="36"/>
        <v>0</v>
      </c>
      <c r="AP421" s="350">
        <f t="shared" si="36"/>
        <v>0</v>
      </c>
      <c r="AR421" s="349"/>
    </row>
    <row r="422" spans="1:44" hidden="1" x14ac:dyDescent="0.3">
      <c r="A422" s="59">
        <v>2</v>
      </c>
      <c r="B422" s="2" t="s">
        <v>433</v>
      </c>
      <c r="C422" s="2"/>
      <c r="D422" s="2" t="s">
        <v>134</v>
      </c>
      <c r="E422" s="2">
        <v>11</v>
      </c>
      <c r="F422" s="2" t="s">
        <v>295</v>
      </c>
      <c r="G422" s="2">
        <v>45</v>
      </c>
      <c r="H422" s="2" t="s">
        <v>198</v>
      </c>
      <c r="I422" s="69" t="s">
        <v>207</v>
      </c>
      <c r="J422" s="2" t="s">
        <v>296</v>
      </c>
      <c r="K422" s="2" t="s">
        <v>263</v>
      </c>
      <c r="L422" s="2"/>
      <c r="M422" s="189">
        <f t="shared" si="36"/>
        <v>0</v>
      </c>
      <c r="N422" s="189">
        <f t="shared" si="36"/>
        <v>0</v>
      </c>
      <c r="O422" s="189">
        <f t="shared" si="36"/>
        <v>0</v>
      </c>
      <c r="P422" s="189">
        <f t="shared" si="36"/>
        <v>0</v>
      </c>
      <c r="Q422" s="189">
        <f t="shared" si="36"/>
        <v>0.85178875638841567</v>
      </c>
      <c r="R422" s="189">
        <f t="shared" si="36"/>
        <v>1.7035775127768313</v>
      </c>
      <c r="S422" s="189">
        <f t="shared" si="36"/>
        <v>2.9812606473594547</v>
      </c>
      <c r="T422" s="189">
        <f t="shared" si="36"/>
        <v>4.2589437819420786</v>
      </c>
      <c r="U422" s="189">
        <f t="shared" si="36"/>
        <v>5.5366269165247024</v>
      </c>
      <c r="V422" s="189">
        <f t="shared" si="36"/>
        <v>7.2402044293015333</v>
      </c>
      <c r="W422" s="189">
        <f t="shared" si="36"/>
        <v>8.9437819420783651</v>
      </c>
      <c r="X422" s="189">
        <f t="shared" si="36"/>
        <v>10.647359454855195</v>
      </c>
      <c r="Y422" s="189">
        <f t="shared" si="36"/>
        <v>12.776831345826235</v>
      </c>
      <c r="Z422" s="189">
        <f t="shared" si="36"/>
        <v>14.906303236797275</v>
      </c>
      <c r="AA422" s="189">
        <f t="shared" si="36"/>
        <v>17.035775127768314</v>
      </c>
      <c r="AB422" s="189">
        <f t="shared" si="36"/>
        <v>19.165247018739354</v>
      </c>
      <c r="AC422" s="189">
        <f t="shared" si="36"/>
        <v>20.315161839863713</v>
      </c>
      <c r="AD422" s="189">
        <f t="shared" si="36"/>
        <v>21.29471890971039</v>
      </c>
      <c r="AE422" s="189">
        <f t="shared" si="36"/>
        <v>22.189097103918229</v>
      </c>
      <c r="AF422" s="189">
        <f t="shared" si="36"/>
        <v>22.189097103918229</v>
      </c>
      <c r="AG422" s="189">
        <f t="shared" si="36"/>
        <v>22.189097103918229</v>
      </c>
      <c r="AH422" s="189">
        <f t="shared" si="36"/>
        <v>22.189097103918229</v>
      </c>
      <c r="AI422" s="189">
        <f t="shared" si="36"/>
        <v>22.189097103918229</v>
      </c>
      <c r="AJ422" s="189">
        <f t="shared" si="36"/>
        <v>22.189097103918229</v>
      </c>
      <c r="AK422" s="189">
        <f t="shared" si="36"/>
        <v>22.189097103918229</v>
      </c>
      <c r="AL422" s="189">
        <f t="shared" si="36"/>
        <v>22.189097103918229</v>
      </c>
      <c r="AM422" s="189">
        <f t="shared" si="36"/>
        <v>22.189097103918229</v>
      </c>
      <c r="AN422" s="189">
        <f t="shared" si="36"/>
        <v>22.189097103918229</v>
      </c>
      <c r="AO422" s="189">
        <f t="shared" si="36"/>
        <v>22.189097103918229</v>
      </c>
      <c r="AP422" s="350">
        <f t="shared" si="36"/>
        <v>22.189097103918229</v>
      </c>
      <c r="AR422" s="349"/>
    </row>
    <row r="423" spans="1:44" hidden="1" x14ac:dyDescent="0.3">
      <c r="A423" s="59">
        <v>2</v>
      </c>
      <c r="B423" s="2" t="s">
        <v>433</v>
      </c>
      <c r="C423" s="2"/>
      <c r="D423" s="2" t="s">
        <v>134</v>
      </c>
      <c r="E423" s="2">
        <v>11</v>
      </c>
      <c r="F423" s="2" t="s">
        <v>295</v>
      </c>
      <c r="G423" s="2">
        <v>46</v>
      </c>
      <c r="H423" s="2" t="s">
        <v>199</v>
      </c>
      <c r="I423" s="69" t="s">
        <v>207</v>
      </c>
      <c r="J423" s="2" t="s">
        <v>296</v>
      </c>
      <c r="K423" s="2" t="s">
        <v>263</v>
      </c>
      <c r="L423" s="2"/>
      <c r="M423" s="189">
        <f t="shared" si="36"/>
        <v>0.28547885250109195</v>
      </c>
      <c r="N423" s="189">
        <f t="shared" si="36"/>
        <v>0.58589172720881189</v>
      </c>
      <c r="O423" s="189">
        <f t="shared" si="36"/>
        <v>0.90252707581227432</v>
      </c>
      <c r="P423" s="189">
        <f t="shared" si="36"/>
        <v>1.4014466546112114</v>
      </c>
      <c r="Q423" s="189">
        <f t="shared" si="36"/>
        <v>2.0616221114635249</v>
      </c>
      <c r="R423" s="189">
        <f t="shared" si="36"/>
        <v>2.930486142662426</v>
      </c>
      <c r="S423" s="189">
        <f t="shared" si="36"/>
        <v>4.0337283500455792</v>
      </c>
      <c r="T423" s="189">
        <f t="shared" si="36"/>
        <v>5.3955189757658895</v>
      </c>
      <c r="U423" s="189">
        <f t="shared" si="36"/>
        <v>7.2696050372066408</v>
      </c>
      <c r="V423" s="189">
        <f t="shared" si="36"/>
        <v>9.503562399448402</v>
      </c>
      <c r="W423" s="189">
        <f t="shared" si="36"/>
        <v>12.136594370096908</v>
      </c>
      <c r="X423" s="189">
        <f t="shared" si="36"/>
        <v>15.179606025492468</v>
      </c>
      <c r="Y423" s="189">
        <f t="shared" si="36"/>
        <v>18.872320596458529</v>
      </c>
      <c r="Z423" s="189">
        <f t="shared" si="36"/>
        <v>23.631258773982218</v>
      </c>
      <c r="AA423" s="189">
        <f t="shared" si="36"/>
        <v>29.344342849887965</v>
      </c>
      <c r="AB423" s="189">
        <f t="shared" si="36"/>
        <v>35.964168157297159</v>
      </c>
      <c r="AC423" s="189">
        <f t="shared" si="36"/>
        <v>42.262749808889374</v>
      </c>
      <c r="AD423" s="189">
        <f t="shared" si="36"/>
        <v>48.55267646897434</v>
      </c>
      <c r="AE423" s="189">
        <f t="shared" si="36"/>
        <v>54.502894150592063</v>
      </c>
      <c r="AF423" s="189">
        <f t="shared" si="36"/>
        <v>60.465881089812569</v>
      </c>
      <c r="AG423" s="189">
        <f t="shared" si="36"/>
        <v>66.254322570618172</v>
      </c>
      <c r="AH423" s="189">
        <f t="shared" si="36"/>
        <v>71.791869442716532</v>
      </c>
      <c r="AI423" s="189">
        <f t="shared" si="36"/>
        <v>77.095103578154422</v>
      </c>
      <c r="AJ423" s="189">
        <f t="shared" si="36"/>
        <v>82.084199161410083</v>
      </c>
      <c r="AK423" s="189">
        <f t="shared" si="36"/>
        <v>86.500382130202183</v>
      </c>
      <c r="AL423" s="189">
        <f t="shared" si="36"/>
        <v>90.569819533464468</v>
      </c>
      <c r="AM423" s="189">
        <f t="shared" si="36"/>
        <v>94.211976948133298</v>
      </c>
      <c r="AN423" s="189">
        <f t="shared" si="36"/>
        <v>97.134347763642268</v>
      </c>
      <c r="AO423" s="189">
        <f t="shared" si="36"/>
        <v>99.074962069892877</v>
      </c>
      <c r="AP423" s="350">
        <f t="shared" si="36"/>
        <v>100</v>
      </c>
      <c r="AQ423" s="372"/>
    </row>
    <row r="424" spans="1:44" hidden="1" x14ac:dyDescent="0.3">
      <c r="A424" s="59">
        <v>2</v>
      </c>
      <c r="B424" s="2" t="s">
        <v>433</v>
      </c>
      <c r="C424" s="2"/>
      <c r="D424" s="2" t="s">
        <v>134</v>
      </c>
      <c r="E424" s="2">
        <v>11</v>
      </c>
      <c r="F424" s="2" t="s">
        <v>295</v>
      </c>
      <c r="G424" s="2">
        <v>47</v>
      </c>
      <c r="H424" s="2" t="s">
        <v>200</v>
      </c>
      <c r="I424" s="69" t="s">
        <v>207</v>
      </c>
      <c r="J424" s="2" t="s">
        <v>296</v>
      </c>
      <c r="K424" s="2" t="s">
        <v>263</v>
      </c>
      <c r="L424" s="2"/>
      <c r="M424" s="189">
        <f>+M494/(M460+M477+M494)*100</f>
        <v>14.529689963215976</v>
      </c>
      <c r="N424" s="189">
        <f t="shared" ref="N424:AP424" si="37">+N494/(N460+N477+N494)*100</f>
        <v>18.794059863631112</v>
      </c>
      <c r="O424" s="189">
        <f t="shared" si="37"/>
        <v>23.156001028013364</v>
      </c>
      <c r="P424" s="189">
        <f t="shared" si="37"/>
        <v>27.664974619289339</v>
      </c>
      <c r="Q424" s="189">
        <f t="shared" si="37"/>
        <v>32.364729458917836</v>
      </c>
      <c r="R424" s="189">
        <f t="shared" si="37"/>
        <v>37.283950617283949</v>
      </c>
      <c r="S424" s="189">
        <f t="shared" si="37"/>
        <v>42.349793237655071</v>
      </c>
      <c r="T424" s="189">
        <f t="shared" si="37"/>
        <v>47.57002633468997</v>
      </c>
      <c r="U424" s="189">
        <f t="shared" si="37"/>
        <v>52.919020715630879</v>
      </c>
      <c r="V424" s="189">
        <f t="shared" si="37"/>
        <v>58.333333333333336</v>
      </c>
      <c r="W424" s="189">
        <f t="shared" si="37"/>
        <v>63.822525597269617</v>
      </c>
      <c r="X424" s="189">
        <f t="shared" si="37"/>
        <v>69.304717192041139</v>
      </c>
      <c r="Y424" s="189">
        <f t="shared" si="37"/>
        <v>74.621295279912175</v>
      </c>
      <c r="Z424" s="189">
        <f t="shared" si="37"/>
        <v>79.762931034482747</v>
      </c>
      <c r="AA424" s="189">
        <f t="shared" si="37"/>
        <v>84.735729386892174</v>
      </c>
      <c r="AB424" s="189">
        <f t="shared" si="37"/>
        <v>89.496581727781233</v>
      </c>
      <c r="AC424" s="189">
        <f t="shared" si="37"/>
        <v>91.394814123432056</v>
      </c>
      <c r="AD424" s="189">
        <f t="shared" si="37"/>
        <v>93.187347931873475</v>
      </c>
      <c r="AE424" s="189">
        <f t="shared" si="37"/>
        <v>94.790828640386167</v>
      </c>
      <c r="AF424" s="189">
        <f t="shared" si="37"/>
        <v>96.16</v>
      </c>
      <c r="AG424" s="189">
        <f t="shared" si="37"/>
        <v>97.305389221556879</v>
      </c>
      <c r="AH424" s="189">
        <f t="shared" si="37"/>
        <v>98.229732448199556</v>
      </c>
      <c r="AI424" s="189">
        <f t="shared" si="37"/>
        <v>98.965727033056169</v>
      </c>
      <c r="AJ424" s="189">
        <f t="shared" si="37"/>
        <v>99.509102065862137</v>
      </c>
      <c r="AK424" s="189">
        <f t="shared" si="37"/>
        <v>99.85561056105611</v>
      </c>
      <c r="AL424" s="189">
        <f t="shared" si="37"/>
        <v>100</v>
      </c>
      <c r="AM424" s="189">
        <f t="shared" si="37"/>
        <v>100</v>
      </c>
      <c r="AN424" s="189">
        <f t="shared" si="37"/>
        <v>100</v>
      </c>
      <c r="AO424" s="189">
        <f t="shared" si="37"/>
        <v>100</v>
      </c>
      <c r="AP424" s="350">
        <f t="shared" si="37"/>
        <v>100</v>
      </c>
    </row>
    <row r="425" spans="1:44" hidden="1" x14ac:dyDescent="0.3">
      <c r="A425" s="59">
        <v>2</v>
      </c>
      <c r="B425" s="2" t="s">
        <v>433</v>
      </c>
      <c r="C425" s="2"/>
      <c r="D425" s="2" t="s">
        <v>134</v>
      </c>
      <c r="E425" s="2">
        <v>11</v>
      </c>
      <c r="F425" s="2" t="s">
        <v>295</v>
      </c>
      <c r="G425" s="2">
        <v>48</v>
      </c>
      <c r="H425" s="2" t="s">
        <v>201</v>
      </c>
      <c r="I425" s="69" t="s">
        <v>207</v>
      </c>
      <c r="J425" s="2" t="s">
        <v>296</v>
      </c>
      <c r="K425" s="2" t="s">
        <v>263</v>
      </c>
      <c r="L425" s="2"/>
      <c r="M425" s="189">
        <f>+M495/(M461+M478+M495+M512+M529+M546)*100</f>
        <v>7.3345625896332711</v>
      </c>
      <c r="N425" s="189">
        <f t="shared" ref="N425:AP428" si="38">+N495/(N461+N478+N495+N512+N529+N546)*100</f>
        <v>12.469586374695863</v>
      </c>
      <c r="O425" s="189">
        <f t="shared" si="38"/>
        <v>17.819202244938865</v>
      </c>
      <c r="P425" s="189">
        <f t="shared" si="38"/>
        <v>23.411834553730458</v>
      </c>
      <c r="Q425" s="189">
        <f t="shared" si="38"/>
        <v>29.176424668227945</v>
      </c>
      <c r="R425" s="189">
        <f t="shared" si="38"/>
        <v>35.126825518831666</v>
      </c>
      <c r="S425" s="189">
        <f t="shared" si="38"/>
        <v>41.243151331947857</v>
      </c>
      <c r="T425" s="189">
        <f t="shared" si="38"/>
        <v>47.514836795252222</v>
      </c>
      <c r="U425" s="189">
        <f t="shared" si="38"/>
        <v>53.827968721585741</v>
      </c>
      <c r="V425" s="189">
        <f t="shared" si="38"/>
        <v>60.085607276618511</v>
      </c>
      <c r="W425" s="189">
        <f t="shared" si="38"/>
        <v>66.106736657917764</v>
      </c>
      <c r="X425" s="189">
        <f t="shared" si="38"/>
        <v>71.890034364261169</v>
      </c>
      <c r="Y425" s="189">
        <f t="shared" si="38"/>
        <v>77.449324324324323</v>
      </c>
      <c r="Z425" s="189">
        <f t="shared" si="38"/>
        <v>82.801064537591486</v>
      </c>
      <c r="AA425" s="189">
        <f t="shared" si="38"/>
        <v>87.979665464086594</v>
      </c>
      <c r="AB425" s="189">
        <f t="shared" si="38"/>
        <v>93.111291632818848</v>
      </c>
      <c r="AC425" s="189">
        <f t="shared" si="38"/>
        <v>94.628571428571433</v>
      </c>
      <c r="AD425" s="189">
        <f t="shared" si="38"/>
        <v>95.959096157017981</v>
      </c>
      <c r="AE425" s="189">
        <f t="shared" si="38"/>
        <v>97.102897102897103</v>
      </c>
      <c r="AF425" s="189">
        <f t="shared" si="38"/>
        <v>98.085642317380348</v>
      </c>
      <c r="AG425" s="189">
        <f t="shared" si="38"/>
        <v>98.883626522327475</v>
      </c>
      <c r="AH425" s="189">
        <f t="shared" si="38"/>
        <v>99.473416001358927</v>
      </c>
      <c r="AI425" s="189">
        <f t="shared" si="38"/>
        <v>99.829903044735502</v>
      </c>
      <c r="AJ425" s="189">
        <f t="shared" si="38"/>
        <v>100</v>
      </c>
      <c r="AK425" s="189">
        <f t="shared" si="38"/>
        <v>100</v>
      </c>
      <c r="AL425" s="189">
        <f t="shared" si="38"/>
        <v>100</v>
      </c>
      <c r="AM425" s="189">
        <f t="shared" si="38"/>
        <v>100</v>
      </c>
      <c r="AN425" s="189">
        <f t="shared" si="38"/>
        <v>100</v>
      </c>
      <c r="AO425" s="189">
        <f t="shared" si="38"/>
        <v>100</v>
      </c>
      <c r="AP425" s="350">
        <f t="shared" si="38"/>
        <v>100</v>
      </c>
    </row>
    <row r="426" spans="1:44" hidden="1" x14ac:dyDescent="0.3">
      <c r="A426" s="59">
        <v>2</v>
      </c>
      <c r="B426" s="2" t="s">
        <v>433</v>
      </c>
      <c r="C426" s="2"/>
      <c r="D426" s="2" t="s">
        <v>134</v>
      </c>
      <c r="E426" s="2">
        <v>11</v>
      </c>
      <c r="F426" s="2" t="s">
        <v>295</v>
      </c>
      <c r="G426" s="2">
        <v>49</v>
      </c>
      <c r="H426" s="2" t="s">
        <v>202</v>
      </c>
      <c r="I426" s="69" t="s">
        <v>207</v>
      </c>
      <c r="J426" s="2" t="s">
        <v>296</v>
      </c>
      <c r="K426" s="2" t="s">
        <v>263</v>
      </c>
      <c r="L426" s="2"/>
      <c r="M426" s="28">
        <f>+M496/(M462+M479+M496+M513+M530+M547)*100</f>
        <v>0.12448740480374926</v>
      </c>
      <c r="N426" s="28">
        <f t="shared" si="38"/>
        <v>0.17013002794993318</v>
      </c>
      <c r="O426" s="28">
        <f t="shared" si="38"/>
        <v>0.22970718378992672</v>
      </c>
      <c r="P426" s="28">
        <f t="shared" si="38"/>
        <v>0.28833677735595176</v>
      </c>
      <c r="Q426" s="28">
        <f t="shared" si="38"/>
        <v>0.36956677237071123</v>
      </c>
      <c r="R426" s="28">
        <f t="shared" si="38"/>
        <v>0.47229962688329474</v>
      </c>
      <c r="S426" s="28">
        <f t="shared" si="38"/>
        <v>0.58442621034668163</v>
      </c>
      <c r="T426" s="28">
        <f t="shared" si="38"/>
        <v>0.76718659734257655</v>
      </c>
      <c r="U426" s="28">
        <f t="shared" si="38"/>
        <v>0.98010165705559227</v>
      </c>
      <c r="V426" s="28">
        <f t="shared" si="38"/>
        <v>1.2358995101343759</v>
      </c>
      <c r="W426" s="28">
        <f t="shared" si="38"/>
        <v>1.6591085056962724</v>
      </c>
      <c r="X426" s="28">
        <f t="shared" si="38"/>
        <v>2.1857923497267762</v>
      </c>
      <c r="Y426" s="28">
        <f t="shared" si="38"/>
        <v>3.0215392584279361</v>
      </c>
      <c r="Z426" s="28">
        <f t="shared" si="38"/>
        <v>3.8446751249519413</v>
      </c>
      <c r="AA426" s="28">
        <f t="shared" si="38"/>
        <v>4.8667145452241138</v>
      </c>
      <c r="AB426" s="28">
        <f t="shared" si="38"/>
        <v>6.0639009702241546</v>
      </c>
      <c r="AC426" s="28">
        <f t="shared" si="38"/>
        <v>7.2516316171138504</v>
      </c>
      <c r="AD426" s="28">
        <f t="shared" si="38"/>
        <v>8.6382427346208441</v>
      </c>
      <c r="AE426" s="28">
        <f t="shared" si="38"/>
        <v>10.005308939437253</v>
      </c>
      <c r="AF426" s="28">
        <f t="shared" si="38"/>
        <v>11.559052563270605</v>
      </c>
      <c r="AG426" s="28">
        <f t="shared" si="38"/>
        <v>13.294657964708726</v>
      </c>
      <c r="AH426" s="28">
        <f t="shared" si="38"/>
        <v>15.009305769577139</v>
      </c>
      <c r="AI426" s="28">
        <f t="shared" si="38"/>
        <v>16.901296428855485</v>
      </c>
      <c r="AJ426" s="28">
        <f t="shared" si="38"/>
        <v>18.950609972758496</v>
      </c>
      <c r="AK426" s="28">
        <f t="shared" si="38"/>
        <v>20.955738347042697</v>
      </c>
      <c r="AL426" s="28">
        <f t="shared" si="38"/>
        <v>22.86334308577629</v>
      </c>
      <c r="AM426" s="28">
        <f t="shared" si="38"/>
        <v>24.870862827625789</v>
      </c>
      <c r="AN426" s="28">
        <f t="shared" si="38"/>
        <v>27.327553712777984</v>
      </c>
      <c r="AO426" s="28">
        <f t="shared" si="38"/>
        <v>29.698927126257562</v>
      </c>
      <c r="AP426" s="371">
        <f t="shared" si="38"/>
        <v>32.000877738360821</v>
      </c>
    </row>
    <row r="427" spans="1:44" hidden="1" x14ac:dyDescent="0.3">
      <c r="A427" s="59">
        <v>2</v>
      </c>
      <c r="B427" s="2" t="s">
        <v>433</v>
      </c>
      <c r="C427" s="2"/>
      <c r="D427" s="2" t="s">
        <v>134</v>
      </c>
      <c r="E427" s="2">
        <v>11</v>
      </c>
      <c r="F427" s="2" t="s">
        <v>295</v>
      </c>
      <c r="G427" s="2">
        <v>50</v>
      </c>
      <c r="H427" s="2" t="s">
        <v>203</v>
      </c>
      <c r="I427" s="69" t="s">
        <v>207</v>
      </c>
      <c r="J427" s="2" t="s">
        <v>296</v>
      </c>
      <c r="K427" s="2" t="s">
        <v>263</v>
      </c>
      <c r="L427" s="2"/>
      <c r="M427" s="189">
        <f>+M497/(M463+M480+M497+M514+M531+M548)*100</f>
        <v>0</v>
      </c>
      <c r="N427" s="189">
        <f t="shared" si="38"/>
        <v>0</v>
      </c>
      <c r="O427" s="189">
        <f t="shared" si="38"/>
        <v>0</v>
      </c>
      <c r="P427" s="189">
        <f t="shared" si="38"/>
        <v>0</v>
      </c>
      <c r="Q427" s="189">
        <f t="shared" si="38"/>
        <v>0</v>
      </c>
      <c r="R427" s="189">
        <f t="shared" si="38"/>
        <v>0</v>
      </c>
      <c r="S427" s="189">
        <f t="shared" si="38"/>
        <v>0</v>
      </c>
      <c r="T427" s="189">
        <f t="shared" si="38"/>
        <v>0</v>
      </c>
      <c r="U427" s="189">
        <f t="shared" si="38"/>
        <v>0</v>
      </c>
      <c r="V427" s="189">
        <f t="shared" si="38"/>
        <v>0</v>
      </c>
      <c r="W427" s="189">
        <f t="shared" si="38"/>
        <v>0</v>
      </c>
      <c r="X427" s="189">
        <f t="shared" si="38"/>
        <v>0</v>
      </c>
      <c r="Y427" s="189">
        <f t="shared" si="38"/>
        <v>0</v>
      </c>
      <c r="Z427" s="189">
        <f t="shared" si="38"/>
        <v>0</v>
      </c>
      <c r="AA427" s="189">
        <f t="shared" si="38"/>
        <v>0</v>
      </c>
      <c r="AB427" s="189">
        <f t="shared" si="38"/>
        <v>0</v>
      </c>
      <c r="AC427" s="189">
        <f t="shared" si="38"/>
        <v>0</v>
      </c>
      <c r="AD427" s="189">
        <f t="shared" si="38"/>
        <v>0</v>
      </c>
      <c r="AE427" s="189">
        <f t="shared" si="38"/>
        <v>0</v>
      </c>
      <c r="AF427" s="189">
        <f t="shared" si="38"/>
        <v>0</v>
      </c>
      <c r="AG427" s="189">
        <f t="shared" si="38"/>
        <v>0</v>
      </c>
      <c r="AH427" s="189">
        <f t="shared" si="38"/>
        <v>0</v>
      </c>
      <c r="AI427" s="189">
        <f t="shared" si="38"/>
        <v>0</v>
      </c>
      <c r="AJ427" s="189">
        <f t="shared" si="38"/>
        <v>0</v>
      </c>
      <c r="AK427" s="189">
        <f t="shared" si="38"/>
        <v>0</v>
      </c>
      <c r="AL427" s="189">
        <f t="shared" si="38"/>
        <v>0</v>
      </c>
      <c r="AM427" s="189">
        <f t="shared" si="38"/>
        <v>0</v>
      </c>
      <c r="AN427" s="189">
        <f t="shared" si="38"/>
        <v>0</v>
      </c>
      <c r="AO427" s="189">
        <f t="shared" si="38"/>
        <v>0</v>
      </c>
      <c r="AP427" s="350">
        <f t="shared" si="38"/>
        <v>0</v>
      </c>
    </row>
    <row r="428" spans="1:44" hidden="1" x14ac:dyDescent="0.3">
      <c r="A428" s="59">
        <v>2</v>
      </c>
      <c r="B428" s="2" t="s">
        <v>433</v>
      </c>
      <c r="C428" s="2"/>
      <c r="D428" s="2" t="s">
        <v>134</v>
      </c>
      <c r="E428" s="2">
        <v>11</v>
      </c>
      <c r="F428" s="2" t="s">
        <v>295</v>
      </c>
      <c r="G428" s="2">
        <v>51</v>
      </c>
      <c r="H428" s="2" t="s">
        <v>204</v>
      </c>
      <c r="I428" s="69" t="s">
        <v>207</v>
      </c>
      <c r="J428" s="2" t="s">
        <v>296</v>
      </c>
      <c r="K428" s="2" t="s">
        <v>263</v>
      </c>
      <c r="L428" s="2"/>
      <c r="M428" s="2">
        <f>+M498/(M464+M481+M498+M515+M532+M549)*100</f>
        <v>0</v>
      </c>
      <c r="N428" s="2">
        <f t="shared" si="38"/>
        <v>0</v>
      </c>
      <c r="O428" s="2">
        <f t="shared" si="38"/>
        <v>0</v>
      </c>
      <c r="P428" s="2">
        <f t="shared" si="38"/>
        <v>0</v>
      </c>
      <c r="Q428" s="2">
        <f t="shared" si="38"/>
        <v>0</v>
      </c>
      <c r="R428" s="2">
        <f t="shared" si="38"/>
        <v>0</v>
      </c>
      <c r="S428" s="2">
        <f t="shared" si="38"/>
        <v>0</v>
      </c>
      <c r="T428" s="2">
        <f t="shared" si="38"/>
        <v>0</v>
      </c>
      <c r="U428" s="2">
        <f t="shared" si="38"/>
        <v>0</v>
      </c>
      <c r="V428" s="2">
        <f t="shared" si="38"/>
        <v>0</v>
      </c>
      <c r="W428" s="2">
        <f t="shared" si="38"/>
        <v>0</v>
      </c>
      <c r="X428" s="2">
        <f t="shared" si="38"/>
        <v>0</v>
      </c>
      <c r="Y428" s="2">
        <f t="shared" si="38"/>
        <v>0</v>
      </c>
      <c r="Z428" s="2">
        <f t="shared" si="38"/>
        <v>0</v>
      </c>
      <c r="AA428" s="2">
        <f t="shared" si="38"/>
        <v>0</v>
      </c>
      <c r="AB428" s="2">
        <f t="shared" si="38"/>
        <v>0</v>
      </c>
      <c r="AC428" s="2">
        <f t="shared" si="38"/>
        <v>0</v>
      </c>
      <c r="AD428" s="2">
        <f t="shared" si="38"/>
        <v>0</v>
      </c>
      <c r="AE428" s="2">
        <f t="shared" si="38"/>
        <v>0</v>
      </c>
      <c r="AF428" s="2">
        <f t="shared" si="38"/>
        <v>0</v>
      </c>
      <c r="AG428" s="2">
        <f t="shared" si="38"/>
        <v>0</v>
      </c>
      <c r="AH428" s="2">
        <f t="shared" si="38"/>
        <v>0</v>
      </c>
      <c r="AI428" s="2">
        <f t="shared" si="38"/>
        <v>0</v>
      </c>
      <c r="AJ428" s="2">
        <f t="shared" si="38"/>
        <v>0</v>
      </c>
      <c r="AK428" s="2">
        <f t="shared" si="38"/>
        <v>0</v>
      </c>
      <c r="AL428" s="2">
        <f t="shared" si="38"/>
        <v>0</v>
      </c>
      <c r="AM428" s="2">
        <f t="shared" si="38"/>
        <v>0</v>
      </c>
      <c r="AN428" s="2">
        <f t="shared" si="38"/>
        <v>0</v>
      </c>
      <c r="AO428" s="2">
        <f t="shared" si="38"/>
        <v>0</v>
      </c>
      <c r="AP428" s="60">
        <f t="shared" si="38"/>
        <v>0</v>
      </c>
    </row>
    <row r="429" spans="1:44" ht="15" hidden="1" thickBot="1" x14ac:dyDescent="0.35">
      <c r="A429" s="91">
        <v>2</v>
      </c>
      <c r="B429" s="64" t="s">
        <v>433</v>
      </c>
      <c r="C429" s="64"/>
      <c r="D429" s="64" t="s">
        <v>134</v>
      </c>
      <c r="E429" s="64">
        <v>11</v>
      </c>
      <c r="F429" s="64" t="s">
        <v>295</v>
      </c>
      <c r="G429" s="64">
        <v>105</v>
      </c>
      <c r="H429" s="64" t="s">
        <v>206</v>
      </c>
      <c r="I429" s="95" t="s">
        <v>207</v>
      </c>
      <c r="J429" s="64" t="s">
        <v>296</v>
      </c>
      <c r="K429" s="64" t="s">
        <v>263</v>
      </c>
      <c r="L429" s="64"/>
      <c r="M429" s="64">
        <v>0</v>
      </c>
      <c r="N429" s="64">
        <v>0</v>
      </c>
      <c r="O429" s="64">
        <v>0</v>
      </c>
      <c r="P429" s="64">
        <v>0</v>
      </c>
      <c r="Q429" s="64">
        <v>0</v>
      </c>
      <c r="R429" s="64">
        <v>0</v>
      </c>
      <c r="S429" s="64">
        <v>0</v>
      </c>
      <c r="T429" s="64">
        <v>0</v>
      </c>
      <c r="U429" s="64">
        <v>0</v>
      </c>
      <c r="V429" s="64">
        <v>0</v>
      </c>
      <c r="W429" s="64">
        <v>0</v>
      </c>
      <c r="X429" s="64">
        <v>0</v>
      </c>
      <c r="Y429" s="64">
        <v>0</v>
      </c>
      <c r="Z429" s="64">
        <v>0</v>
      </c>
      <c r="AA429" s="64">
        <v>0</v>
      </c>
      <c r="AB429" s="64">
        <v>0</v>
      </c>
      <c r="AC429" s="64">
        <v>0</v>
      </c>
      <c r="AD429" s="64">
        <v>0</v>
      </c>
      <c r="AE429" s="64">
        <v>0</v>
      </c>
      <c r="AF429" s="64">
        <v>0</v>
      </c>
      <c r="AG429" s="64">
        <v>0</v>
      </c>
      <c r="AH429" s="64">
        <v>0</v>
      </c>
      <c r="AI429" s="64">
        <v>0</v>
      </c>
      <c r="AJ429" s="64">
        <v>0</v>
      </c>
      <c r="AK429" s="64">
        <v>0</v>
      </c>
      <c r="AL429" s="64">
        <v>0</v>
      </c>
      <c r="AM429" s="64">
        <v>0</v>
      </c>
      <c r="AN429" s="64">
        <v>0</v>
      </c>
      <c r="AO429" s="64">
        <v>0</v>
      </c>
      <c r="AP429" s="92">
        <v>0</v>
      </c>
    </row>
    <row r="430" spans="1:44" hidden="1" x14ac:dyDescent="0.3">
      <c r="A430" s="281">
        <v>2</v>
      </c>
      <c r="B430" s="282" t="s">
        <v>433</v>
      </c>
      <c r="C430" s="282"/>
      <c r="D430" s="282" t="s">
        <v>134</v>
      </c>
      <c r="E430" s="282">
        <v>12</v>
      </c>
      <c r="F430" s="282" t="s">
        <v>297</v>
      </c>
      <c r="G430" s="282">
        <v>52</v>
      </c>
      <c r="H430" s="282" t="s">
        <v>187</v>
      </c>
      <c r="I430" s="284" t="s">
        <v>208</v>
      </c>
      <c r="J430" s="282" t="s">
        <v>296</v>
      </c>
      <c r="K430" s="282" t="s">
        <v>263</v>
      </c>
      <c r="L430" s="282"/>
      <c r="M430" s="282">
        <v>0</v>
      </c>
      <c r="N430" s="282">
        <v>0</v>
      </c>
      <c r="O430" s="282">
        <v>0</v>
      </c>
      <c r="P430" s="282">
        <v>0</v>
      </c>
      <c r="Q430" s="282">
        <v>0</v>
      </c>
      <c r="R430" s="282">
        <v>0</v>
      </c>
      <c r="S430" s="282">
        <v>0</v>
      </c>
      <c r="T430" s="282">
        <v>0</v>
      </c>
      <c r="U430" s="282">
        <v>0</v>
      </c>
      <c r="V430" s="282">
        <v>0</v>
      </c>
      <c r="W430" s="282">
        <v>0</v>
      </c>
      <c r="X430" s="282">
        <v>0</v>
      </c>
      <c r="Y430" s="282">
        <v>0</v>
      </c>
      <c r="Z430" s="282">
        <v>0</v>
      </c>
      <c r="AA430" s="282">
        <v>0</v>
      </c>
      <c r="AB430" s="282">
        <v>0</v>
      </c>
      <c r="AC430" s="282">
        <v>0</v>
      </c>
      <c r="AD430" s="282">
        <v>0</v>
      </c>
      <c r="AE430" s="282">
        <v>0</v>
      </c>
      <c r="AF430" s="282">
        <v>0</v>
      </c>
      <c r="AG430" s="282">
        <v>0</v>
      </c>
      <c r="AH430" s="282">
        <v>0</v>
      </c>
      <c r="AI430" s="282">
        <v>0</v>
      </c>
      <c r="AJ430" s="282">
        <v>0</v>
      </c>
      <c r="AK430" s="282">
        <v>0</v>
      </c>
      <c r="AL430" s="282">
        <v>0</v>
      </c>
      <c r="AM430" s="282">
        <v>0</v>
      </c>
      <c r="AN430" s="282">
        <v>0</v>
      </c>
      <c r="AO430" s="282">
        <v>0</v>
      </c>
      <c r="AP430" s="285">
        <v>0</v>
      </c>
    </row>
    <row r="431" spans="1:44" hidden="1" x14ac:dyDescent="0.3">
      <c r="A431" s="286">
        <v>2</v>
      </c>
      <c r="B431" s="191" t="s">
        <v>433</v>
      </c>
      <c r="C431" s="191"/>
      <c r="D431" s="191" t="s">
        <v>134</v>
      </c>
      <c r="E431" s="191">
        <v>12</v>
      </c>
      <c r="F431" s="191" t="s">
        <v>297</v>
      </c>
      <c r="G431" s="191">
        <v>53</v>
      </c>
      <c r="H431" s="191" t="s">
        <v>189</v>
      </c>
      <c r="I431" s="193" t="s">
        <v>208</v>
      </c>
      <c r="J431" s="191" t="s">
        <v>296</v>
      </c>
      <c r="K431" s="191" t="s">
        <v>263</v>
      </c>
      <c r="L431" s="191"/>
      <c r="M431" s="191">
        <v>0</v>
      </c>
      <c r="N431" s="191">
        <v>0</v>
      </c>
      <c r="O431" s="191">
        <v>0</v>
      </c>
      <c r="P431" s="191">
        <v>0</v>
      </c>
      <c r="Q431" s="191">
        <v>0</v>
      </c>
      <c r="R431" s="191">
        <v>0</v>
      </c>
      <c r="S431" s="191">
        <v>0</v>
      </c>
      <c r="T431" s="191">
        <v>0</v>
      </c>
      <c r="U431" s="191">
        <v>0</v>
      </c>
      <c r="V431" s="191">
        <v>0</v>
      </c>
      <c r="W431" s="191">
        <v>0</v>
      </c>
      <c r="X431" s="191">
        <v>0</v>
      </c>
      <c r="Y431" s="191">
        <v>0</v>
      </c>
      <c r="Z431" s="191">
        <v>0</v>
      </c>
      <c r="AA431" s="191">
        <v>0</v>
      </c>
      <c r="AB431" s="191">
        <v>0</v>
      </c>
      <c r="AC431" s="191">
        <v>0</v>
      </c>
      <c r="AD431" s="191">
        <v>0</v>
      </c>
      <c r="AE431" s="191">
        <v>0</v>
      </c>
      <c r="AF431" s="191">
        <v>0</v>
      </c>
      <c r="AG431" s="191">
        <v>0</v>
      </c>
      <c r="AH431" s="191">
        <v>0</v>
      </c>
      <c r="AI431" s="191">
        <v>0</v>
      </c>
      <c r="AJ431" s="191">
        <v>0</v>
      </c>
      <c r="AK431" s="191">
        <v>0</v>
      </c>
      <c r="AL431" s="191">
        <v>0</v>
      </c>
      <c r="AM431" s="191">
        <v>0</v>
      </c>
      <c r="AN431" s="191">
        <v>0</v>
      </c>
      <c r="AO431" s="191">
        <v>0</v>
      </c>
      <c r="AP431" s="287">
        <v>0</v>
      </c>
    </row>
    <row r="432" spans="1:44" hidden="1" x14ac:dyDescent="0.3">
      <c r="A432" s="286">
        <v>2</v>
      </c>
      <c r="B432" s="191" t="s">
        <v>433</v>
      </c>
      <c r="C432" s="191"/>
      <c r="D432" s="191" t="s">
        <v>134</v>
      </c>
      <c r="E432" s="191">
        <v>12</v>
      </c>
      <c r="F432" s="191" t="s">
        <v>297</v>
      </c>
      <c r="G432" s="191">
        <v>54</v>
      </c>
      <c r="H432" s="191" t="s">
        <v>190</v>
      </c>
      <c r="I432" s="193" t="s">
        <v>208</v>
      </c>
      <c r="J432" s="191" t="s">
        <v>296</v>
      </c>
      <c r="K432" s="191" t="s">
        <v>263</v>
      </c>
      <c r="L432" s="191"/>
      <c r="M432" s="191">
        <v>0</v>
      </c>
      <c r="N432" s="191">
        <v>0</v>
      </c>
      <c r="O432" s="191">
        <v>0</v>
      </c>
      <c r="P432" s="191">
        <v>0</v>
      </c>
      <c r="Q432" s="191">
        <v>0</v>
      </c>
      <c r="R432" s="191">
        <v>0</v>
      </c>
      <c r="S432" s="191">
        <v>0</v>
      </c>
      <c r="T432" s="191">
        <v>0</v>
      </c>
      <c r="U432" s="191">
        <v>0</v>
      </c>
      <c r="V432" s="191">
        <v>0</v>
      </c>
      <c r="W432" s="191">
        <v>0</v>
      </c>
      <c r="X432" s="191">
        <v>0</v>
      </c>
      <c r="Y432" s="191">
        <v>0</v>
      </c>
      <c r="Z432" s="191">
        <v>0</v>
      </c>
      <c r="AA432" s="191">
        <v>0</v>
      </c>
      <c r="AB432" s="191">
        <v>0</v>
      </c>
      <c r="AC432" s="191">
        <v>0</v>
      </c>
      <c r="AD432" s="191">
        <v>0</v>
      </c>
      <c r="AE432" s="191">
        <v>0</v>
      </c>
      <c r="AF432" s="191">
        <v>0</v>
      </c>
      <c r="AG432" s="191">
        <v>0</v>
      </c>
      <c r="AH432" s="191">
        <v>0</v>
      </c>
      <c r="AI432" s="191">
        <v>0</v>
      </c>
      <c r="AJ432" s="191">
        <v>0</v>
      </c>
      <c r="AK432" s="191">
        <v>0</v>
      </c>
      <c r="AL432" s="191">
        <v>0</v>
      </c>
      <c r="AM432" s="191">
        <v>0</v>
      </c>
      <c r="AN432" s="191">
        <v>0</v>
      </c>
      <c r="AO432" s="191">
        <v>0</v>
      </c>
      <c r="AP432" s="287">
        <v>0</v>
      </c>
    </row>
    <row r="433" spans="1:43" hidden="1" x14ac:dyDescent="0.3">
      <c r="A433" s="286">
        <v>2</v>
      </c>
      <c r="B433" s="191" t="s">
        <v>433</v>
      </c>
      <c r="C433" s="191"/>
      <c r="D433" s="191" t="s">
        <v>134</v>
      </c>
      <c r="E433" s="191">
        <v>12</v>
      </c>
      <c r="F433" s="191" t="s">
        <v>297</v>
      </c>
      <c r="G433" s="191">
        <v>55</v>
      </c>
      <c r="H433" s="191" t="s">
        <v>191</v>
      </c>
      <c r="I433" s="193" t="s">
        <v>208</v>
      </c>
      <c r="J433" s="191" t="s">
        <v>296</v>
      </c>
      <c r="K433" s="191" t="s">
        <v>263</v>
      </c>
      <c r="L433" s="191"/>
      <c r="M433" s="191">
        <v>0</v>
      </c>
      <c r="N433" s="191">
        <v>0</v>
      </c>
      <c r="O433" s="191">
        <v>0</v>
      </c>
      <c r="P433" s="191">
        <v>0</v>
      </c>
      <c r="Q433" s="191">
        <v>0</v>
      </c>
      <c r="R433" s="191">
        <v>0</v>
      </c>
      <c r="S433" s="191">
        <v>0</v>
      </c>
      <c r="T433" s="191">
        <v>0</v>
      </c>
      <c r="U433" s="191">
        <v>0</v>
      </c>
      <c r="V433" s="191">
        <v>0</v>
      </c>
      <c r="W433" s="191">
        <v>0</v>
      </c>
      <c r="X433" s="191">
        <v>0</v>
      </c>
      <c r="Y433" s="191">
        <v>0</v>
      </c>
      <c r="Z433" s="191">
        <v>0</v>
      </c>
      <c r="AA433" s="191">
        <v>0</v>
      </c>
      <c r="AB433" s="191">
        <v>0</v>
      </c>
      <c r="AC433" s="191">
        <v>0</v>
      </c>
      <c r="AD433" s="191">
        <v>0</v>
      </c>
      <c r="AE433" s="191">
        <v>0</v>
      </c>
      <c r="AF433" s="191">
        <v>0</v>
      </c>
      <c r="AG433" s="191">
        <v>0</v>
      </c>
      <c r="AH433" s="191">
        <v>0</v>
      </c>
      <c r="AI433" s="191">
        <v>0</v>
      </c>
      <c r="AJ433" s="191">
        <v>0</v>
      </c>
      <c r="AK433" s="191">
        <v>0</v>
      </c>
      <c r="AL433" s="191">
        <v>0</v>
      </c>
      <c r="AM433" s="191">
        <v>0</v>
      </c>
      <c r="AN433" s="191">
        <v>0</v>
      </c>
      <c r="AO433" s="191">
        <v>0</v>
      </c>
      <c r="AP433" s="287">
        <v>0</v>
      </c>
    </row>
    <row r="434" spans="1:43" hidden="1" x14ac:dyDescent="0.3">
      <c r="A434" s="286">
        <v>2</v>
      </c>
      <c r="B434" s="191" t="s">
        <v>433</v>
      </c>
      <c r="C434" s="191"/>
      <c r="D434" s="191" t="s">
        <v>134</v>
      </c>
      <c r="E434" s="191">
        <v>12</v>
      </c>
      <c r="F434" s="191" t="s">
        <v>297</v>
      </c>
      <c r="G434" s="191">
        <v>56</v>
      </c>
      <c r="H434" s="191" t="s">
        <v>192</v>
      </c>
      <c r="I434" s="193" t="s">
        <v>208</v>
      </c>
      <c r="J434" s="191" t="s">
        <v>296</v>
      </c>
      <c r="K434" s="191" t="s">
        <v>263</v>
      </c>
      <c r="L434" s="191"/>
      <c r="M434" s="191">
        <v>0</v>
      </c>
      <c r="N434" s="191">
        <v>0</v>
      </c>
      <c r="O434" s="191">
        <v>0</v>
      </c>
      <c r="P434" s="191">
        <v>0</v>
      </c>
      <c r="Q434" s="191">
        <v>0</v>
      </c>
      <c r="R434" s="191">
        <v>0</v>
      </c>
      <c r="S434" s="191">
        <v>0</v>
      </c>
      <c r="T434" s="191">
        <v>0</v>
      </c>
      <c r="U434" s="191">
        <v>0</v>
      </c>
      <c r="V434" s="191">
        <v>0</v>
      </c>
      <c r="W434" s="191">
        <v>0</v>
      </c>
      <c r="X434" s="191">
        <v>0</v>
      </c>
      <c r="Y434" s="191">
        <v>0</v>
      </c>
      <c r="Z434" s="191">
        <v>0</v>
      </c>
      <c r="AA434" s="191">
        <v>0</v>
      </c>
      <c r="AB434" s="191">
        <v>0</v>
      </c>
      <c r="AC434" s="191">
        <v>0</v>
      </c>
      <c r="AD434" s="191">
        <v>0</v>
      </c>
      <c r="AE434" s="191">
        <v>0</v>
      </c>
      <c r="AF434" s="191">
        <v>0</v>
      </c>
      <c r="AG434" s="191">
        <v>0</v>
      </c>
      <c r="AH434" s="191">
        <v>0</v>
      </c>
      <c r="AI434" s="191">
        <v>0</v>
      </c>
      <c r="AJ434" s="191">
        <v>0</v>
      </c>
      <c r="AK434" s="191">
        <v>0</v>
      </c>
      <c r="AL434" s="191">
        <v>0</v>
      </c>
      <c r="AM434" s="191">
        <v>0</v>
      </c>
      <c r="AN434" s="191">
        <v>0</v>
      </c>
      <c r="AO434" s="191">
        <v>0</v>
      </c>
      <c r="AP434" s="287">
        <v>0</v>
      </c>
    </row>
    <row r="435" spans="1:43" hidden="1" x14ac:dyDescent="0.3">
      <c r="A435" s="286">
        <v>2</v>
      </c>
      <c r="B435" s="191" t="s">
        <v>433</v>
      </c>
      <c r="C435" s="191"/>
      <c r="D435" s="191" t="s">
        <v>134</v>
      </c>
      <c r="E435" s="191">
        <v>12</v>
      </c>
      <c r="F435" s="191" t="s">
        <v>297</v>
      </c>
      <c r="G435" s="191">
        <v>57</v>
      </c>
      <c r="H435" s="191" t="s">
        <v>193</v>
      </c>
      <c r="I435" s="193" t="s">
        <v>208</v>
      </c>
      <c r="J435" s="191" t="s">
        <v>296</v>
      </c>
      <c r="K435" s="191" t="s">
        <v>263</v>
      </c>
      <c r="L435" s="191"/>
      <c r="M435" s="191">
        <v>0</v>
      </c>
      <c r="N435" s="191">
        <v>0</v>
      </c>
      <c r="O435" s="191">
        <v>0</v>
      </c>
      <c r="P435" s="191">
        <v>0</v>
      </c>
      <c r="Q435" s="191">
        <v>0</v>
      </c>
      <c r="R435" s="191">
        <v>0</v>
      </c>
      <c r="S435" s="191">
        <v>0</v>
      </c>
      <c r="T435" s="191">
        <v>0</v>
      </c>
      <c r="U435" s="191">
        <v>0</v>
      </c>
      <c r="V435" s="191">
        <v>0</v>
      </c>
      <c r="W435" s="191">
        <v>0</v>
      </c>
      <c r="X435" s="191">
        <v>0</v>
      </c>
      <c r="Y435" s="191">
        <v>0</v>
      </c>
      <c r="Z435" s="191">
        <v>0</v>
      </c>
      <c r="AA435" s="191">
        <v>0</v>
      </c>
      <c r="AB435" s="191">
        <v>0</v>
      </c>
      <c r="AC435" s="191">
        <v>0</v>
      </c>
      <c r="AD435" s="191">
        <v>0</v>
      </c>
      <c r="AE435" s="191">
        <v>0</v>
      </c>
      <c r="AF435" s="191">
        <v>0</v>
      </c>
      <c r="AG435" s="191">
        <v>0</v>
      </c>
      <c r="AH435" s="191">
        <v>0</v>
      </c>
      <c r="AI435" s="191">
        <v>0</v>
      </c>
      <c r="AJ435" s="191">
        <v>0</v>
      </c>
      <c r="AK435" s="191">
        <v>0</v>
      </c>
      <c r="AL435" s="191">
        <v>0</v>
      </c>
      <c r="AM435" s="191">
        <v>0</v>
      </c>
      <c r="AN435" s="191">
        <v>0</v>
      </c>
      <c r="AO435" s="191">
        <v>0</v>
      </c>
      <c r="AP435" s="287">
        <v>0</v>
      </c>
    </row>
    <row r="436" spans="1:43" hidden="1" x14ac:dyDescent="0.3">
      <c r="A436" s="286">
        <v>2</v>
      </c>
      <c r="B436" s="191" t="s">
        <v>433</v>
      </c>
      <c r="C436" s="191"/>
      <c r="D436" s="191" t="s">
        <v>134</v>
      </c>
      <c r="E436" s="191">
        <v>12</v>
      </c>
      <c r="F436" s="191" t="s">
        <v>297</v>
      </c>
      <c r="G436" s="191">
        <v>58</v>
      </c>
      <c r="H436" s="191" t="s">
        <v>194</v>
      </c>
      <c r="I436" s="193" t="s">
        <v>208</v>
      </c>
      <c r="J436" s="191" t="s">
        <v>296</v>
      </c>
      <c r="K436" s="191" t="s">
        <v>263</v>
      </c>
      <c r="L436" s="191"/>
      <c r="M436" s="191">
        <f>+M505/(M454+M471+M488+M505+M522+M539)*100</f>
        <v>0</v>
      </c>
      <c r="N436" s="191">
        <f t="shared" ref="N436:AP440" si="39">+N505/(N454+N471+N488+N505+N522+N539)*100</f>
        <v>0</v>
      </c>
      <c r="O436" s="191">
        <f t="shared" si="39"/>
        <v>0</v>
      </c>
      <c r="P436" s="191">
        <f t="shared" si="39"/>
        <v>0</v>
      </c>
      <c r="Q436" s="191">
        <f t="shared" si="39"/>
        <v>0</v>
      </c>
      <c r="R436" s="191">
        <f t="shared" si="39"/>
        <v>0</v>
      </c>
      <c r="S436" s="191">
        <f t="shared" si="39"/>
        <v>0</v>
      </c>
      <c r="T436" s="191">
        <f t="shared" si="39"/>
        <v>0</v>
      </c>
      <c r="U436" s="191">
        <f t="shared" si="39"/>
        <v>0</v>
      </c>
      <c r="V436" s="191">
        <f t="shared" si="39"/>
        <v>0</v>
      </c>
      <c r="W436" s="191">
        <f t="shared" si="39"/>
        <v>0</v>
      </c>
      <c r="X436" s="191">
        <f t="shared" si="39"/>
        <v>0</v>
      </c>
      <c r="Y436" s="191">
        <f t="shared" si="39"/>
        <v>0</v>
      </c>
      <c r="Z436" s="191">
        <f t="shared" si="39"/>
        <v>0</v>
      </c>
      <c r="AA436" s="191">
        <f t="shared" si="39"/>
        <v>0</v>
      </c>
      <c r="AB436" s="191">
        <f t="shared" si="39"/>
        <v>0</v>
      </c>
      <c r="AC436" s="191">
        <f t="shared" si="39"/>
        <v>0</v>
      </c>
      <c r="AD436" s="191">
        <f t="shared" si="39"/>
        <v>0</v>
      </c>
      <c r="AE436" s="191">
        <f t="shared" si="39"/>
        <v>0</v>
      </c>
      <c r="AF436" s="191">
        <f t="shared" si="39"/>
        <v>0</v>
      </c>
      <c r="AG436" s="191">
        <f t="shared" si="39"/>
        <v>0</v>
      </c>
      <c r="AH436" s="191">
        <f t="shared" si="39"/>
        <v>0</v>
      </c>
      <c r="AI436" s="191">
        <f t="shared" si="39"/>
        <v>0</v>
      </c>
      <c r="AJ436" s="191">
        <f t="shared" si="39"/>
        <v>0</v>
      </c>
      <c r="AK436" s="191">
        <f t="shared" si="39"/>
        <v>0</v>
      </c>
      <c r="AL436" s="191">
        <f t="shared" si="39"/>
        <v>0</v>
      </c>
      <c r="AM436" s="191">
        <f t="shared" si="39"/>
        <v>0</v>
      </c>
      <c r="AN436" s="191">
        <f t="shared" si="39"/>
        <v>0</v>
      </c>
      <c r="AO436" s="191">
        <f t="shared" si="39"/>
        <v>0</v>
      </c>
      <c r="AP436" s="287">
        <f t="shared" si="39"/>
        <v>0</v>
      </c>
    </row>
    <row r="437" spans="1:43" hidden="1" x14ac:dyDescent="0.3">
      <c r="A437" s="286">
        <v>2</v>
      </c>
      <c r="B437" s="191" t="s">
        <v>433</v>
      </c>
      <c r="C437" s="191"/>
      <c r="D437" s="191" t="s">
        <v>134</v>
      </c>
      <c r="E437" s="191">
        <v>12</v>
      </c>
      <c r="F437" s="191" t="s">
        <v>297</v>
      </c>
      <c r="G437" s="191">
        <v>59</v>
      </c>
      <c r="H437" s="191" t="s">
        <v>195</v>
      </c>
      <c r="I437" s="193" t="s">
        <v>208</v>
      </c>
      <c r="J437" s="191" t="s">
        <v>296</v>
      </c>
      <c r="K437" s="191" t="s">
        <v>263</v>
      </c>
      <c r="L437" s="191"/>
      <c r="M437" s="191">
        <f>+M506/(M455+M472+M489+M506+M523+M540)*100</f>
        <v>0</v>
      </c>
      <c r="N437" s="191">
        <f t="shared" si="39"/>
        <v>0</v>
      </c>
      <c r="O437" s="191">
        <f t="shared" si="39"/>
        <v>0</v>
      </c>
      <c r="P437" s="191">
        <f t="shared" si="39"/>
        <v>0</v>
      </c>
      <c r="Q437" s="191">
        <f t="shared" si="39"/>
        <v>0</v>
      </c>
      <c r="R437" s="191">
        <f t="shared" si="39"/>
        <v>0</v>
      </c>
      <c r="S437" s="191">
        <f t="shared" si="39"/>
        <v>0</v>
      </c>
      <c r="T437" s="191">
        <f t="shared" si="39"/>
        <v>0</v>
      </c>
      <c r="U437" s="191">
        <f t="shared" si="39"/>
        <v>0</v>
      </c>
      <c r="V437" s="191">
        <f t="shared" si="39"/>
        <v>0</v>
      </c>
      <c r="W437" s="191">
        <f t="shared" si="39"/>
        <v>0</v>
      </c>
      <c r="X437" s="191">
        <f t="shared" si="39"/>
        <v>0</v>
      </c>
      <c r="Y437" s="191">
        <f t="shared" si="39"/>
        <v>0</v>
      </c>
      <c r="Z437" s="191">
        <f t="shared" si="39"/>
        <v>0</v>
      </c>
      <c r="AA437" s="191">
        <f t="shared" si="39"/>
        <v>0</v>
      </c>
      <c r="AB437" s="191">
        <f t="shared" si="39"/>
        <v>0</v>
      </c>
      <c r="AC437" s="191">
        <f t="shared" si="39"/>
        <v>0</v>
      </c>
      <c r="AD437" s="191">
        <f t="shared" si="39"/>
        <v>0</v>
      </c>
      <c r="AE437" s="191">
        <f t="shared" si="39"/>
        <v>0</v>
      </c>
      <c r="AF437" s="191">
        <f t="shared" si="39"/>
        <v>0</v>
      </c>
      <c r="AG437" s="191">
        <f t="shared" si="39"/>
        <v>0</v>
      </c>
      <c r="AH437" s="191">
        <f t="shared" si="39"/>
        <v>0</v>
      </c>
      <c r="AI437" s="191">
        <f t="shared" si="39"/>
        <v>0</v>
      </c>
      <c r="AJ437" s="191">
        <f t="shared" si="39"/>
        <v>0</v>
      </c>
      <c r="AK437" s="191">
        <f t="shared" si="39"/>
        <v>0</v>
      </c>
      <c r="AL437" s="191">
        <f t="shared" si="39"/>
        <v>0</v>
      </c>
      <c r="AM437" s="191">
        <f t="shared" si="39"/>
        <v>0</v>
      </c>
      <c r="AN437" s="191">
        <f t="shared" si="39"/>
        <v>0</v>
      </c>
      <c r="AO437" s="191">
        <f t="shared" si="39"/>
        <v>0</v>
      </c>
      <c r="AP437" s="287">
        <f t="shared" si="39"/>
        <v>0</v>
      </c>
    </row>
    <row r="438" spans="1:43" hidden="1" x14ac:dyDescent="0.3">
      <c r="A438" s="286">
        <v>2</v>
      </c>
      <c r="B438" s="191" t="s">
        <v>433</v>
      </c>
      <c r="C438" s="191"/>
      <c r="D438" s="191" t="s">
        <v>134</v>
      </c>
      <c r="E438" s="191">
        <v>12</v>
      </c>
      <c r="F438" s="191" t="s">
        <v>297</v>
      </c>
      <c r="G438" s="191">
        <v>60</v>
      </c>
      <c r="H438" s="191" t="s">
        <v>196</v>
      </c>
      <c r="I438" s="193" t="s">
        <v>208</v>
      </c>
      <c r="J438" s="191" t="s">
        <v>296</v>
      </c>
      <c r="K438" s="191" t="s">
        <v>263</v>
      </c>
      <c r="L438" s="191"/>
      <c r="M438" s="191">
        <f>+M507/(M456+M473+M490+M507+M524+M541)*100</f>
        <v>0</v>
      </c>
      <c r="N438" s="191">
        <f t="shared" si="39"/>
        <v>0</v>
      </c>
      <c r="O438" s="191">
        <f t="shared" si="39"/>
        <v>0</v>
      </c>
      <c r="P438" s="191">
        <f t="shared" si="39"/>
        <v>0</v>
      </c>
      <c r="Q438" s="191">
        <f t="shared" si="39"/>
        <v>0</v>
      </c>
      <c r="R438" s="191">
        <f t="shared" si="39"/>
        <v>1.855287569573284</v>
      </c>
      <c r="S438" s="191">
        <f t="shared" si="39"/>
        <v>3.710575139146568</v>
      </c>
      <c r="T438" s="191">
        <f t="shared" si="39"/>
        <v>7.421150278293136</v>
      </c>
      <c r="U438" s="191">
        <f t="shared" si="39"/>
        <v>11.131725417439704</v>
      </c>
      <c r="V438" s="191">
        <f t="shared" si="39"/>
        <v>14.842300556586272</v>
      </c>
      <c r="W438" s="191">
        <f t="shared" si="39"/>
        <v>20.408163265306122</v>
      </c>
      <c r="X438" s="191">
        <f t="shared" si="39"/>
        <v>25.97402597402597</v>
      </c>
      <c r="Y438" s="191">
        <f t="shared" si="39"/>
        <v>31.539888682745826</v>
      </c>
      <c r="Z438" s="191">
        <f t="shared" si="39"/>
        <v>37.105751391465674</v>
      </c>
      <c r="AA438" s="191">
        <f t="shared" si="39"/>
        <v>43.7847866419295</v>
      </c>
      <c r="AB438" s="191">
        <f t="shared" si="39"/>
        <v>50.370370370370367</v>
      </c>
      <c r="AC438" s="191">
        <f t="shared" si="39"/>
        <v>56.957328385899821</v>
      </c>
      <c r="AD438" s="191">
        <f t="shared" si="39"/>
        <v>63.636363636363633</v>
      </c>
      <c r="AE438" s="191">
        <f t="shared" si="39"/>
        <v>70.315398886827467</v>
      </c>
      <c r="AF438" s="191">
        <f t="shared" si="39"/>
        <v>76.994434137291279</v>
      </c>
      <c r="AG438" s="191">
        <f t="shared" si="39"/>
        <v>81.818181818181827</v>
      </c>
      <c r="AH438" s="191">
        <f t="shared" si="39"/>
        <v>86.641929499072361</v>
      </c>
      <c r="AI438" s="191">
        <f t="shared" si="39"/>
        <v>89.610389610389603</v>
      </c>
      <c r="AJ438" s="191">
        <f t="shared" si="39"/>
        <v>92.578849721706874</v>
      </c>
      <c r="AK438" s="191">
        <f t="shared" si="39"/>
        <v>95.547309833024116</v>
      </c>
      <c r="AL438" s="191">
        <f t="shared" si="39"/>
        <v>96.66048237476808</v>
      </c>
      <c r="AM438" s="191">
        <f t="shared" si="39"/>
        <v>97.773654916512058</v>
      </c>
      <c r="AN438" s="191">
        <f t="shared" si="39"/>
        <v>98.886827458256036</v>
      </c>
      <c r="AO438" s="191">
        <f t="shared" si="39"/>
        <v>100</v>
      </c>
      <c r="AP438" s="287">
        <f t="shared" si="39"/>
        <v>100</v>
      </c>
    </row>
    <row r="439" spans="1:43" hidden="1" x14ac:dyDescent="0.3">
      <c r="A439" s="286">
        <v>2</v>
      </c>
      <c r="B439" s="191" t="s">
        <v>433</v>
      </c>
      <c r="C439" s="191"/>
      <c r="D439" s="191" t="s">
        <v>134</v>
      </c>
      <c r="E439" s="191">
        <v>12</v>
      </c>
      <c r="F439" s="191" t="s">
        <v>297</v>
      </c>
      <c r="G439" s="191">
        <v>61</v>
      </c>
      <c r="H439" s="191" t="s">
        <v>197</v>
      </c>
      <c r="I439" s="193" t="s">
        <v>208</v>
      </c>
      <c r="J439" s="191" t="s">
        <v>296</v>
      </c>
      <c r="K439" s="191" t="s">
        <v>263</v>
      </c>
      <c r="L439" s="191"/>
      <c r="M439" s="191">
        <f>+M508/(M457+M474+M491+M508+M525+M542)*100</f>
        <v>0</v>
      </c>
      <c r="N439" s="191">
        <f t="shared" si="39"/>
        <v>0</v>
      </c>
      <c r="O439" s="191">
        <f t="shared" si="39"/>
        <v>0</v>
      </c>
      <c r="P439" s="191">
        <f t="shared" si="39"/>
        <v>0</v>
      </c>
      <c r="Q439" s="191">
        <f t="shared" si="39"/>
        <v>0</v>
      </c>
      <c r="R439" s="191">
        <f t="shared" si="39"/>
        <v>2.2271714922048997</v>
      </c>
      <c r="S439" s="191">
        <f t="shared" si="39"/>
        <v>4.4543429844097995</v>
      </c>
      <c r="T439" s="191">
        <f t="shared" si="39"/>
        <v>6.6815144766146997</v>
      </c>
      <c r="U439" s="191">
        <f t="shared" si="39"/>
        <v>11.1358574610245</v>
      </c>
      <c r="V439" s="191">
        <f t="shared" si="39"/>
        <v>15.590200445434299</v>
      </c>
      <c r="W439" s="191">
        <f t="shared" si="39"/>
        <v>20.044543429844097</v>
      </c>
      <c r="X439" s="191">
        <f t="shared" si="39"/>
        <v>24.498886414253899</v>
      </c>
      <c r="Y439" s="191">
        <f t="shared" si="39"/>
        <v>31.180400890868597</v>
      </c>
      <c r="Z439" s="191">
        <f t="shared" si="39"/>
        <v>37.861915367483299</v>
      </c>
      <c r="AA439" s="191">
        <f t="shared" si="39"/>
        <v>44.543429844098</v>
      </c>
      <c r="AB439" s="191">
        <f t="shared" si="39"/>
        <v>51.002227171492208</v>
      </c>
      <c r="AC439" s="191">
        <f t="shared" si="39"/>
        <v>57.683741648106903</v>
      </c>
      <c r="AD439" s="191">
        <f t="shared" si="39"/>
        <v>64.365256124721597</v>
      </c>
      <c r="AE439" s="191">
        <f t="shared" si="39"/>
        <v>71.046770601336306</v>
      </c>
      <c r="AF439" s="191">
        <f t="shared" si="39"/>
        <v>77.728285077951</v>
      </c>
      <c r="AG439" s="191">
        <f t="shared" si="39"/>
        <v>82.182628062360791</v>
      </c>
      <c r="AH439" s="191">
        <f t="shared" si="39"/>
        <v>86.636971046770611</v>
      </c>
      <c r="AI439" s="191">
        <f t="shared" si="39"/>
        <v>91.091314031180403</v>
      </c>
      <c r="AJ439" s="191">
        <f t="shared" si="39"/>
        <v>93.318485523385291</v>
      </c>
      <c r="AK439" s="191">
        <f t="shared" si="39"/>
        <v>95.545657015590209</v>
      </c>
      <c r="AL439" s="191">
        <f t="shared" si="39"/>
        <v>97.772828507795097</v>
      </c>
      <c r="AM439" s="191">
        <f t="shared" si="39"/>
        <v>100</v>
      </c>
      <c r="AN439" s="191">
        <f t="shared" si="39"/>
        <v>100</v>
      </c>
      <c r="AO439" s="191">
        <f t="shared" si="39"/>
        <v>100</v>
      </c>
      <c r="AP439" s="287">
        <f t="shared" si="39"/>
        <v>100</v>
      </c>
    </row>
    <row r="440" spans="1:43" hidden="1" x14ac:dyDescent="0.3">
      <c r="A440" s="286">
        <v>2</v>
      </c>
      <c r="B440" s="191" t="s">
        <v>433</v>
      </c>
      <c r="C440" s="191"/>
      <c r="D440" s="191" t="s">
        <v>134</v>
      </c>
      <c r="E440" s="191">
        <v>12</v>
      </c>
      <c r="F440" s="191" t="s">
        <v>297</v>
      </c>
      <c r="G440" s="191">
        <v>62</v>
      </c>
      <c r="H440" s="191" t="s">
        <v>198</v>
      </c>
      <c r="I440" s="193" t="s">
        <v>208</v>
      </c>
      <c r="J440" s="191" t="s">
        <v>296</v>
      </c>
      <c r="K440" s="191" t="s">
        <v>263</v>
      </c>
      <c r="L440" s="191"/>
      <c r="M440" s="197">
        <f>+M509/(M458+M475+M492+M509+M526+M543)*100</f>
        <v>0</v>
      </c>
      <c r="N440" s="197">
        <f t="shared" si="39"/>
        <v>0</v>
      </c>
      <c r="O440" s="197">
        <f t="shared" si="39"/>
        <v>0</v>
      </c>
      <c r="P440" s="197">
        <f t="shared" si="39"/>
        <v>0</v>
      </c>
      <c r="Q440" s="197">
        <f t="shared" si="39"/>
        <v>0</v>
      </c>
      <c r="R440" s="197">
        <f t="shared" si="39"/>
        <v>0.42589437819420783</v>
      </c>
      <c r="S440" s="197">
        <f t="shared" si="39"/>
        <v>0.85178875638841567</v>
      </c>
      <c r="T440" s="197">
        <f t="shared" si="39"/>
        <v>1.7035775127768313</v>
      </c>
      <c r="U440" s="197">
        <f t="shared" si="39"/>
        <v>2.9812606473594547</v>
      </c>
      <c r="V440" s="197">
        <f t="shared" si="39"/>
        <v>4.2589437819420786</v>
      </c>
      <c r="W440" s="197">
        <f t="shared" si="39"/>
        <v>5.9625212947189095</v>
      </c>
      <c r="X440" s="197">
        <f t="shared" si="39"/>
        <v>8.5178875638841571</v>
      </c>
      <c r="Y440" s="197">
        <f t="shared" si="39"/>
        <v>11.499148211243613</v>
      </c>
      <c r="Z440" s="197">
        <f t="shared" si="39"/>
        <v>15.332197614991482</v>
      </c>
      <c r="AA440" s="197">
        <f t="shared" si="39"/>
        <v>19.889267461669505</v>
      </c>
      <c r="AB440" s="197">
        <f t="shared" si="39"/>
        <v>24.148211243611584</v>
      </c>
      <c r="AC440" s="197">
        <f t="shared" si="39"/>
        <v>29.684838160136284</v>
      </c>
      <c r="AD440" s="197">
        <f t="shared" si="39"/>
        <v>35.391822827938675</v>
      </c>
      <c r="AE440" s="197">
        <f t="shared" si="39"/>
        <v>41.183986371379902</v>
      </c>
      <c r="AF440" s="197">
        <f t="shared" si="39"/>
        <v>47.018739352640544</v>
      </c>
      <c r="AG440" s="197">
        <f t="shared" si="39"/>
        <v>52.427597955706986</v>
      </c>
      <c r="AH440" s="197">
        <f t="shared" si="39"/>
        <v>57.41056218057922</v>
      </c>
      <c r="AI440" s="197">
        <f t="shared" si="39"/>
        <v>61.967632027257238</v>
      </c>
      <c r="AJ440" s="197">
        <f t="shared" si="39"/>
        <v>66.098807495741056</v>
      </c>
      <c r="AK440" s="197">
        <f t="shared" si="39"/>
        <v>69.804088586030673</v>
      </c>
      <c r="AL440" s="197">
        <f t="shared" si="39"/>
        <v>73.083475298126061</v>
      </c>
      <c r="AM440" s="197">
        <f t="shared" si="39"/>
        <v>75.511073253833047</v>
      </c>
      <c r="AN440" s="197">
        <f t="shared" si="39"/>
        <v>77.086882453151617</v>
      </c>
      <c r="AO440" s="197">
        <f t="shared" si="39"/>
        <v>77.810902896081771</v>
      </c>
      <c r="AP440" s="373">
        <f t="shared" si="39"/>
        <v>77.810902896081771</v>
      </c>
    </row>
    <row r="441" spans="1:43" hidden="1" x14ac:dyDescent="0.3">
      <c r="A441" s="286">
        <v>2</v>
      </c>
      <c r="B441" s="191" t="s">
        <v>433</v>
      </c>
      <c r="C441" s="191"/>
      <c r="D441" s="191" t="s">
        <v>134</v>
      </c>
      <c r="E441" s="191">
        <v>12</v>
      </c>
      <c r="F441" s="191" t="s">
        <v>297</v>
      </c>
      <c r="G441" s="191">
        <v>63</v>
      </c>
      <c r="H441" s="191" t="s">
        <v>199</v>
      </c>
      <c r="I441" s="193" t="s">
        <v>208</v>
      </c>
      <c r="J441" s="191" t="s">
        <v>296</v>
      </c>
      <c r="K441" s="191" t="s">
        <v>263</v>
      </c>
      <c r="L441" s="191"/>
      <c r="M441" s="191">
        <v>0</v>
      </c>
      <c r="N441" s="191">
        <v>0</v>
      </c>
      <c r="O441" s="191">
        <v>0</v>
      </c>
      <c r="P441" s="191">
        <v>0</v>
      </c>
      <c r="Q441" s="191">
        <v>0</v>
      </c>
      <c r="R441" s="191">
        <v>0</v>
      </c>
      <c r="S441" s="191">
        <v>0</v>
      </c>
      <c r="T441" s="191">
        <v>0</v>
      </c>
      <c r="U441" s="191">
        <v>0</v>
      </c>
      <c r="V441" s="191">
        <v>0</v>
      </c>
      <c r="W441" s="191">
        <v>0</v>
      </c>
      <c r="X441" s="191">
        <v>0</v>
      </c>
      <c r="Y441" s="191">
        <v>0</v>
      </c>
      <c r="Z441" s="191">
        <v>0</v>
      </c>
      <c r="AA441" s="191">
        <v>0</v>
      </c>
      <c r="AB441" s="191">
        <v>0</v>
      </c>
      <c r="AC441" s="191">
        <v>0</v>
      </c>
      <c r="AD441" s="191">
        <v>0</v>
      </c>
      <c r="AE441" s="191">
        <v>0</v>
      </c>
      <c r="AF441" s="191">
        <v>0</v>
      </c>
      <c r="AG441" s="191">
        <v>0</v>
      </c>
      <c r="AH441" s="191">
        <v>0</v>
      </c>
      <c r="AI441" s="191">
        <v>0</v>
      </c>
      <c r="AJ441" s="191">
        <v>0</v>
      </c>
      <c r="AK441" s="191">
        <v>0</v>
      </c>
      <c r="AL441" s="191">
        <v>0</v>
      </c>
      <c r="AM441" s="191">
        <v>0</v>
      </c>
      <c r="AN441" s="191">
        <v>0</v>
      </c>
      <c r="AO441" s="191">
        <v>0</v>
      </c>
      <c r="AP441" s="287">
        <v>0</v>
      </c>
    </row>
    <row r="442" spans="1:43" hidden="1" x14ac:dyDescent="0.3">
      <c r="A442" s="286">
        <v>2</v>
      </c>
      <c r="B442" s="191" t="s">
        <v>433</v>
      </c>
      <c r="C442" s="191"/>
      <c r="D442" s="191" t="s">
        <v>134</v>
      </c>
      <c r="E442" s="191">
        <v>12</v>
      </c>
      <c r="F442" s="191" t="s">
        <v>297</v>
      </c>
      <c r="G442" s="191">
        <v>64</v>
      </c>
      <c r="H442" s="191" t="s">
        <v>200</v>
      </c>
      <c r="I442" s="193" t="s">
        <v>208</v>
      </c>
      <c r="J442" s="191" t="s">
        <v>296</v>
      </c>
      <c r="K442" s="191" t="s">
        <v>263</v>
      </c>
      <c r="L442" s="191"/>
      <c r="M442" s="191">
        <v>0</v>
      </c>
      <c r="N442" s="191">
        <v>0</v>
      </c>
      <c r="O442" s="191">
        <v>0</v>
      </c>
      <c r="P442" s="191">
        <v>0</v>
      </c>
      <c r="Q442" s="191">
        <v>0</v>
      </c>
      <c r="R442" s="191">
        <v>0</v>
      </c>
      <c r="S442" s="191">
        <v>0</v>
      </c>
      <c r="T442" s="191">
        <v>0</v>
      </c>
      <c r="U442" s="191">
        <v>0</v>
      </c>
      <c r="V442" s="191">
        <v>0</v>
      </c>
      <c r="W442" s="191">
        <v>0</v>
      </c>
      <c r="X442" s="191">
        <v>0</v>
      </c>
      <c r="Y442" s="191">
        <v>0</v>
      </c>
      <c r="Z442" s="191">
        <v>0</v>
      </c>
      <c r="AA442" s="191">
        <v>0</v>
      </c>
      <c r="AB442" s="191">
        <v>0</v>
      </c>
      <c r="AC442" s="191">
        <v>0</v>
      </c>
      <c r="AD442" s="191">
        <v>0</v>
      </c>
      <c r="AE442" s="191">
        <v>0</v>
      </c>
      <c r="AF442" s="191">
        <v>0</v>
      </c>
      <c r="AG442" s="191">
        <v>0</v>
      </c>
      <c r="AH442" s="191">
        <v>0</v>
      </c>
      <c r="AI442" s="191">
        <v>0</v>
      </c>
      <c r="AJ442" s="191">
        <v>0</v>
      </c>
      <c r="AK442" s="191">
        <v>0</v>
      </c>
      <c r="AL442" s="191">
        <v>0</v>
      </c>
      <c r="AM442" s="191">
        <v>0</v>
      </c>
      <c r="AN442" s="191">
        <v>0</v>
      </c>
      <c r="AO442" s="191">
        <v>0</v>
      </c>
      <c r="AP442" s="287">
        <v>0</v>
      </c>
    </row>
    <row r="443" spans="1:43" hidden="1" x14ac:dyDescent="0.3">
      <c r="A443" s="286">
        <v>2</v>
      </c>
      <c r="B443" s="191" t="s">
        <v>433</v>
      </c>
      <c r="C443" s="191"/>
      <c r="D443" s="191" t="s">
        <v>134</v>
      </c>
      <c r="E443" s="191">
        <v>12</v>
      </c>
      <c r="F443" s="191" t="s">
        <v>297</v>
      </c>
      <c r="G443" s="191">
        <v>65</v>
      </c>
      <c r="H443" s="191" t="s">
        <v>201</v>
      </c>
      <c r="I443" s="193" t="s">
        <v>208</v>
      </c>
      <c r="J443" s="191" t="s">
        <v>296</v>
      </c>
      <c r="K443" s="191" t="s">
        <v>263</v>
      </c>
      <c r="L443" s="191"/>
      <c r="M443" s="191">
        <v>0</v>
      </c>
      <c r="N443" s="191">
        <v>0</v>
      </c>
      <c r="O443" s="191">
        <v>0</v>
      </c>
      <c r="P443" s="191">
        <v>0</v>
      </c>
      <c r="Q443" s="191">
        <v>0</v>
      </c>
      <c r="R443" s="191">
        <v>0</v>
      </c>
      <c r="S443" s="191">
        <v>0</v>
      </c>
      <c r="T443" s="191">
        <v>0</v>
      </c>
      <c r="U443" s="191">
        <v>0</v>
      </c>
      <c r="V443" s="191">
        <v>0</v>
      </c>
      <c r="W443" s="191">
        <v>0</v>
      </c>
      <c r="X443" s="191">
        <v>0</v>
      </c>
      <c r="Y443" s="191">
        <v>0</v>
      </c>
      <c r="Z443" s="191">
        <v>0</v>
      </c>
      <c r="AA443" s="191">
        <v>0</v>
      </c>
      <c r="AB443" s="191">
        <v>0</v>
      </c>
      <c r="AC443" s="191">
        <v>0</v>
      </c>
      <c r="AD443" s="191">
        <v>0</v>
      </c>
      <c r="AE443" s="191">
        <v>0</v>
      </c>
      <c r="AF443" s="191">
        <v>0</v>
      </c>
      <c r="AG443" s="191">
        <v>0</v>
      </c>
      <c r="AH443" s="191">
        <v>0</v>
      </c>
      <c r="AI443" s="191">
        <v>0</v>
      </c>
      <c r="AJ443" s="191">
        <v>0</v>
      </c>
      <c r="AK443" s="191">
        <v>0</v>
      </c>
      <c r="AL443" s="191">
        <v>0</v>
      </c>
      <c r="AM443" s="191">
        <v>0</v>
      </c>
      <c r="AN443" s="191">
        <v>0</v>
      </c>
      <c r="AO443" s="191">
        <v>0</v>
      </c>
      <c r="AP443" s="287">
        <v>0</v>
      </c>
    </row>
    <row r="444" spans="1:43" hidden="1" x14ac:dyDescent="0.3">
      <c r="A444" s="286">
        <v>2</v>
      </c>
      <c r="B444" s="191" t="s">
        <v>433</v>
      </c>
      <c r="C444" s="191"/>
      <c r="D444" s="191" t="s">
        <v>134</v>
      </c>
      <c r="E444" s="191">
        <v>12</v>
      </c>
      <c r="F444" s="191" t="s">
        <v>297</v>
      </c>
      <c r="G444" s="191">
        <v>66</v>
      </c>
      <c r="H444" s="191" t="s">
        <v>202</v>
      </c>
      <c r="I444" s="193" t="s">
        <v>208</v>
      </c>
      <c r="J444" s="191" t="s">
        <v>296</v>
      </c>
      <c r="K444" s="191" t="s">
        <v>263</v>
      </c>
      <c r="L444" s="191"/>
      <c r="M444" s="196">
        <f>+M513/(M462+M479+M496+M513+M530+M547)*100</f>
        <v>0</v>
      </c>
      <c r="N444" s="196">
        <f t="shared" ref="N444:AP445" si="40">+N513/(N462+N479+N496+N513+N530+N547)*100</f>
        <v>0</v>
      </c>
      <c r="O444" s="196">
        <f t="shared" si="40"/>
        <v>0</v>
      </c>
      <c r="P444" s="196">
        <f t="shared" si="40"/>
        <v>0</v>
      </c>
      <c r="Q444" s="196">
        <f t="shared" si="40"/>
        <v>0</v>
      </c>
      <c r="R444" s="196">
        <f t="shared" si="40"/>
        <v>0</v>
      </c>
      <c r="S444" s="196">
        <f t="shared" si="40"/>
        <v>2.3377048413867264E-2</v>
      </c>
      <c r="T444" s="196">
        <f t="shared" si="40"/>
        <v>4.6216060080878106E-2</v>
      </c>
      <c r="U444" s="196">
        <f t="shared" si="40"/>
        <v>6.8379185375971555E-2</v>
      </c>
      <c r="V444" s="196">
        <f t="shared" si="40"/>
        <v>0.1123545009213069</v>
      </c>
      <c r="W444" s="196">
        <f t="shared" si="40"/>
        <v>0.17697157394093574</v>
      </c>
      <c r="X444" s="196">
        <f t="shared" si="40"/>
        <v>0.26229508196721313</v>
      </c>
      <c r="Y444" s="196">
        <f t="shared" si="40"/>
        <v>0.38848361894073469</v>
      </c>
      <c r="Z444" s="196">
        <f t="shared" si="40"/>
        <v>0.5339826562433253</v>
      </c>
      <c r="AA444" s="196">
        <f t="shared" si="40"/>
        <v>0.8449157196569641</v>
      </c>
      <c r="AB444" s="196">
        <f t="shared" si="40"/>
        <v>1.2546002007360322</v>
      </c>
      <c r="AC444" s="196">
        <f t="shared" si="40"/>
        <v>1.864705272972133</v>
      </c>
      <c r="AD444" s="196">
        <f t="shared" si="40"/>
        <v>2.4680693527488122</v>
      </c>
      <c r="AE444" s="196">
        <f t="shared" si="40"/>
        <v>3.2670396536937965</v>
      </c>
      <c r="AF444" s="196">
        <f t="shared" si="40"/>
        <v>4.0558079169370531</v>
      </c>
      <c r="AG444" s="196">
        <f t="shared" si="40"/>
        <v>5.035855289662396</v>
      </c>
      <c r="AH444" s="196">
        <f t="shared" si="40"/>
        <v>6.2038463847585508</v>
      </c>
      <c r="AI444" s="196">
        <f t="shared" si="40"/>
        <v>7.5558736976059802</v>
      </c>
      <c r="AJ444" s="196">
        <f t="shared" si="40"/>
        <v>8.8830984247305462</v>
      </c>
      <c r="AK444" s="196">
        <f t="shared" si="40"/>
        <v>10.575793184488838</v>
      </c>
      <c r="AL444" s="196">
        <f t="shared" si="40"/>
        <v>12.400457266861716</v>
      </c>
      <c r="AM444" s="196">
        <f t="shared" si="40"/>
        <v>14.348574708245648</v>
      </c>
      <c r="AN444" s="196">
        <f t="shared" si="40"/>
        <v>16.20806633999246</v>
      </c>
      <c r="AO444" s="196">
        <f t="shared" si="40"/>
        <v>18.004974570293648</v>
      </c>
      <c r="AP444" s="374">
        <f t="shared" si="40"/>
        <v>20.114837435541087</v>
      </c>
    </row>
    <row r="445" spans="1:43" hidden="1" x14ac:dyDescent="0.3">
      <c r="A445" s="286">
        <v>2</v>
      </c>
      <c r="B445" s="191" t="s">
        <v>433</v>
      </c>
      <c r="C445" s="191"/>
      <c r="D445" s="191" t="s">
        <v>134</v>
      </c>
      <c r="E445" s="191">
        <v>12</v>
      </c>
      <c r="F445" s="191" t="s">
        <v>297</v>
      </c>
      <c r="G445" s="191">
        <v>67</v>
      </c>
      <c r="H445" s="191" t="s">
        <v>203</v>
      </c>
      <c r="I445" s="193" t="s">
        <v>208</v>
      </c>
      <c r="J445" s="191" t="s">
        <v>296</v>
      </c>
      <c r="K445" s="191" t="s">
        <v>263</v>
      </c>
      <c r="L445" s="191"/>
      <c r="M445" s="197">
        <f>+M514/(M463+M480+M497+M514+M531+M548)*100</f>
        <v>0</v>
      </c>
      <c r="N445" s="197">
        <f t="shared" si="40"/>
        <v>0</v>
      </c>
      <c r="O445" s="197">
        <f t="shared" si="40"/>
        <v>0</v>
      </c>
      <c r="P445" s="197">
        <f t="shared" si="40"/>
        <v>0</v>
      </c>
      <c r="Q445" s="197">
        <f t="shared" si="40"/>
        <v>0</v>
      </c>
      <c r="R445" s="197">
        <f t="shared" si="40"/>
        <v>0</v>
      </c>
      <c r="S445" s="197">
        <f t="shared" si="40"/>
        <v>7.0736365565537251E-2</v>
      </c>
      <c r="T445" s="197">
        <f t="shared" si="40"/>
        <v>0.14064697609001406</v>
      </c>
      <c r="U445" s="197">
        <f t="shared" si="40"/>
        <v>0.20974620708942179</v>
      </c>
      <c r="V445" s="197">
        <f t="shared" si="40"/>
        <v>0.34756012790212704</v>
      </c>
      <c r="W445" s="197">
        <f t="shared" si="40"/>
        <v>0.55290621328357181</v>
      </c>
      <c r="X445" s="197">
        <f t="shared" si="40"/>
        <v>0.82462891698735563</v>
      </c>
      <c r="Y445" s="197">
        <f t="shared" si="40"/>
        <v>1.2299282541851726</v>
      </c>
      <c r="Z445" s="197">
        <f t="shared" si="40"/>
        <v>1.6986003533088736</v>
      </c>
      <c r="AA445" s="197">
        <f t="shared" si="40"/>
        <v>2.1620160799945949</v>
      </c>
      <c r="AB445" s="197">
        <f t="shared" si="40"/>
        <v>2.6874496103198067</v>
      </c>
      <c r="AC445" s="197">
        <f t="shared" si="40"/>
        <v>3.3406828355715907</v>
      </c>
      <c r="AD445" s="197">
        <f t="shared" si="40"/>
        <v>4.1196013289036548</v>
      </c>
      <c r="AE445" s="197">
        <f t="shared" si="40"/>
        <v>4.9560563007995775</v>
      </c>
      <c r="AF445" s="197">
        <f t="shared" si="40"/>
        <v>5.9148264984227126</v>
      </c>
      <c r="AG445" s="197">
        <f t="shared" si="40"/>
        <v>7.1900124191123602</v>
      </c>
      <c r="AH445" s="197">
        <f t="shared" si="40"/>
        <v>9.1015472630347158</v>
      </c>
      <c r="AI445" s="197">
        <f t="shared" si="40"/>
        <v>11.639185257032008</v>
      </c>
      <c r="AJ445" s="197">
        <f t="shared" si="40"/>
        <v>14.792899408284024</v>
      </c>
      <c r="AK445" s="197">
        <f t="shared" si="40"/>
        <v>18.552875695732837</v>
      </c>
      <c r="AL445" s="197">
        <f t="shared" si="40"/>
        <v>22.90950744558992</v>
      </c>
      <c r="AM445" s="197">
        <f t="shared" si="40"/>
        <v>27.85338988415522</v>
      </c>
      <c r="AN445" s="197">
        <f t="shared" si="40"/>
        <v>33.375314861460957</v>
      </c>
      <c r="AO445" s="197">
        <f t="shared" si="40"/>
        <v>39.46626573952264</v>
      </c>
      <c r="AP445" s="373">
        <f t="shared" si="40"/>
        <v>46.151927154796056</v>
      </c>
    </row>
    <row r="446" spans="1:43" hidden="1" x14ac:dyDescent="0.3">
      <c r="A446" s="286">
        <v>2</v>
      </c>
      <c r="B446" s="191" t="s">
        <v>433</v>
      </c>
      <c r="C446" s="191"/>
      <c r="D446" s="191" t="s">
        <v>134</v>
      </c>
      <c r="E446" s="191">
        <v>12</v>
      </c>
      <c r="F446" s="191" t="s">
        <v>297</v>
      </c>
      <c r="G446" s="191">
        <v>68</v>
      </c>
      <c r="H446" s="191" t="s">
        <v>204</v>
      </c>
      <c r="I446" s="193" t="s">
        <v>208</v>
      </c>
      <c r="J446" s="191" t="s">
        <v>296</v>
      </c>
      <c r="K446" s="191" t="s">
        <v>263</v>
      </c>
      <c r="L446" s="191"/>
      <c r="M446" s="196">
        <f>+M515/(M481+M498+M515)*100</f>
        <v>0</v>
      </c>
      <c r="N446" s="196">
        <f t="shared" ref="N446:AP446" si="41">+N515/(N481+N498+N515)*100</f>
        <v>0</v>
      </c>
      <c r="O446" s="196">
        <f t="shared" si="41"/>
        <v>0</v>
      </c>
      <c r="P446" s="196">
        <f t="shared" si="41"/>
        <v>0</v>
      </c>
      <c r="Q446" s="196">
        <f t="shared" si="41"/>
        <v>0.12468827930174563</v>
      </c>
      <c r="R446" s="196">
        <f t="shared" si="41"/>
        <v>0.36968576709796674</v>
      </c>
      <c r="S446" s="196">
        <f t="shared" si="41"/>
        <v>0.73037127206329888</v>
      </c>
      <c r="T446" s="196">
        <f t="shared" si="41"/>
        <v>1.2019230769230771</v>
      </c>
      <c r="U446" s="196">
        <f t="shared" si="41"/>
        <v>1.7793594306049825</v>
      </c>
      <c r="V446" s="196">
        <f t="shared" si="41"/>
        <v>2.4575775307197194</v>
      </c>
      <c r="W446" s="196">
        <f t="shared" si="41"/>
        <v>3.2313906520484705</v>
      </c>
      <c r="X446" s="196">
        <f t="shared" si="41"/>
        <v>4.1331802525832382</v>
      </c>
      <c r="Y446" s="196">
        <f t="shared" si="41"/>
        <v>5.1369863013698627</v>
      </c>
      <c r="Z446" s="196">
        <f t="shared" si="41"/>
        <v>6.2393647192285879</v>
      </c>
      <c r="AA446" s="196">
        <f t="shared" si="41"/>
        <v>7.3280721533258166</v>
      </c>
      <c r="AB446" s="196">
        <f t="shared" si="41"/>
        <v>8.510257099346056</v>
      </c>
      <c r="AC446" s="196">
        <f t="shared" si="41"/>
        <v>9.7810381238190516</v>
      </c>
      <c r="AD446" s="196">
        <f t="shared" si="41"/>
        <v>11.245865490628445</v>
      </c>
      <c r="AE446" s="196">
        <f t="shared" si="41"/>
        <v>13.005464480874318</v>
      </c>
      <c r="AF446" s="196">
        <f t="shared" si="41"/>
        <v>15.05143475906876</v>
      </c>
      <c r="AG446" s="196">
        <f t="shared" si="41"/>
        <v>17.35404392072844</v>
      </c>
      <c r="AH446" s="196">
        <f t="shared" si="41"/>
        <v>20</v>
      </c>
      <c r="AI446" s="196">
        <f t="shared" si="41"/>
        <v>22.988505747126435</v>
      </c>
      <c r="AJ446" s="196">
        <f t="shared" si="41"/>
        <v>26.378155589902114</v>
      </c>
      <c r="AK446" s="196">
        <f t="shared" si="41"/>
        <v>30.136986301369863</v>
      </c>
      <c r="AL446" s="196">
        <f t="shared" si="41"/>
        <v>34.148776834747878</v>
      </c>
      <c r="AM446" s="196">
        <f t="shared" si="41"/>
        <v>38.408644400785853</v>
      </c>
      <c r="AN446" s="196">
        <f t="shared" si="41"/>
        <v>42.664092664092664</v>
      </c>
      <c r="AO446" s="196">
        <f t="shared" si="41"/>
        <v>46.657183499288763</v>
      </c>
      <c r="AP446" s="374">
        <f t="shared" si="41"/>
        <v>50.465549348230908</v>
      </c>
    </row>
    <row r="447" spans="1:43" ht="15" hidden="1" thickBot="1" x14ac:dyDescent="0.35">
      <c r="A447" s="288">
        <v>2</v>
      </c>
      <c r="B447" s="194" t="s">
        <v>433</v>
      </c>
      <c r="C447" s="194"/>
      <c r="D447" s="194" t="s">
        <v>134</v>
      </c>
      <c r="E447" s="194">
        <v>12</v>
      </c>
      <c r="F447" s="194" t="s">
        <v>297</v>
      </c>
      <c r="G447" s="194">
        <v>106</v>
      </c>
      <c r="H447" s="194" t="s">
        <v>206</v>
      </c>
      <c r="I447" s="195" t="s">
        <v>208</v>
      </c>
      <c r="J447" s="194" t="s">
        <v>296</v>
      </c>
      <c r="K447" s="194" t="s">
        <v>263</v>
      </c>
      <c r="L447" s="194"/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v>0</v>
      </c>
      <c r="AH447" s="194">
        <v>0</v>
      </c>
      <c r="AI447" s="194">
        <v>0</v>
      </c>
      <c r="AJ447" s="194">
        <v>0</v>
      </c>
      <c r="AK447" s="194">
        <v>0</v>
      </c>
      <c r="AL447" s="194">
        <v>0</v>
      </c>
      <c r="AM447" s="194">
        <v>0</v>
      </c>
      <c r="AN447" s="194">
        <v>0</v>
      </c>
      <c r="AO447" s="194">
        <v>0</v>
      </c>
      <c r="AP447" s="290">
        <v>0</v>
      </c>
    </row>
    <row r="448" spans="1:43" hidden="1" x14ac:dyDescent="0.3">
      <c r="A448" s="281">
        <v>2</v>
      </c>
      <c r="B448" s="282" t="s">
        <v>433</v>
      </c>
      <c r="C448" s="282"/>
      <c r="D448" s="282" t="s">
        <v>134</v>
      </c>
      <c r="E448" s="282">
        <v>13</v>
      </c>
      <c r="F448" s="282" t="s">
        <v>298</v>
      </c>
      <c r="G448" s="282">
        <v>1</v>
      </c>
      <c r="H448" s="282" t="s">
        <v>187</v>
      </c>
      <c r="I448" s="284" t="s">
        <v>188</v>
      </c>
      <c r="J448" s="282" t="s">
        <v>273</v>
      </c>
      <c r="K448" s="282" t="s">
        <v>299</v>
      </c>
      <c r="L448" s="282"/>
      <c r="M448" s="294">
        <v>538196</v>
      </c>
      <c r="N448" s="294">
        <v>537996</v>
      </c>
      <c r="O448" s="294">
        <v>537496</v>
      </c>
      <c r="P448" s="294">
        <v>536496</v>
      </c>
      <c r="Q448" s="294">
        <v>535296</v>
      </c>
      <c r="R448" s="294">
        <v>533296</v>
      </c>
      <c r="S448" s="294">
        <v>530596</v>
      </c>
      <c r="T448" s="294">
        <v>527096</v>
      </c>
      <c r="U448" s="294">
        <v>522596</v>
      </c>
      <c r="V448" s="295">
        <v>516596</v>
      </c>
      <c r="W448" s="294">
        <v>508596</v>
      </c>
      <c r="X448" s="294">
        <v>497596</v>
      </c>
      <c r="Y448" s="294">
        <v>482596</v>
      </c>
      <c r="Z448" s="294">
        <v>462596</v>
      </c>
      <c r="AA448" s="294">
        <v>441068</v>
      </c>
      <c r="AB448" s="294">
        <v>419540</v>
      </c>
      <c r="AC448" s="294">
        <v>398012</v>
      </c>
      <c r="AD448" s="294">
        <v>376484</v>
      </c>
      <c r="AE448" s="294">
        <v>354956</v>
      </c>
      <c r="AF448" s="294">
        <v>333428</v>
      </c>
      <c r="AG448" s="294">
        <v>311900</v>
      </c>
      <c r="AH448" s="294">
        <v>290372</v>
      </c>
      <c r="AI448" s="294">
        <v>268844</v>
      </c>
      <c r="AJ448" s="294">
        <v>247316</v>
      </c>
      <c r="AK448" s="294">
        <v>225788</v>
      </c>
      <c r="AL448" s="294">
        <v>204260</v>
      </c>
      <c r="AM448" s="294">
        <v>182732</v>
      </c>
      <c r="AN448" s="294">
        <v>161204</v>
      </c>
      <c r="AO448" s="294">
        <v>139676</v>
      </c>
      <c r="AP448" s="299">
        <v>118148</v>
      </c>
      <c r="AQ448" s="303"/>
    </row>
    <row r="449" spans="1:43" hidden="1" x14ac:dyDescent="0.3">
      <c r="A449" s="286">
        <v>2</v>
      </c>
      <c r="B449" s="191" t="s">
        <v>433</v>
      </c>
      <c r="C449" s="191"/>
      <c r="D449" s="191" t="s">
        <v>134</v>
      </c>
      <c r="E449" s="191">
        <v>13</v>
      </c>
      <c r="F449" s="191" t="s">
        <v>298</v>
      </c>
      <c r="G449" s="191">
        <v>2</v>
      </c>
      <c r="H449" s="191" t="s">
        <v>189</v>
      </c>
      <c r="I449" s="193" t="s">
        <v>188</v>
      </c>
      <c r="J449" s="191" t="s">
        <v>273</v>
      </c>
      <c r="K449" s="191" t="s">
        <v>299</v>
      </c>
      <c r="L449" s="191"/>
      <c r="M449" s="269">
        <v>108637</v>
      </c>
      <c r="N449" s="269">
        <v>109675</v>
      </c>
      <c r="O449" s="269">
        <v>110650</v>
      </c>
      <c r="P449" s="269">
        <v>111500</v>
      </c>
      <c r="Q449" s="269">
        <v>112100</v>
      </c>
      <c r="R449" s="269">
        <v>112500</v>
      </c>
      <c r="S449" s="269">
        <v>112700</v>
      </c>
      <c r="T449" s="269">
        <v>112700</v>
      </c>
      <c r="U449" s="269">
        <v>112460</v>
      </c>
      <c r="V449" s="293">
        <v>112100</v>
      </c>
      <c r="W449" s="269">
        <v>111500</v>
      </c>
      <c r="X449" s="269">
        <v>110730</v>
      </c>
      <c r="Y449" s="269">
        <v>109680</v>
      </c>
      <c r="Z449" s="269">
        <v>108440</v>
      </c>
      <c r="AA449" s="269">
        <v>106880</v>
      </c>
      <c r="AB449" s="269">
        <v>105130</v>
      </c>
      <c r="AC449" s="269">
        <v>103000</v>
      </c>
      <c r="AD449" s="269">
        <v>100580</v>
      </c>
      <c r="AE449" s="269">
        <v>97800</v>
      </c>
      <c r="AF449" s="269">
        <v>94500</v>
      </c>
      <c r="AG449" s="269">
        <v>90650</v>
      </c>
      <c r="AH449" s="269">
        <v>86305</v>
      </c>
      <c r="AI449" s="269">
        <v>81960</v>
      </c>
      <c r="AJ449" s="269">
        <v>77615</v>
      </c>
      <c r="AK449" s="269">
        <v>73270</v>
      </c>
      <c r="AL449" s="269">
        <v>68913</v>
      </c>
      <c r="AM449" s="269">
        <v>63530</v>
      </c>
      <c r="AN449" s="269">
        <v>58210</v>
      </c>
      <c r="AO449" s="269">
        <v>53015</v>
      </c>
      <c r="AP449" s="296">
        <v>48070</v>
      </c>
      <c r="AQ449" s="303"/>
    </row>
    <row r="450" spans="1:43" hidden="1" x14ac:dyDescent="0.3">
      <c r="A450" s="286">
        <v>2</v>
      </c>
      <c r="B450" s="191" t="s">
        <v>433</v>
      </c>
      <c r="C450" s="191"/>
      <c r="D450" s="191" t="s">
        <v>134</v>
      </c>
      <c r="E450" s="191">
        <v>13</v>
      </c>
      <c r="F450" s="191" t="s">
        <v>298</v>
      </c>
      <c r="G450" s="191">
        <v>3</v>
      </c>
      <c r="H450" s="191" t="s">
        <v>190</v>
      </c>
      <c r="I450" s="193" t="s">
        <v>188</v>
      </c>
      <c r="J450" s="191" t="s">
        <v>273</v>
      </c>
      <c r="K450" s="191" t="s">
        <v>299</v>
      </c>
      <c r="L450" s="191"/>
      <c r="M450" s="269">
        <v>39039</v>
      </c>
      <c r="N450" s="269">
        <v>39163</v>
      </c>
      <c r="O450" s="269">
        <v>39295</v>
      </c>
      <c r="P450" s="269">
        <v>39440</v>
      </c>
      <c r="Q450" s="269">
        <v>39600</v>
      </c>
      <c r="R450" s="269">
        <v>39790</v>
      </c>
      <c r="S450" s="269">
        <v>40000</v>
      </c>
      <c r="T450" s="269">
        <v>40230</v>
      </c>
      <c r="U450" s="269">
        <v>40465</v>
      </c>
      <c r="V450" s="269">
        <v>40700</v>
      </c>
      <c r="W450" s="269">
        <v>40900</v>
      </c>
      <c r="X450" s="269">
        <v>41030</v>
      </c>
      <c r="Y450" s="269">
        <v>41120</v>
      </c>
      <c r="Z450" s="269">
        <v>41100</v>
      </c>
      <c r="AA450" s="269">
        <v>40800</v>
      </c>
      <c r="AB450" s="269">
        <v>40300</v>
      </c>
      <c r="AC450" s="269">
        <v>39100</v>
      </c>
      <c r="AD450" s="269">
        <v>37200</v>
      </c>
      <c r="AE450" s="269">
        <v>34600</v>
      </c>
      <c r="AF450" s="269">
        <v>31837</v>
      </c>
      <c r="AG450" s="269">
        <v>29044</v>
      </c>
      <c r="AH450" s="269">
        <v>26231</v>
      </c>
      <c r="AI450" s="269">
        <v>23398</v>
      </c>
      <c r="AJ450" s="269">
        <v>20560</v>
      </c>
      <c r="AK450" s="269">
        <v>17722</v>
      </c>
      <c r="AL450" s="269">
        <v>14919</v>
      </c>
      <c r="AM450" s="269">
        <v>12186</v>
      </c>
      <c r="AN450" s="269">
        <v>9493</v>
      </c>
      <c r="AO450" s="269">
        <v>6910</v>
      </c>
      <c r="AP450" s="296">
        <v>4607</v>
      </c>
    </row>
    <row r="451" spans="1:43" ht="15" hidden="1" thickBot="1" x14ac:dyDescent="0.35">
      <c r="A451" s="286">
        <v>2</v>
      </c>
      <c r="B451" s="191" t="s">
        <v>433</v>
      </c>
      <c r="C451" s="191"/>
      <c r="D451" s="191" t="s">
        <v>134</v>
      </c>
      <c r="E451" s="191">
        <v>13</v>
      </c>
      <c r="F451" s="191" t="s">
        <v>298</v>
      </c>
      <c r="G451" s="191">
        <v>4</v>
      </c>
      <c r="H451" s="191" t="s">
        <v>191</v>
      </c>
      <c r="I451" s="193" t="s">
        <v>188</v>
      </c>
      <c r="J451" s="191" t="s">
        <v>273</v>
      </c>
      <c r="K451" s="191" t="s">
        <v>299</v>
      </c>
      <c r="L451" s="191"/>
      <c r="M451" s="269">
        <v>95310</v>
      </c>
      <c r="N451" s="269">
        <v>100500</v>
      </c>
      <c r="O451" s="269">
        <v>105510</v>
      </c>
      <c r="P451" s="269">
        <v>110385</v>
      </c>
      <c r="Q451" s="269">
        <v>115000</v>
      </c>
      <c r="R451" s="269">
        <v>119300</v>
      </c>
      <c r="S451" s="269">
        <v>123100</v>
      </c>
      <c r="T451" s="269">
        <v>126300</v>
      </c>
      <c r="U451" s="269">
        <v>128700</v>
      </c>
      <c r="V451" s="269">
        <v>130000</v>
      </c>
      <c r="W451" s="269">
        <v>130000</v>
      </c>
      <c r="X451" s="269">
        <v>128700</v>
      </c>
      <c r="Y451" s="269">
        <v>126000</v>
      </c>
      <c r="Z451" s="269">
        <v>122300</v>
      </c>
      <c r="AA451" s="269">
        <v>118488</v>
      </c>
      <c r="AB451" s="269">
        <v>114676</v>
      </c>
      <c r="AC451" s="269">
        <v>110864</v>
      </c>
      <c r="AD451" s="269">
        <v>107052</v>
      </c>
      <c r="AE451" s="269">
        <v>103240</v>
      </c>
      <c r="AF451" s="269">
        <v>99428</v>
      </c>
      <c r="AG451" s="269">
        <v>95616</v>
      </c>
      <c r="AH451" s="269">
        <v>91804</v>
      </c>
      <c r="AI451" s="269">
        <v>87992</v>
      </c>
      <c r="AJ451" s="269">
        <v>84180</v>
      </c>
      <c r="AK451" s="269">
        <v>80368</v>
      </c>
      <c r="AL451" s="269">
        <v>76546</v>
      </c>
      <c r="AM451" s="269">
        <v>67544</v>
      </c>
      <c r="AN451" s="269">
        <v>58722</v>
      </c>
      <c r="AO451" s="269">
        <v>50035</v>
      </c>
      <c r="AP451" s="296">
        <v>41608</v>
      </c>
      <c r="AQ451" s="375"/>
    </row>
    <row r="452" spans="1:43" hidden="1" x14ac:dyDescent="0.3">
      <c r="A452" s="286">
        <v>2</v>
      </c>
      <c r="B452" s="191" t="s">
        <v>433</v>
      </c>
      <c r="C452" s="191"/>
      <c r="D452" s="191" t="s">
        <v>134</v>
      </c>
      <c r="E452" s="191">
        <v>13</v>
      </c>
      <c r="F452" s="191" t="s">
        <v>298</v>
      </c>
      <c r="G452" s="191">
        <v>5</v>
      </c>
      <c r="H452" s="191" t="s">
        <v>192</v>
      </c>
      <c r="I452" s="193" t="s">
        <v>188</v>
      </c>
      <c r="J452" s="191" t="s">
        <v>273</v>
      </c>
      <c r="K452" s="191" t="s">
        <v>299</v>
      </c>
      <c r="L452" s="191"/>
      <c r="M452" s="269">
        <v>1425</v>
      </c>
      <c r="N452" s="269">
        <v>1406</v>
      </c>
      <c r="O452" s="269">
        <v>1385</v>
      </c>
      <c r="P452" s="269">
        <v>1361</v>
      </c>
      <c r="Q452" s="269">
        <v>1334.7777777777774</v>
      </c>
      <c r="R452" s="269">
        <v>1307</v>
      </c>
      <c r="S452" s="269">
        <v>1275</v>
      </c>
      <c r="T452" s="269">
        <v>1238</v>
      </c>
      <c r="U452" s="269">
        <v>1195</v>
      </c>
      <c r="V452" s="269">
        <v>1145</v>
      </c>
      <c r="W452" s="269">
        <v>1092</v>
      </c>
      <c r="X452" s="269">
        <v>1045</v>
      </c>
      <c r="Y452" s="269">
        <v>980</v>
      </c>
      <c r="Z452" s="269">
        <v>885</v>
      </c>
      <c r="AA452" s="269">
        <v>768</v>
      </c>
      <c r="AB452" s="269">
        <v>653</v>
      </c>
      <c r="AC452" s="269">
        <v>542</v>
      </c>
      <c r="AD452" s="269">
        <v>436</v>
      </c>
      <c r="AE452" s="269">
        <v>336</v>
      </c>
      <c r="AF452" s="269">
        <v>243</v>
      </c>
      <c r="AG452" s="269">
        <v>158</v>
      </c>
      <c r="AH452" s="269">
        <v>81</v>
      </c>
      <c r="AI452" s="269">
        <v>24</v>
      </c>
      <c r="AJ452" s="269">
        <v>0</v>
      </c>
      <c r="AK452" s="269">
        <v>0</v>
      </c>
      <c r="AL452" s="269">
        <v>0</v>
      </c>
      <c r="AM452" s="269">
        <v>0</v>
      </c>
      <c r="AN452" s="269">
        <v>0</v>
      </c>
      <c r="AO452" s="269">
        <v>0</v>
      </c>
      <c r="AP452" s="296">
        <v>0</v>
      </c>
    </row>
    <row r="453" spans="1:43" hidden="1" x14ac:dyDescent="0.3">
      <c r="A453" s="286">
        <v>2</v>
      </c>
      <c r="B453" s="191" t="s">
        <v>433</v>
      </c>
      <c r="C453" s="191"/>
      <c r="D453" s="191" t="s">
        <v>134</v>
      </c>
      <c r="E453" s="191">
        <v>13</v>
      </c>
      <c r="F453" s="191" t="s">
        <v>298</v>
      </c>
      <c r="G453" s="191">
        <v>6</v>
      </c>
      <c r="H453" s="191" t="s">
        <v>193</v>
      </c>
      <c r="I453" s="193" t="s">
        <v>188</v>
      </c>
      <c r="J453" s="191" t="s">
        <v>273</v>
      </c>
      <c r="K453" s="191" t="s">
        <v>299</v>
      </c>
      <c r="L453" s="191"/>
      <c r="M453" s="269">
        <v>3055</v>
      </c>
      <c r="N453" s="269">
        <v>3000</v>
      </c>
      <c r="O453" s="269">
        <v>2946</v>
      </c>
      <c r="P453" s="269">
        <v>2892</v>
      </c>
      <c r="Q453" s="269">
        <v>2836</v>
      </c>
      <c r="R453" s="269">
        <v>2778</v>
      </c>
      <c r="S453" s="269">
        <v>2717</v>
      </c>
      <c r="T453" s="269">
        <v>2653</v>
      </c>
      <c r="U453" s="269">
        <v>2582</v>
      </c>
      <c r="V453" s="269">
        <v>2494</v>
      </c>
      <c r="W453" s="269">
        <v>2394</v>
      </c>
      <c r="X453" s="269">
        <v>2274</v>
      </c>
      <c r="Y453" s="269">
        <v>2127</v>
      </c>
      <c r="Z453" s="269">
        <v>1952</v>
      </c>
      <c r="AA453" s="269">
        <v>1769</v>
      </c>
      <c r="AB453" s="269">
        <v>1570</v>
      </c>
      <c r="AC453" s="269">
        <v>1421</v>
      </c>
      <c r="AD453" s="269">
        <v>1271</v>
      </c>
      <c r="AE453" s="269">
        <v>1121</v>
      </c>
      <c r="AF453" s="269">
        <v>973</v>
      </c>
      <c r="AG453" s="269">
        <v>827</v>
      </c>
      <c r="AH453" s="269">
        <v>684</v>
      </c>
      <c r="AI453" s="269">
        <v>544</v>
      </c>
      <c r="AJ453" s="269">
        <v>411</v>
      </c>
      <c r="AK453" s="269">
        <v>295</v>
      </c>
      <c r="AL453" s="269">
        <v>191</v>
      </c>
      <c r="AM453" s="269">
        <v>107</v>
      </c>
      <c r="AN453" s="269">
        <v>50</v>
      </c>
      <c r="AO453" s="269">
        <v>21</v>
      </c>
      <c r="AP453" s="296">
        <v>0</v>
      </c>
    </row>
    <row r="454" spans="1:43" hidden="1" x14ac:dyDescent="0.3">
      <c r="A454" s="286">
        <v>2</v>
      </c>
      <c r="B454" s="191" t="s">
        <v>433</v>
      </c>
      <c r="C454" s="191"/>
      <c r="D454" s="191" t="s">
        <v>134</v>
      </c>
      <c r="E454" s="191">
        <v>13</v>
      </c>
      <c r="F454" s="191" t="s">
        <v>298</v>
      </c>
      <c r="G454" s="191">
        <v>7</v>
      </c>
      <c r="H454" s="191" t="s">
        <v>194</v>
      </c>
      <c r="I454" s="193" t="s">
        <v>188</v>
      </c>
      <c r="J454" s="191" t="s">
        <v>273</v>
      </c>
      <c r="K454" s="191" t="s">
        <v>299</v>
      </c>
      <c r="L454" s="191"/>
      <c r="M454" s="269">
        <v>0</v>
      </c>
      <c r="N454" s="269">
        <v>0</v>
      </c>
      <c r="O454" s="269">
        <v>0</v>
      </c>
      <c r="P454" s="269">
        <v>0</v>
      </c>
      <c r="Q454" s="269">
        <v>0</v>
      </c>
      <c r="R454" s="269">
        <v>0</v>
      </c>
      <c r="S454" s="269">
        <v>0</v>
      </c>
      <c r="T454" s="269">
        <v>0</v>
      </c>
      <c r="U454" s="269">
        <v>0</v>
      </c>
      <c r="V454" s="269">
        <v>0</v>
      </c>
      <c r="W454" s="269">
        <v>0</v>
      </c>
      <c r="X454" s="269">
        <v>0</v>
      </c>
      <c r="Y454" s="269">
        <v>0</v>
      </c>
      <c r="Z454" s="269">
        <v>0</v>
      </c>
      <c r="AA454" s="269">
        <v>0</v>
      </c>
      <c r="AB454" s="269">
        <v>0</v>
      </c>
      <c r="AC454" s="269">
        <v>0</v>
      </c>
      <c r="AD454" s="269">
        <v>0</v>
      </c>
      <c r="AE454" s="269">
        <v>0</v>
      </c>
      <c r="AF454" s="269">
        <v>0</v>
      </c>
      <c r="AG454" s="269">
        <v>0</v>
      </c>
      <c r="AH454" s="269">
        <v>0</v>
      </c>
      <c r="AI454" s="269">
        <v>0</v>
      </c>
      <c r="AJ454" s="269">
        <v>0</v>
      </c>
      <c r="AK454" s="269">
        <v>0</v>
      </c>
      <c r="AL454" s="269">
        <v>0</v>
      </c>
      <c r="AM454" s="269">
        <v>0</v>
      </c>
      <c r="AN454" s="269">
        <v>0</v>
      </c>
      <c r="AO454" s="269">
        <v>0</v>
      </c>
      <c r="AP454" s="296">
        <v>0</v>
      </c>
      <c r="AQ454" s="345"/>
    </row>
    <row r="455" spans="1:43" hidden="1" x14ac:dyDescent="0.3">
      <c r="A455" s="286">
        <v>2</v>
      </c>
      <c r="B455" s="191" t="s">
        <v>433</v>
      </c>
      <c r="C455" s="191"/>
      <c r="D455" s="191" t="s">
        <v>134</v>
      </c>
      <c r="E455" s="191">
        <v>13</v>
      </c>
      <c r="F455" s="191" t="s">
        <v>298</v>
      </c>
      <c r="G455" s="191">
        <v>8</v>
      </c>
      <c r="H455" s="191" t="s">
        <v>195</v>
      </c>
      <c r="I455" s="193" t="s">
        <v>188</v>
      </c>
      <c r="J455" s="191" t="s">
        <v>273</v>
      </c>
      <c r="K455" s="191" t="s">
        <v>299</v>
      </c>
      <c r="L455" s="191"/>
      <c r="M455" s="269">
        <v>0</v>
      </c>
      <c r="N455" s="269">
        <v>0</v>
      </c>
      <c r="O455" s="269">
        <v>0</v>
      </c>
      <c r="P455" s="269">
        <v>0</v>
      </c>
      <c r="Q455" s="269">
        <v>0</v>
      </c>
      <c r="R455" s="269">
        <v>0</v>
      </c>
      <c r="S455" s="269">
        <v>0</v>
      </c>
      <c r="T455" s="269">
        <v>0</v>
      </c>
      <c r="U455" s="269">
        <v>0</v>
      </c>
      <c r="V455" s="269">
        <v>0</v>
      </c>
      <c r="W455" s="269">
        <v>0</v>
      </c>
      <c r="X455" s="269">
        <v>0</v>
      </c>
      <c r="Y455" s="269">
        <v>0</v>
      </c>
      <c r="Z455" s="269">
        <v>0</v>
      </c>
      <c r="AA455" s="269">
        <v>0</v>
      </c>
      <c r="AB455" s="269">
        <v>0</v>
      </c>
      <c r="AC455" s="269">
        <v>0</v>
      </c>
      <c r="AD455" s="269">
        <v>0</v>
      </c>
      <c r="AE455" s="269">
        <v>0</v>
      </c>
      <c r="AF455" s="269">
        <v>0</v>
      </c>
      <c r="AG455" s="269">
        <v>0</v>
      </c>
      <c r="AH455" s="269">
        <v>0</v>
      </c>
      <c r="AI455" s="269">
        <v>0</v>
      </c>
      <c r="AJ455" s="269">
        <v>0</v>
      </c>
      <c r="AK455" s="269">
        <v>0</v>
      </c>
      <c r="AL455" s="269">
        <v>0</v>
      </c>
      <c r="AM455" s="269">
        <v>0</v>
      </c>
      <c r="AN455" s="269">
        <v>0</v>
      </c>
      <c r="AO455" s="269">
        <v>0</v>
      </c>
      <c r="AP455" s="296">
        <v>0</v>
      </c>
    </row>
    <row r="456" spans="1:43" hidden="1" x14ac:dyDescent="0.3">
      <c r="A456" s="286">
        <v>2</v>
      </c>
      <c r="B456" s="191" t="s">
        <v>433</v>
      </c>
      <c r="C456" s="191"/>
      <c r="D456" s="191" t="s">
        <v>134</v>
      </c>
      <c r="E456" s="191">
        <v>13</v>
      </c>
      <c r="F456" s="191" t="s">
        <v>298</v>
      </c>
      <c r="G456" s="191">
        <v>9</v>
      </c>
      <c r="H456" s="191" t="s">
        <v>196</v>
      </c>
      <c r="I456" s="193" t="s">
        <v>188</v>
      </c>
      <c r="J456" s="191" t="s">
        <v>273</v>
      </c>
      <c r="K456" s="191" t="s">
        <v>299</v>
      </c>
      <c r="L456" s="191"/>
      <c r="M456" s="269">
        <v>0</v>
      </c>
      <c r="N456" s="269">
        <v>0</v>
      </c>
      <c r="O456" s="269">
        <v>0</v>
      </c>
      <c r="P456" s="269">
        <v>0</v>
      </c>
      <c r="Q456" s="269">
        <v>0</v>
      </c>
      <c r="R456" s="269">
        <v>0</v>
      </c>
      <c r="S456" s="269">
        <v>0</v>
      </c>
      <c r="T456" s="269">
        <v>0</v>
      </c>
      <c r="U456" s="269">
        <v>0</v>
      </c>
      <c r="V456" s="269">
        <v>0</v>
      </c>
      <c r="W456" s="269">
        <v>0</v>
      </c>
      <c r="X456" s="269">
        <v>0</v>
      </c>
      <c r="Y456" s="269">
        <v>0</v>
      </c>
      <c r="Z456" s="269">
        <v>0</v>
      </c>
      <c r="AA456" s="269">
        <v>0</v>
      </c>
      <c r="AB456" s="269">
        <v>0</v>
      </c>
      <c r="AC456" s="269">
        <v>0</v>
      </c>
      <c r="AD456" s="269">
        <v>0</v>
      </c>
      <c r="AE456" s="269">
        <v>0</v>
      </c>
      <c r="AF456" s="269">
        <v>0</v>
      </c>
      <c r="AG456" s="269">
        <v>0</v>
      </c>
      <c r="AH456" s="269">
        <v>0</v>
      </c>
      <c r="AI456" s="269">
        <v>0</v>
      </c>
      <c r="AJ456" s="269">
        <v>0</v>
      </c>
      <c r="AK456" s="269">
        <v>0</v>
      </c>
      <c r="AL456" s="269">
        <v>0</v>
      </c>
      <c r="AM456" s="269">
        <v>0</v>
      </c>
      <c r="AN456" s="269">
        <v>0</v>
      </c>
      <c r="AO456" s="269">
        <v>0</v>
      </c>
      <c r="AP456" s="296">
        <v>0</v>
      </c>
    </row>
    <row r="457" spans="1:43" hidden="1" x14ac:dyDescent="0.3">
      <c r="A457" s="286">
        <v>2</v>
      </c>
      <c r="B457" s="191" t="s">
        <v>433</v>
      </c>
      <c r="C457" s="191"/>
      <c r="D457" s="191" t="s">
        <v>134</v>
      </c>
      <c r="E457" s="191">
        <v>13</v>
      </c>
      <c r="F457" s="191" t="s">
        <v>298</v>
      </c>
      <c r="G457" s="191">
        <v>10</v>
      </c>
      <c r="H457" s="191" t="s">
        <v>197</v>
      </c>
      <c r="I457" s="193" t="s">
        <v>188</v>
      </c>
      <c r="J457" s="191" t="s">
        <v>273</v>
      </c>
      <c r="K457" s="191" t="s">
        <v>299</v>
      </c>
      <c r="L457" s="191"/>
      <c r="M457" s="269">
        <v>0</v>
      </c>
      <c r="N457" s="269">
        <v>0</v>
      </c>
      <c r="O457" s="269">
        <v>0</v>
      </c>
      <c r="P457" s="269">
        <v>0</v>
      </c>
      <c r="Q457" s="269">
        <v>0</v>
      </c>
      <c r="R457" s="269">
        <v>0</v>
      </c>
      <c r="S457" s="269">
        <v>0</v>
      </c>
      <c r="T457" s="269">
        <v>0</v>
      </c>
      <c r="U457" s="269">
        <v>0</v>
      </c>
      <c r="V457" s="269">
        <v>0</v>
      </c>
      <c r="W457" s="269">
        <v>0</v>
      </c>
      <c r="X457" s="269">
        <v>0</v>
      </c>
      <c r="Y457" s="269">
        <v>0</v>
      </c>
      <c r="Z457" s="269">
        <v>0</v>
      </c>
      <c r="AA457" s="269">
        <v>0</v>
      </c>
      <c r="AB457" s="269">
        <v>0</v>
      </c>
      <c r="AC457" s="269">
        <v>0</v>
      </c>
      <c r="AD457" s="269">
        <v>0</v>
      </c>
      <c r="AE457" s="269">
        <v>0</v>
      </c>
      <c r="AF457" s="269">
        <v>0</v>
      </c>
      <c r="AG457" s="269">
        <v>0</v>
      </c>
      <c r="AH457" s="269">
        <v>0</v>
      </c>
      <c r="AI457" s="269">
        <v>0</v>
      </c>
      <c r="AJ457" s="269">
        <v>0</v>
      </c>
      <c r="AK457" s="269">
        <v>0</v>
      </c>
      <c r="AL457" s="269">
        <v>0</v>
      </c>
      <c r="AM457" s="269">
        <v>0</v>
      </c>
      <c r="AN457" s="269">
        <v>0</v>
      </c>
      <c r="AO457" s="269">
        <v>0</v>
      </c>
      <c r="AP457" s="296">
        <v>0</v>
      </c>
      <c r="AQ457" s="345"/>
    </row>
    <row r="458" spans="1:43" hidden="1" x14ac:dyDescent="0.3">
      <c r="A458" s="286">
        <v>2</v>
      </c>
      <c r="B458" s="191" t="s">
        <v>433</v>
      </c>
      <c r="C458" s="191"/>
      <c r="D458" s="191" t="s">
        <v>134</v>
      </c>
      <c r="E458" s="191">
        <v>13</v>
      </c>
      <c r="F458" s="191" t="s">
        <v>298</v>
      </c>
      <c r="G458" s="191">
        <v>11</v>
      </c>
      <c r="H458" s="191" t="s">
        <v>198</v>
      </c>
      <c r="I458" s="193" t="s">
        <v>188</v>
      </c>
      <c r="J458" s="191" t="s">
        <v>273</v>
      </c>
      <c r="K458" s="191" t="s">
        <v>299</v>
      </c>
      <c r="L458" s="191"/>
      <c r="M458" s="269">
        <v>0</v>
      </c>
      <c r="N458" s="269">
        <v>0</v>
      </c>
      <c r="O458" s="269">
        <v>0</v>
      </c>
      <c r="P458" s="269">
        <v>0</v>
      </c>
      <c r="Q458" s="269">
        <v>0</v>
      </c>
      <c r="R458" s="269">
        <v>0</v>
      </c>
      <c r="S458" s="269">
        <v>0</v>
      </c>
      <c r="T458" s="269">
        <v>0</v>
      </c>
      <c r="U458" s="269">
        <v>0</v>
      </c>
      <c r="V458" s="269">
        <v>0</v>
      </c>
      <c r="W458" s="269">
        <v>0</v>
      </c>
      <c r="X458" s="269">
        <v>0</v>
      </c>
      <c r="Y458" s="269">
        <v>0</v>
      </c>
      <c r="Z458" s="269">
        <v>0</v>
      </c>
      <c r="AA458" s="269">
        <v>0</v>
      </c>
      <c r="AB458" s="269">
        <v>0</v>
      </c>
      <c r="AC458" s="269">
        <v>0</v>
      </c>
      <c r="AD458" s="269">
        <v>0</v>
      </c>
      <c r="AE458" s="269">
        <v>0</v>
      </c>
      <c r="AF458" s="269">
        <v>0</v>
      </c>
      <c r="AG458" s="269">
        <v>0</v>
      </c>
      <c r="AH458" s="269">
        <v>0</v>
      </c>
      <c r="AI458" s="269">
        <v>0</v>
      </c>
      <c r="AJ458" s="269">
        <v>0</v>
      </c>
      <c r="AK458" s="269">
        <v>0</v>
      </c>
      <c r="AL458" s="269">
        <v>0</v>
      </c>
      <c r="AM458" s="269">
        <v>0</v>
      </c>
      <c r="AN458" s="269">
        <v>0</v>
      </c>
      <c r="AO458" s="269">
        <v>0</v>
      </c>
      <c r="AP458" s="296">
        <v>0</v>
      </c>
    </row>
    <row r="459" spans="1:43" hidden="1" x14ac:dyDescent="0.3">
      <c r="A459" s="286">
        <v>2</v>
      </c>
      <c r="B459" s="191" t="s">
        <v>433</v>
      </c>
      <c r="C459" s="191"/>
      <c r="D459" s="191" t="s">
        <v>134</v>
      </c>
      <c r="E459" s="191">
        <v>13</v>
      </c>
      <c r="F459" s="191" t="s">
        <v>298</v>
      </c>
      <c r="G459" s="191">
        <v>12</v>
      </c>
      <c r="H459" s="191" t="s">
        <v>199</v>
      </c>
      <c r="I459" s="193" t="s">
        <v>188</v>
      </c>
      <c r="J459" s="191" t="s">
        <v>273</v>
      </c>
      <c r="K459" s="191" t="s">
        <v>299</v>
      </c>
      <c r="L459" s="191"/>
      <c r="M459" s="269">
        <v>442898</v>
      </c>
      <c r="N459" s="269">
        <v>441168</v>
      </c>
      <c r="O459" s="269">
        <v>439200</v>
      </c>
      <c r="P459" s="269">
        <v>436200</v>
      </c>
      <c r="Q459" s="269">
        <v>432300</v>
      </c>
      <c r="R459" s="269">
        <v>427300</v>
      </c>
      <c r="S459" s="269">
        <v>421100</v>
      </c>
      <c r="T459" s="269">
        <v>413800</v>
      </c>
      <c r="U459" s="269">
        <v>405000</v>
      </c>
      <c r="V459" s="293">
        <v>393750</v>
      </c>
      <c r="W459" s="269">
        <v>380800</v>
      </c>
      <c r="X459" s="269">
        <v>366000</v>
      </c>
      <c r="Y459" s="269">
        <v>348200</v>
      </c>
      <c r="Z459" s="269">
        <v>326400</v>
      </c>
      <c r="AA459" s="269">
        <v>300519</v>
      </c>
      <c r="AB459" s="269">
        <v>270999</v>
      </c>
      <c r="AC459" s="269">
        <v>243202</v>
      </c>
      <c r="AD459" s="269">
        <v>215643</v>
      </c>
      <c r="AE459" s="269">
        <v>189116</v>
      </c>
      <c r="AF459" s="269">
        <v>163489</v>
      </c>
      <c r="AG459" s="269">
        <v>138962</v>
      </c>
      <c r="AH459" s="269">
        <v>115635</v>
      </c>
      <c r="AI459" s="269">
        <v>93408</v>
      </c>
      <c r="AJ459" s="269">
        <v>72681</v>
      </c>
      <c r="AK459" s="269">
        <v>54404</v>
      </c>
      <c r="AL459" s="269">
        <v>37827</v>
      </c>
      <c r="AM459" s="269">
        <v>23100</v>
      </c>
      <c r="AN459" s="269">
        <v>11373</v>
      </c>
      <c r="AO459" s="269">
        <v>3646</v>
      </c>
      <c r="AP459" s="296">
        <v>0</v>
      </c>
    </row>
    <row r="460" spans="1:43" hidden="1" x14ac:dyDescent="0.3">
      <c r="A460" s="286">
        <v>2</v>
      </c>
      <c r="B460" s="191" t="s">
        <v>433</v>
      </c>
      <c r="C460" s="191"/>
      <c r="D460" s="191" t="s">
        <v>134</v>
      </c>
      <c r="E460" s="191">
        <v>13</v>
      </c>
      <c r="F460" s="191" t="s">
        <v>298</v>
      </c>
      <c r="G460" s="191">
        <v>13</v>
      </c>
      <c r="H460" s="191" t="s">
        <v>200</v>
      </c>
      <c r="I460" s="193" t="s">
        <v>188</v>
      </c>
      <c r="J460" s="191" t="s">
        <v>273</v>
      </c>
      <c r="K460" s="191" t="s">
        <v>299</v>
      </c>
      <c r="L460" s="191"/>
      <c r="M460" s="269">
        <v>3253</v>
      </c>
      <c r="N460" s="269">
        <v>3123</v>
      </c>
      <c r="O460" s="269">
        <v>2990</v>
      </c>
      <c r="P460" s="269">
        <v>2850</v>
      </c>
      <c r="Q460" s="269">
        <v>2700</v>
      </c>
      <c r="R460" s="269">
        <v>2540</v>
      </c>
      <c r="S460" s="269">
        <v>2370</v>
      </c>
      <c r="T460" s="269">
        <v>2190</v>
      </c>
      <c r="U460" s="269">
        <v>2000</v>
      </c>
      <c r="V460" s="269">
        <v>1800</v>
      </c>
      <c r="W460" s="269">
        <v>1590</v>
      </c>
      <c r="X460" s="269">
        <v>1373</v>
      </c>
      <c r="Y460" s="269">
        <v>1156</v>
      </c>
      <c r="Z460" s="269">
        <v>939</v>
      </c>
      <c r="AA460" s="269">
        <v>722</v>
      </c>
      <c r="AB460" s="269">
        <v>507</v>
      </c>
      <c r="AC460" s="269">
        <v>420</v>
      </c>
      <c r="AD460" s="269">
        <v>336</v>
      </c>
      <c r="AE460" s="269">
        <v>259</v>
      </c>
      <c r="AF460" s="269">
        <v>192</v>
      </c>
      <c r="AG460" s="269">
        <v>135</v>
      </c>
      <c r="AH460" s="269">
        <v>88</v>
      </c>
      <c r="AI460" s="269">
        <v>51</v>
      </c>
      <c r="AJ460" s="269">
        <v>24</v>
      </c>
      <c r="AK460" s="269">
        <v>7</v>
      </c>
      <c r="AL460" s="269">
        <v>0</v>
      </c>
      <c r="AM460" s="269">
        <v>0</v>
      </c>
      <c r="AN460" s="269">
        <v>0</v>
      </c>
      <c r="AO460" s="269">
        <v>0</v>
      </c>
      <c r="AP460" s="296">
        <v>0</v>
      </c>
    </row>
    <row r="461" spans="1:43" hidden="1" x14ac:dyDescent="0.3">
      <c r="A461" s="286">
        <v>2</v>
      </c>
      <c r="B461" s="191" t="s">
        <v>433</v>
      </c>
      <c r="C461" s="191"/>
      <c r="D461" s="191" t="s">
        <v>134</v>
      </c>
      <c r="E461" s="191">
        <v>13</v>
      </c>
      <c r="F461" s="191" t="s">
        <v>298</v>
      </c>
      <c r="G461" s="191">
        <v>14</v>
      </c>
      <c r="H461" s="191" t="s">
        <v>201</v>
      </c>
      <c r="I461" s="193" t="s">
        <v>188</v>
      </c>
      <c r="J461" s="191" t="s">
        <v>273</v>
      </c>
      <c r="K461" s="191" t="s">
        <v>299</v>
      </c>
      <c r="L461" s="191"/>
      <c r="M461" s="269">
        <v>4523</v>
      </c>
      <c r="N461" s="269">
        <v>4317</v>
      </c>
      <c r="O461" s="269">
        <v>4100</v>
      </c>
      <c r="P461" s="269">
        <v>3870</v>
      </c>
      <c r="Q461" s="269">
        <v>3629</v>
      </c>
      <c r="R461" s="269">
        <v>3376</v>
      </c>
      <c r="S461" s="269">
        <v>3110</v>
      </c>
      <c r="T461" s="269">
        <v>2830</v>
      </c>
      <c r="U461" s="269">
        <v>2539</v>
      </c>
      <c r="V461" s="269">
        <v>2238</v>
      </c>
      <c r="W461" s="269">
        <v>1937</v>
      </c>
      <c r="X461" s="269">
        <v>1636</v>
      </c>
      <c r="Y461" s="269">
        <v>1335</v>
      </c>
      <c r="Z461" s="269">
        <v>1034</v>
      </c>
      <c r="AA461" s="269">
        <v>733</v>
      </c>
      <c r="AB461" s="269">
        <v>424</v>
      </c>
      <c r="AC461" s="269">
        <v>329</v>
      </c>
      <c r="AD461" s="269">
        <v>245</v>
      </c>
      <c r="AE461" s="269">
        <v>174</v>
      </c>
      <c r="AF461" s="269">
        <v>114</v>
      </c>
      <c r="AG461" s="269">
        <v>66</v>
      </c>
      <c r="AH461" s="269">
        <v>31</v>
      </c>
      <c r="AI461" s="269">
        <v>10</v>
      </c>
      <c r="AJ461" s="269">
        <v>0</v>
      </c>
      <c r="AK461" s="269">
        <v>0</v>
      </c>
      <c r="AL461" s="269">
        <v>0</v>
      </c>
      <c r="AM461" s="269">
        <v>0</v>
      </c>
      <c r="AN461" s="269">
        <v>0</v>
      </c>
      <c r="AO461" s="269">
        <v>0</v>
      </c>
      <c r="AP461" s="296">
        <v>0</v>
      </c>
    </row>
    <row r="462" spans="1:43" hidden="1" x14ac:dyDescent="0.3">
      <c r="A462" s="286">
        <v>2</v>
      </c>
      <c r="B462" s="191" t="s">
        <v>433</v>
      </c>
      <c r="C462" s="191"/>
      <c r="D462" s="191" t="s">
        <v>134</v>
      </c>
      <c r="E462" s="191">
        <v>13</v>
      </c>
      <c r="F462" s="191" t="s">
        <v>298</v>
      </c>
      <c r="G462" s="191">
        <v>15</v>
      </c>
      <c r="H462" s="191" t="s">
        <v>202</v>
      </c>
      <c r="I462" s="193" t="s">
        <v>188</v>
      </c>
      <c r="J462" s="191" t="s">
        <v>273</v>
      </c>
      <c r="K462" s="191" t="s">
        <v>299</v>
      </c>
      <c r="L462" s="191"/>
      <c r="M462" s="269">
        <v>872</v>
      </c>
      <c r="N462" s="269">
        <v>880</v>
      </c>
      <c r="O462" s="269">
        <v>888</v>
      </c>
      <c r="P462" s="269">
        <v>898</v>
      </c>
      <c r="Q462" s="269">
        <v>906</v>
      </c>
      <c r="R462" s="269">
        <v>917</v>
      </c>
      <c r="S462" s="269">
        <v>925</v>
      </c>
      <c r="T462" s="269">
        <v>941</v>
      </c>
      <c r="U462" s="269">
        <v>953</v>
      </c>
      <c r="V462" s="269">
        <v>965</v>
      </c>
      <c r="W462" s="269">
        <v>977</v>
      </c>
      <c r="X462" s="269">
        <v>980</v>
      </c>
      <c r="Y462" s="269">
        <v>984</v>
      </c>
      <c r="Z462" s="269">
        <v>988</v>
      </c>
      <c r="AA462" s="269">
        <v>986</v>
      </c>
      <c r="AB462" s="269">
        <v>984</v>
      </c>
      <c r="AC462" s="269">
        <v>980</v>
      </c>
      <c r="AD462" s="269">
        <v>975</v>
      </c>
      <c r="AE462" s="269">
        <v>970</v>
      </c>
      <c r="AF462" s="269">
        <v>960</v>
      </c>
      <c r="AG462" s="269">
        <v>945</v>
      </c>
      <c r="AH462" s="269">
        <v>930</v>
      </c>
      <c r="AI462" s="269">
        <v>910</v>
      </c>
      <c r="AJ462" s="269">
        <v>880</v>
      </c>
      <c r="AK462" s="269">
        <v>850</v>
      </c>
      <c r="AL462" s="269">
        <v>800</v>
      </c>
      <c r="AM462" s="269">
        <v>750</v>
      </c>
      <c r="AN462" s="269">
        <v>680</v>
      </c>
      <c r="AO462" s="269">
        <v>600</v>
      </c>
      <c r="AP462" s="296">
        <v>500</v>
      </c>
    </row>
    <row r="463" spans="1:43" hidden="1" x14ac:dyDescent="0.3">
      <c r="A463" s="286">
        <v>2</v>
      </c>
      <c r="B463" s="191" t="s">
        <v>433</v>
      </c>
      <c r="C463" s="191"/>
      <c r="D463" s="191" t="s">
        <v>134</v>
      </c>
      <c r="E463" s="191">
        <v>13</v>
      </c>
      <c r="F463" s="191" t="s">
        <v>298</v>
      </c>
      <c r="G463" s="191">
        <v>16</v>
      </c>
      <c r="H463" s="191" t="s">
        <v>203</v>
      </c>
      <c r="I463" s="193" t="s">
        <v>188</v>
      </c>
      <c r="J463" s="191" t="s">
        <v>273</v>
      </c>
      <c r="K463" s="191" t="s">
        <v>299</v>
      </c>
      <c r="L463" s="191"/>
      <c r="M463" s="269">
        <v>290</v>
      </c>
      <c r="N463" s="269">
        <v>293</v>
      </c>
      <c r="O463" s="269">
        <v>296</v>
      </c>
      <c r="P463" s="269">
        <f>+O463+3</f>
        <v>299</v>
      </c>
      <c r="Q463" s="269">
        <f t="shared" ref="Q463:AO463" si="42">+P463+3</f>
        <v>302</v>
      </c>
      <c r="R463" s="269">
        <f t="shared" si="42"/>
        <v>305</v>
      </c>
      <c r="S463" s="269">
        <f t="shared" si="42"/>
        <v>308</v>
      </c>
      <c r="T463" s="269">
        <f t="shared" si="42"/>
        <v>311</v>
      </c>
      <c r="U463" s="269">
        <f t="shared" si="42"/>
        <v>314</v>
      </c>
      <c r="V463" s="269">
        <f t="shared" si="42"/>
        <v>317</v>
      </c>
      <c r="W463" s="269">
        <f t="shared" si="42"/>
        <v>320</v>
      </c>
      <c r="X463" s="269">
        <f t="shared" si="42"/>
        <v>323</v>
      </c>
      <c r="Y463" s="269">
        <f t="shared" si="42"/>
        <v>326</v>
      </c>
      <c r="Z463" s="269">
        <f t="shared" si="42"/>
        <v>329</v>
      </c>
      <c r="AA463" s="269">
        <f t="shared" si="42"/>
        <v>332</v>
      </c>
      <c r="AB463" s="269">
        <f t="shared" si="42"/>
        <v>335</v>
      </c>
      <c r="AC463" s="269">
        <f t="shared" si="42"/>
        <v>338</v>
      </c>
      <c r="AD463" s="269">
        <f t="shared" si="42"/>
        <v>341</v>
      </c>
      <c r="AE463" s="269">
        <f t="shared" si="42"/>
        <v>344</v>
      </c>
      <c r="AF463" s="269">
        <f t="shared" si="42"/>
        <v>347</v>
      </c>
      <c r="AG463" s="269">
        <f t="shared" si="42"/>
        <v>350</v>
      </c>
      <c r="AH463" s="269">
        <f t="shared" si="42"/>
        <v>353</v>
      </c>
      <c r="AI463" s="269">
        <f t="shared" si="42"/>
        <v>356</v>
      </c>
      <c r="AJ463" s="269">
        <f t="shared" si="42"/>
        <v>359</v>
      </c>
      <c r="AK463" s="269">
        <f t="shared" si="42"/>
        <v>362</v>
      </c>
      <c r="AL463" s="269">
        <f t="shared" si="42"/>
        <v>365</v>
      </c>
      <c r="AM463" s="269">
        <f t="shared" si="42"/>
        <v>368</v>
      </c>
      <c r="AN463" s="269">
        <f t="shared" si="42"/>
        <v>371</v>
      </c>
      <c r="AO463" s="269">
        <f t="shared" si="42"/>
        <v>374</v>
      </c>
      <c r="AP463" s="296">
        <v>365</v>
      </c>
    </row>
    <row r="464" spans="1:43" ht="15" hidden="1" thickBot="1" x14ac:dyDescent="0.35">
      <c r="A464" s="288">
        <v>2</v>
      </c>
      <c r="B464" s="194" t="s">
        <v>433</v>
      </c>
      <c r="C464" s="194"/>
      <c r="D464" s="194" t="s">
        <v>134</v>
      </c>
      <c r="E464" s="194">
        <v>13</v>
      </c>
      <c r="F464" s="194" t="s">
        <v>298</v>
      </c>
      <c r="G464" s="194">
        <v>17</v>
      </c>
      <c r="H464" s="194" t="s">
        <v>204</v>
      </c>
      <c r="I464" s="195" t="s">
        <v>188</v>
      </c>
      <c r="J464" s="194" t="s">
        <v>273</v>
      </c>
      <c r="K464" s="194" t="s">
        <v>299</v>
      </c>
      <c r="L464" s="194"/>
      <c r="M464" s="297">
        <v>0</v>
      </c>
      <c r="N464" s="297">
        <v>0</v>
      </c>
      <c r="O464" s="297">
        <v>0</v>
      </c>
      <c r="P464" s="297">
        <v>0</v>
      </c>
      <c r="Q464" s="297">
        <v>0</v>
      </c>
      <c r="R464" s="297">
        <v>0</v>
      </c>
      <c r="S464" s="297">
        <v>0</v>
      </c>
      <c r="T464" s="297">
        <v>0</v>
      </c>
      <c r="U464" s="297">
        <v>0</v>
      </c>
      <c r="V464" s="297">
        <v>0</v>
      </c>
      <c r="W464" s="297">
        <v>0</v>
      </c>
      <c r="X464" s="297">
        <v>0</v>
      </c>
      <c r="Y464" s="297">
        <v>0</v>
      </c>
      <c r="Z464" s="297">
        <v>0</v>
      </c>
      <c r="AA464" s="297">
        <v>0</v>
      </c>
      <c r="AB464" s="297">
        <v>0</v>
      </c>
      <c r="AC464" s="297">
        <v>0</v>
      </c>
      <c r="AD464" s="297">
        <v>0</v>
      </c>
      <c r="AE464" s="297">
        <v>0</v>
      </c>
      <c r="AF464" s="297">
        <v>0</v>
      </c>
      <c r="AG464" s="297">
        <v>0</v>
      </c>
      <c r="AH464" s="297">
        <v>0</v>
      </c>
      <c r="AI464" s="297">
        <v>0</v>
      </c>
      <c r="AJ464" s="297">
        <v>0</v>
      </c>
      <c r="AK464" s="297">
        <v>0</v>
      </c>
      <c r="AL464" s="297">
        <v>0</v>
      </c>
      <c r="AM464" s="297">
        <v>0</v>
      </c>
      <c r="AN464" s="297">
        <v>0</v>
      </c>
      <c r="AO464" s="297">
        <v>0</v>
      </c>
      <c r="AP464" s="298">
        <v>0</v>
      </c>
    </row>
    <row r="465" spans="1:42" hidden="1" x14ac:dyDescent="0.3">
      <c r="A465" s="281">
        <v>2</v>
      </c>
      <c r="B465" s="282" t="s">
        <v>433</v>
      </c>
      <c r="C465" s="282"/>
      <c r="D465" s="282" t="s">
        <v>134</v>
      </c>
      <c r="E465" s="282">
        <v>13</v>
      </c>
      <c r="F465" s="282" t="s">
        <v>298</v>
      </c>
      <c r="G465" s="282">
        <v>18</v>
      </c>
      <c r="H465" s="282" t="s">
        <v>187</v>
      </c>
      <c r="I465" s="284" t="s">
        <v>205</v>
      </c>
      <c r="J465" s="282" t="s">
        <v>273</v>
      </c>
      <c r="K465" s="282" t="s">
        <v>299</v>
      </c>
      <c r="L465" s="282"/>
      <c r="M465" s="294">
        <v>55822</v>
      </c>
      <c r="N465" s="294">
        <v>53589</v>
      </c>
      <c r="O465" s="294">
        <v>51356</v>
      </c>
      <c r="P465" s="294">
        <v>49123</v>
      </c>
      <c r="Q465" s="294">
        <v>46890</v>
      </c>
      <c r="R465" s="294">
        <v>44658</v>
      </c>
      <c r="S465" s="294">
        <v>42425</v>
      </c>
      <c r="T465" s="294">
        <v>40192</v>
      </c>
      <c r="U465" s="294">
        <v>37959</v>
      </c>
      <c r="V465" s="294">
        <v>35726</v>
      </c>
      <c r="W465" s="294">
        <v>33493</v>
      </c>
      <c r="X465" s="294">
        <v>31260</v>
      </c>
      <c r="Y465" s="294">
        <v>29027</v>
      </c>
      <c r="Z465" s="294">
        <v>26795</v>
      </c>
      <c r="AA465" s="294">
        <v>24562</v>
      </c>
      <c r="AB465" s="294">
        <v>22329</v>
      </c>
      <c r="AC465" s="294">
        <v>20096</v>
      </c>
      <c r="AD465" s="294">
        <v>17863</v>
      </c>
      <c r="AE465" s="294">
        <v>15630</v>
      </c>
      <c r="AF465" s="294">
        <v>13397</v>
      </c>
      <c r="AG465" s="294">
        <v>11164</v>
      </c>
      <c r="AH465" s="294">
        <v>8932</v>
      </c>
      <c r="AI465" s="294">
        <v>6699</v>
      </c>
      <c r="AJ465" s="294">
        <v>4466</v>
      </c>
      <c r="AK465" s="294">
        <v>0</v>
      </c>
      <c r="AL465" s="294">
        <v>0</v>
      </c>
      <c r="AM465" s="294">
        <v>0</v>
      </c>
      <c r="AN465" s="294">
        <v>0</v>
      </c>
      <c r="AO465" s="294">
        <v>0</v>
      </c>
      <c r="AP465" s="299">
        <v>0</v>
      </c>
    </row>
    <row r="466" spans="1:42" hidden="1" x14ac:dyDescent="0.3">
      <c r="A466" s="286">
        <v>2</v>
      </c>
      <c r="B466" s="191" t="s">
        <v>433</v>
      </c>
      <c r="C466" s="191"/>
      <c r="D466" s="191" t="s">
        <v>134</v>
      </c>
      <c r="E466" s="191">
        <v>13</v>
      </c>
      <c r="F466" s="191" t="s">
        <v>298</v>
      </c>
      <c r="G466" s="191">
        <v>19</v>
      </c>
      <c r="H466" s="191" t="s">
        <v>189</v>
      </c>
      <c r="I466" s="193" t="s">
        <v>205</v>
      </c>
      <c r="J466" s="191" t="s">
        <v>273</v>
      </c>
      <c r="K466" s="191" t="s">
        <v>299</v>
      </c>
      <c r="L466" s="191"/>
      <c r="M466" s="269">
        <v>66654</v>
      </c>
      <c r="N466" s="269">
        <v>67292</v>
      </c>
      <c r="O466" s="269">
        <v>67952</v>
      </c>
      <c r="P466" s="269">
        <v>68695</v>
      </c>
      <c r="Q466" s="269">
        <v>69558</v>
      </c>
      <c r="R466" s="269">
        <v>70548</v>
      </c>
      <c r="S466" s="269">
        <v>71663</v>
      </c>
      <c r="T466" s="269">
        <v>72920</v>
      </c>
      <c r="U466" s="269">
        <v>74365</v>
      </c>
      <c r="V466" s="269">
        <v>75580</v>
      </c>
      <c r="W466" s="269">
        <v>76620</v>
      </c>
      <c r="X466" s="269">
        <v>77200</v>
      </c>
      <c r="Y466" s="269">
        <v>76633</v>
      </c>
      <c r="Z466" s="269">
        <v>75350</v>
      </c>
      <c r="AA466" s="269">
        <v>73450</v>
      </c>
      <c r="AB466" s="269">
        <v>70800</v>
      </c>
      <c r="AC466" s="269">
        <v>65920</v>
      </c>
      <c r="AD466" s="269">
        <v>60400</v>
      </c>
      <c r="AE466" s="269">
        <v>55300</v>
      </c>
      <c r="AF466" s="269">
        <v>49800</v>
      </c>
      <c r="AG466" s="269">
        <v>44900</v>
      </c>
      <c r="AH466" s="269">
        <v>40595</v>
      </c>
      <c r="AI466" s="269">
        <v>36340</v>
      </c>
      <c r="AJ466" s="269">
        <v>32140</v>
      </c>
      <c r="AK466" s="269">
        <v>28030</v>
      </c>
      <c r="AL466" s="269">
        <v>23940</v>
      </c>
      <c r="AM466" s="269">
        <v>20720</v>
      </c>
      <c r="AN466" s="269">
        <v>17590</v>
      </c>
      <c r="AO466" s="269">
        <v>14585</v>
      </c>
      <c r="AP466" s="296">
        <v>11636</v>
      </c>
    </row>
    <row r="467" spans="1:42" hidden="1" x14ac:dyDescent="0.3">
      <c r="A467" s="286">
        <v>2</v>
      </c>
      <c r="B467" s="191" t="s">
        <v>433</v>
      </c>
      <c r="C467" s="191"/>
      <c r="D467" s="191" t="s">
        <v>134</v>
      </c>
      <c r="E467" s="191">
        <v>13</v>
      </c>
      <c r="F467" s="191" t="s">
        <v>298</v>
      </c>
      <c r="G467" s="191">
        <v>20</v>
      </c>
      <c r="H467" s="191" t="s">
        <v>190</v>
      </c>
      <c r="I467" s="193" t="s">
        <v>205</v>
      </c>
      <c r="J467" s="191" t="s">
        <v>273</v>
      </c>
      <c r="K467" s="191" t="s">
        <v>299</v>
      </c>
      <c r="L467" s="191"/>
      <c r="M467" s="269">
        <v>22844</v>
      </c>
      <c r="N467" s="269">
        <v>22972</v>
      </c>
      <c r="O467" s="269">
        <v>23105</v>
      </c>
      <c r="P467" s="269">
        <v>23240</v>
      </c>
      <c r="Q467" s="269">
        <v>23400</v>
      </c>
      <c r="R467" s="269">
        <v>23580</v>
      </c>
      <c r="S467" s="269">
        <v>23780</v>
      </c>
      <c r="T467" s="269">
        <v>24010</v>
      </c>
      <c r="U467" s="269">
        <v>24245</v>
      </c>
      <c r="V467" s="269">
        <v>24470</v>
      </c>
      <c r="W467" s="269">
        <v>24690</v>
      </c>
      <c r="X467" s="269">
        <v>24920</v>
      </c>
      <c r="Y467" s="269">
        <v>25130</v>
      </c>
      <c r="Z467" s="269">
        <v>25230</v>
      </c>
      <c r="AA467" s="269">
        <v>25250</v>
      </c>
      <c r="AB467" s="269">
        <v>25070</v>
      </c>
      <c r="AC467" s="269">
        <v>24600</v>
      </c>
      <c r="AD467" s="269">
        <v>24100</v>
      </c>
      <c r="AE467" s="269">
        <v>23500</v>
      </c>
      <c r="AF467" s="269">
        <v>22800</v>
      </c>
      <c r="AG467" s="269">
        <v>21700</v>
      </c>
      <c r="AH467" s="269">
        <v>20300</v>
      </c>
      <c r="AI467" s="269">
        <v>18547</v>
      </c>
      <c r="AJ467" s="269">
        <v>16789</v>
      </c>
      <c r="AK467" s="269">
        <v>15041</v>
      </c>
      <c r="AL467" s="269">
        <v>13298</v>
      </c>
      <c r="AM467" s="269">
        <v>11545</v>
      </c>
      <c r="AN467" s="269">
        <v>9812</v>
      </c>
      <c r="AO467" s="269">
        <v>8189</v>
      </c>
      <c r="AP467" s="296">
        <v>6646</v>
      </c>
    </row>
    <row r="468" spans="1:42" hidden="1" x14ac:dyDescent="0.3">
      <c r="A468" s="286">
        <v>2</v>
      </c>
      <c r="B468" s="191" t="s">
        <v>433</v>
      </c>
      <c r="C468" s="191"/>
      <c r="D468" s="191" t="s">
        <v>134</v>
      </c>
      <c r="E468" s="191">
        <v>13</v>
      </c>
      <c r="F468" s="191" t="s">
        <v>298</v>
      </c>
      <c r="G468" s="191">
        <v>21</v>
      </c>
      <c r="H468" s="191" t="s">
        <v>191</v>
      </c>
      <c r="I468" s="193" t="s">
        <v>205</v>
      </c>
      <c r="J468" s="191" t="s">
        <v>273</v>
      </c>
      <c r="K468" s="191" t="s">
        <v>299</v>
      </c>
      <c r="L468" s="191"/>
      <c r="M468" s="269">
        <v>14090</v>
      </c>
      <c r="N468" s="269">
        <v>13526</v>
      </c>
      <c r="O468" s="269">
        <v>12962</v>
      </c>
      <c r="P468" s="269">
        <v>12398</v>
      </c>
      <c r="Q468" s="269">
        <v>11834</v>
      </c>
      <c r="R468" s="269">
        <v>11270</v>
      </c>
      <c r="S468" s="269">
        <v>10706</v>
      </c>
      <c r="T468" s="269">
        <v>10142</v>
      </c>
      <c r="U468" s="269">
        <v>9578</v>
      </c>
      <c r="V468" s="269">
        <v>9014</v>
      </c>
      <c r="W468" s="269">
        <v>8450</v>
      </c>
      <c r="X468" s="269">
        <v>7886</v>
      </c>
      <c r="Y468" s="269">
        <v>7322</v>
      </c>
      <c r="Z468" s="269">
        <v>6758</v>
      </c>
      <c r="AA468" s="269">
        <v>6194</v>
      </c>
      <c r="AB468" s="269">
        <v>5630</v>
      </c>
      <c r="AC468" s="269">
        <v>5066</v>
      </c>
      <c r="AD468" s="269">
        <v>4502</v>
      </c>
      <c r="AE468" s="269">
        <v>3938</v>
      </c>
      <c r="AF468" s="269">
        <v>3374</v>
      </c>
      <c r="AG468" s="269">
        <v>2810</v>
      </c>
      <c r="AH468" s="269">
        <v>2246</v>
      </c>
      <c r="AI468" s="269">
        <v>1682</v>
      </c>
      <c r="AJ468" s="269">
        <v>1118</v>
      </c>
      <c r="AK468" s="269">
        <v>555</v>
      </c>
      <c r="AL468" s="269">
        <v>0</v>
      </c>
      <c r="AM468" s="269">
        <v>0</v>
      </c>
      <c r="AN468" s="269">
        <v>0</v>
      </c>
      <c r="AO468" s="269">
        <v>0</v>
      </c>
      <c r="AP468" s="296">
        <v>0</v>
      </c>
    </row>
    <row r="469" spans="1:42" hidden="1" x14ac:dyDescent="0.3">
      <c r="A469" s="286">
        <v>2</v>
      </c>
      <c r="B469" s="191" t="s">
        <v>433</v>
      </c>
      <c r="C469" s="191"/>
      <c r="D469" s="191" t="s">
        <v>134</v>
      </c>
      <c r="E469" s="191">
        <v>13</v>
      </c>
      <c r="F469" s="191" t="s">
        <v>298</v>
      </c>
      <c r="G469" s="191">
        <v>22</v>
      </c>
      <c r="H469" s="191" t="s">
        <v>192</v>
      </c>
      <c r="I469" s="193" t="s">
        <v>205</v>
      </c>
      <c r="J469" s="191" t="s">
        <v>273</v>
      </c>
      <c r="K469" s="191" t="s">
        <v>299</v>
      </c>
      <c r="L469" s="191"/>
      <c r="M469" s="269">
        <v>2992</v>
      </c>
      <c r="N469" s="269">
        <v>2944.3333333333335</v>
      </c>
      <c r="O469" s="269">
        <v>2893</v>
      </c>
      <c r="P469" s="269">
        <v>2840</v>
      </c>
      <c r="Q469" s="269">
        <v>2782</v>
      </c>
      <c r="R469" s="269">
        <v>2720</v>
      </c>
      <c r="S469" s="269">
        <v>2650</v>
      </c>
      <c r="T469" s="269">
        <v>2560</v>
      </c>
      <c r="U469" s="269">
        <v>2450</v>
      </c>
      <c r="V469" s="269">
        <v>2310</v>
      </c>
      <c r="W469" s="269">
        <v>2130</v>
      </c>
      <c r="X469" s="269">
        <v>1970</v>
      </c>
      <c r="Y469" s="269">
        <v>1770</v>
      </c>
      <c r="Z469" s="269">
        <v>1550</v>
      </c>
      <c r="AA469" s="269">
        <v>1309</v>
      </c>
      <c r="AB469" s="269">
        <v>1072</v>
      </c>
      <c r="AC469" s="269">
        <v>843</v>
      </c>
      <c r="AD469" s="269">
        <v>634</v>
      </c>
      <c r="AE469" s="269">
        <v>445</v>
      </c>
      <c r="AF469" s="269">
        <v>286</v>
      </c>
      <c r="AG469" s="269">
        <v>165</v>
      </c>
      <c r="AH469" s="269">
        <v>74</v>
      </c>
      <c r="AI469" s="269">
        <v>26</v>
      </c>
      <c r="AJ469" s="269">
        <v>0</v>
      </c>
      <c r="AK469" s="269">
        <v>0</v>
      </c>
      <c r="AL469" s="269">
        <v>0</v>
      </c>
      <c r="AM469" s="269">
        <v>0</v>
      </c>
      <c r="AN469" s="269">
        <v>0</v>
      </c>
      <c r="AO469" s="269">
        <v>0</v>
      </c>
      <c r="AP469" s="296">
        <v>0</v>
      </c>
    </row>
    <row r="470" spans="1:42" hidden="1" x14ac:dyDescent="0.3">
      <c r="A470" s="286">
        <v>2</v>
      </c>
      <c r="B470" s="191" t="s">
        <v>433</v>
      </c>
      <c r="C470" s="191"/>
      <c r="D470" s="191" t="s">
        <v>134</v>
      </c>
      <c r="E470" s="191">
        <v>13</v>
      </c>
      <c r="F470" s="191" t="s">
        <v>298</v>
      </c>
      <c r="G470" s="191">
        <v>23</v>
      </c>
      <c r="H470" s="191" t="s">
        <v>193</v>
      </c>
      <c r="I470" s="193" t="s">
        <v>205</v>
      </c>
      <c r="J470" s="191" t="s">
        <v>273</v>
      </c>
      <c r="K470" s="191" t="s">
        <v>299</v>
      </c>
      <c r="L470" s="191"/>
      <c r="M470" s="269">
        <v>359</v>
      </c>
      <c r="N470" s="269">
        <v>353</v>
      </c>
      <c r="O470" s="269">
        <v>345</v>
      </c>
      <c r="P470" s="269">
        <v>336</v>
      </c>
      <c r="Q470" s="269">
        <v>326</v>
      </c>
      <c r="R470" s="269">
        <v>315</v>
      </c>
      <c r="S470" s="269">
        <v>302</v>
      </c>
      <c r="T470" s="269">
        <v>287</v>
      </c>
      <c r="U470" s="269">
        <v>269</v>
      </c>
      <c r="V470" s="269">
        <v>248</v>
      </c>
      <c r="W470" s="269">
        <v>224</v>
      </c>
      <c r="X470" s="269">
        <v>200</v>
      </c>
      <c r="Y470" s="269">
        <v>176</v>
      </c>
      <c r="Z470" s="269">
        <v>152</v>
      </c>
      <c r="AA470" s="269">
        <v>128</v>
      </c>
      <c r="AB470" s="269">
        <v>105</v>
      </c>
      <c r="AC470" s="269">
        <v>87</v>
      </c>
      <c r="AD470" s="269">
        <v>71</v>
      </c>
      <c r="AE470" s="269">
        <v>56</v>
      </c>
      <c r="AF470" s="269">
        <v>42</v>
      </c>
      <c r="AG470" s="269">
        <v>29</v>
      </c>
      <c r="AH470" s="269">
        <v>18</v>
      </c>
      <c r="AI470" s="269">
        <v>9</v>
      </c>
      <c r="AJ470" s="269">
        <v>3</v>
      </c>
      <c r="AK470" s="269">
        <v>0</v>
      </c>
      <c r="AL470" s="269">
        <v>0</v>
      </c>
      <c r="AM470" s="269">
        <v>0</v>
      </c>
      <c r="AN470" s="269">
        <v>0</v>
      </c>
      <c r="AO470" s="269">
        <v>0</v>
      </c>
      <c r="AP470" s="296">
        <v>0</v>
      </c>
    </row>
    <row r="471" spans="1:42" hidden="1" x14ac:dyDescent="0.3">
      <c r="A471" s="286">
        <v>2</v>
      </c>
      <c r="B471" s="191" t="s">
        <v>433</v>
      </c>
      <c r="C471" s="191"/>
      <c r="D471" s="191" t="s">
        <v>134</v>
      </c>
      <c r="E471" s="191">
        <v>13</v>
      </c>
      <c r="F471" s="191" t="s">
        <v>298</v>
      </c>
      <c r="G471" s="191">
        <v>24</v>
      </c>
      <c r="H471" s="191" t="s">
        <v>194</v>
      </c>
      <c r="I471" s="193" t="s">
        <v>205</v>
      </c>
      <c r="J471" s="191" t="s">
        <v>273</v>
      </c>
      <c r="K471" s="191" t="s">
        <v>299</v>
      </c>
      <c r="L471" s="191"/>
      <c r="M471" s="269">
        <v>1460</v>
      </c>
      <c r="N471" s="269">
        <v>1442</v>
      </c>
      <c r="O471" s="269">
        <v>1412</v>
      </c>
      <c r="P471" s="269">
        <v>1382</v>
      </c>
      <c r="Q471" s="269">
        <v>1342</v>
      </c>
      <c r="R471" s="269">
        <v>1293</v>
      </c>
      <c r="S471" s="269">
        <v>1243</v>
      </c>
      <c r="T471" s="269">
        <v>1193</v>
      </c>
      <c r="U471" s="269">
        <v>1096</v>
      </c>
      <c r="V471" s="269">
        <v>999</v>
      </c>
      <c r="W471" s="269">
        <v>902</v>
      </c>
      <c r="X471" s="269">
        <v>805</v>
      </c>
      <c r="Y471" s="269">
        <v>708</v>
      </c>
      <c r="Z471" s="269">
        <v>611</v>
      </c>
      <c r="AA471" s="269">
        <v>514</v>
      </c>
      <c r="AB471" s="269">
        <v>412</v>
      </c>
      <c r="AC471" s="269">
        <v>333</v>
      </c>
      <c r="AD471" s="269">
        <v>266</v>
      </c>
      <c r="AE471" s="269">
        <v>199</v>
      </c>
      <c r="AF471" s="269">
        <v>142</v>
      </c>
      <c r="AG471" s="269">
        <v>94</v>
      </c>
      <c r="AH471" s="269">
        <v>47</v>
      </c>
      <c r="AI471" s="269">
        <v>0</v>
      </c>
      <c r="AJ471" s="269">
        <v>0</v>
      </c>
      <c r="AK471" s="269">
        <v>0</v>
      </c>
      <c r="AL471" s="269">
        <v>0</v>
      </c>
      <c r="AM471" s="269">
        <v>0</v>
      </c>
      <c r="AN471" s="269">
        <v>0</v>
      </c>
      <c r="AO471" s="269">
        <v>0</v>
      </c>
      <c r="AP471" s="296">
        <v>0</v>
      </c>
    </row>
    <row r="472" spans="1:42" hidden="1" x14ac:dyDescent="0.3">
      <c r="A472" s="286">
        <v>2</v>
      </c>
      <c r="B472" s="191" t="s">
        <v>433</v>
      </c>
      <c r="C472" s="191"/>
      <c r="D472" s="191" t="s">
        <v>134</v>
      </c>
      <c r="E472" s="191">
        <v>13</v>
      </c>
      <c r="F472" s="191" t="s">
        <v>298</v>
      </c>
      <c r="G472" s="191">
        <v>25</v>
      </c>
      <c r="H472" s="191" t="s">
        <v>195</v>
      </c>
      <c r="I472" s="193" t="s">
        <v>205</v>
      </c>
      <c r="J472" s="191" t="s">
        <v>273</v>
      </c>
      <c r="K472" s="191" t="s">
        <v>299</v>
      </c>
      <c r="L472" s="191"/>
      <c r="M472" s="269">
        <v>595</v>
      </c>
      <c r="N472" s="269">
        <v>592</v>
      </c>
      <c r="O472" s="269">
        <v>588</v>
      </c>
      <c r="P472" s="269">
        <v>584</v>
      </c>
      <c r="Q472" s="269">
        <v>580</v>
      </c>
      <c r="R472" s="269">
        <v>575</v>
      </c>
      <c r="S472" s="269">
        <v>570</v>
      </c>
      <c r="T472" s="269">
        <v>560</v>
      </c>
      <c r="U472" s="269">
        <v>550</v>
      </c>
      <c r="V472" s="269">
        <v>540</v>
      </c>
      <c r="W472" s="269">
        <v>520</v>
      </c>
      <c r="X472" s="269">
        <v>500</v>
      </c>
      <c r="Y472" s="269">
        <v>470</v>
      </c>
      <c r="Z472" s="269">
        <v>440</v>
      </c>
      <c r="AA472" s="269">
        <v>400</v>
      </c>
      <c r="AB472" s="269">
        <v>365</v>
      </c>
      <c r="AC472" s="269">
        <v>328</v>
      </c>
      <c r="AD472" s="269">
        <v>292</v>
      </c>
      <c r="AE472" s="269">
        <v>256</v>
      </c>
      <c r="AF472" s="269">
        <v>220</v>
      </c>
      <c r="AG472" s="269">
        <v>185</v>
      </c>
      <c r="AH472" s="269">
        <v>150</v>
      </c>
      <c r="AI472" s="269">
        <v>120</v>
      </c>
      <c r="AJ472" s="269">
        <v>90</v>
      </c>
      <c r="AK472" s="269">
        <v>60</v>
      </c>
      <c r="AL472" s="269">
        <v>40</v>
      </c>
      <c r="AM472" s="269">
        <v>20</v>
      </c>
      <c r="AN472" s="269">
        <v>10</v>
      </c>
      <c r="AO472" s="269">
        <v>0</v>
      </c>
      <c r="AP472" s="296">
        <v>0</v>
      </c>
    </row>
    <row r="473" spans="1:42" hidden="1" x14ac:dyDescent="0.3">
      <c r="A473" s="286">
        <v>2</v>
      </c>
      <c r="B473" s="191" t="s">
        <v>433</v>
      </c>
      <c r="C473" s="191"/>
      <c r="D473" s="191" t="s">
        <v>134</v>
      </c>
      <c r="E473" s="191">
        <v>13</v>
      </c>
      <c r="F473" s="191" t="s">
        <v>298</v>
      </c>
      <c r="G473" s="191">
        <v>26</v>
      </c>
      <c r="H473" s="191" t="s">
        <v>196</v>
      </c>
      <c r="I473" s="193" t="s">
        <v>205</v>
      </c>
      <c r="J473" s="191" t="s">
        <v>273</v>
      </c>
      <c r="K473" s="191" t="s">
        <v>299</v>
      </c>
      <c r="L473" s="191"/>
      <c r="M473" s="269">
        <v>539</v>
      </c>
      <c r="N473" s="269">
        <v>539</v>
      </c>
      <c r="O473" s="269">
        <v>539</v>
      </c>
      <c r="P473" s="269">
        <v>539</v>
      </c>
      <c r="Q473" s="269">
        <v>539</v>
      </c>
      <c r="R473" s="269">
        <v>529</v>
      </c>
      <c r="S473" s="269">
        <v>519</v>
      </c>
      <c r="T473" s="269">
        <v>499</v>
      </c>
      <c r="U473" s="269">
        <v>479</v>
      </c>
      <c r="V473" s="269">
        <v>459</v>
      </c>
      <c r="W473" s="269">
        <v>429</v>
      </c>
      <c r="X473" s="269">
        <v>399</v>
      </c>
      <c r="Y473" s="269">
        <v>369</v>
      </c>
      <c r="Z473" s="269">
        <v>339</v>
      </c>
      <c r="AA473" s="269">
        <v>303</v>
      </c>
      <c r="AB473" s="269">
        <v>268</v>
      </c>
      <c r="AC473" s="269">
        <v>232</v>
      </c>
      <c r="AD473" s="269">
        <v>196</v>
      </c>
      <c r="AE473" s="269">
        <v>160</v>
      </c>
      <c r="AF473" s="269">
        <v>124</v>
      </c>
      <c r="AG473" s="269">
        <v>98</v>
      </c>
      <c r="AH473" s="269">
        <v>72</v>
      </c>
      <c r="AI473" s="269">
        <v>56</v>
      </c>
      <c r="AJ473" s="269">
        <v>40</v>
      </c>
      <c r="AK473" s="269">
        <v>24</v>
      </c>
      <c r="AL473" s="269">
        <v>18</v>
      </c>
      <c r="AM473" s="269">
        <v>12</v>
      </c>
      <c r="AN473" s="269">
        <v>6</v>
      </c>
      <c r="AO473" s="269">
        <v>0</v>
      </c>
      <c r="AP473" s="296">
        <v>0</v>
      </c>
    </row>
    <row r="474" spans="1:42" hidden="1" x14ac:dyDescent="0.3">
      <c r="A474" s="286">
        <v>2</v>
      </c>
      <c r="B474" s="191" t="s">
        <v>433</v>
      </c>
      <c r="C474" s="191"/>
      <c r="D474" s="191" t="s">
        <v>134</v>
      </c>
      <c r="E474" s="191">
        <v>13</v>
      </c>
      <c r="F474" s="191" t="s">
        <v>298</v>
      </c>
      <c r="G474" s="191">
        <v>27</v>
      </c>
      <c r="H474" s="191" t="s">
        <v>197</v>
      </c>
      <c r="I474" s="193" t="s">
        <v>205</v>
      </c>
      <c r="J474" s="191" t="s">
        <v>273</v>
      </c>
      <c r="K474" s="191" t="s">
        <v>299</v>
      </c>
      <c r="L474" s="191"/>
      <c r="M474" s="269">
        <v>449</v>
      </c>
      <c r="N474" s="269">
        <v>449</v>
      </c>
      <c r="O474" s="269">
        <v>449</v>
      </c>
      <c r="P474" s="269">
        <v>449</v>
      </c>
      <c r="Q474" s="269">
        <v>449</v>
      </c>
      <c r="R474" s="269">
        <v>439</v>
      </c>
      <c r="S474" s="269">
        <v>429</v>
      </c>
      <c r="T474" s="269">
        <v>419</v>
      </c>
      <c r="U474" s="269">
        <v>399</v>
      </c>
      <c r="V474" s="269">
        <v>379</v>
      </c>
      <c r="W474" s="269">
        <v>359</v>
      </c>
      <c r="X474" s="269">
        <v>339</v>
      </c>
      <c r="Y474" s="269">
        <v>309</v>
      </c>
      <c r="Z474" s="269">
        <v>279</v>
      </c>
      <c r="AA474" s="269">
        <v>249</v>
      </c>
      <c r="AB474" s="269">
        <v>220</v>
      </c>
      <c r="AC474" s="269">
        <v>190</v>
      </c>
      <c r="AD474" s="269">
        <v>160</v>
      </c>
      <c r="AE474" s="269">
        <v>130</v>
      </c>
      <c r="AF474" s="269">
        <v>100</v>
      </c>
      <c r="AG474" s="269">
        <v>80</v>
      </c>
      <c r="AH474" s="269">
        <v>60</v>
      </c>
      <c r="AI474" s="269">
        <v>40</v>
      </c>
      <c r="AJ474" s="269">
        <v>30</v>
      </c>
      <c r="AK474" s="269">
        <v>20</v>
      </c>
      <c r="AL474" s="269">
        <v>10</v>
      </c>
      <c r="AM474" s="269">
        <v>0</v>
      </c>
      <c r="AN474" s="269">
        <v>0</v>
      </c>
      <c r="AO474" s="269">
        <v>0</v>
      </c>
      <c r="AP474" s="296">
        <v>0</v>
      </c>
    </row>
    <row r="475" spans="1:42" hidden="1" x14ac:dyDescent="0.3">
      <c r="A475" s="286">
        <v>2</v>
      </c>
      <c r="B475" s="191" t="s">
        <v>433</v>
      </c>
      <c r="C475" s="191"/>
      <c r="D475" s="191" t="s">
        <v>134</v>
      </c>
      <c r="E475" s="191">
        <v>13</v>
      </c>
      <c r="F475" s="191" t="s">
        <v>298</v>
      </c>
      <c r="G475" s="191">
        <v>28</v>
      </c>
      <c r="H475" s="191" t="s">
        <v>198</v>
      </c>
      <c r="I475" s="193" t="s">
        <v>205</v>
      </c>
      <c r="J475" s="191" t="s">
        <v>273</v>
      </c>
      <c r="K475" s="191" t="s">
        <v>299</v>
      </c>
      <c r="L475" s="191"/>
      <c r="M475" s="269">
        <v>2348</v>
      </c>
      <c r="N475" s="269">
        <v>2348</v>
      </c>
      <c r="O475" s="269">
        <v>2348</v>
      </c>
      <c r="P475" s="269">
        <v>2348</v>
      </c>
      <c r="Q475" s="269">
        <v>2328</v>
      </c>
      <c r="R475" s="269">
        <v>2298</v>
      </c>
      <c r="S475" s="269">
        <v>2258</v>
      </c>
      <c r="T475" s="269">
        <v>2208</v>
      </c>
      <c r="U475" s="269">
        <v>2148</v>
      </c>
      <c r="V475" s="269">
        <v>2078</v>
      </c>
      <c r="W475" s="269">
        <v>1998</v>
      </c>
      <c r="X475" s="269">
        <v>1898</v>
      </c>
      <c r="Y475" s="269">
        <v>1778</v>
      </c>
      <c r="Z475" s="269">
        <v>1638</v>
      </c>
      <c r="AA475" s="269">
        <v>1481</v>
      </c>
      <c r="AB475" s="269">
        <v>1331</v>
      </c>
      <c r="AC475" s="269">
        <v>1174</v>
      </c>
      <c r="AD475" s="269">
        <v>1017</v>
      </c>
      <c r="AE475" s="269">
        <v>860</v>
      </c>
      <c r="AF475" s="269">
        <v>723</v>
      </c>
      <c r="AG475" s="269">
        <v>596</v>
      </c>
      <c r="AH475" s="269">
        <v>479</v>
      </c>
      <c r="AI475" s="269">
        <v>372</v>
      </c>
      <c r="AJ475" s="269">
        <v>275</v>
      </c>
      <c r="AK475" s="269">
        <v>188</v>
      </c>
      <c r="AL475" s="269">
        <v>111</v>
      </c>
      <c r="AM475" s="269">
        <v>54</v>
      </c>
      <c r="AN475" s="269">
        <v>17</v>
      </c>
      <c r="AO475" s="269">
        <v>0</v>
      </c>
      <c r="AP475" s="296">
        <v>0</v>
      </c>
    </row>
    <row r="476" spans="1:42" hidden="1" x14ac:dyDescent="0.3">
      <c r="A476" s="286">
        <v>2</v>
      </c>
      <c r="B476" s="191" t="s">
        <v>433</v>
      </c>
      <c r="C476" s="191"/>
      <c r="D476" s="191" t="s">
        <v>134</v>
      </c>
      <c r="E476" s="191">
        <v>13</v>
      </c>
      <c r="F476" s="191" t="s">
        <v>298</v>
      </c>
      <c r="G476" s="191">
        <v>29</v>
      </c>
      <c r="H476" s="191" t="s">
        <v>199</v>
      </c>
      <c r="I476" s="193" t="s">
        <v>205</v>
      </c>
      <c r="J476" s="191" t="s">
        <v>273</v>
      </c>
      <c r="K476" s="191" t="s">
        <v>299</v>
      </c>
      <c r="L476" s="191"/>
      <c r="M476" s="269">
        <v>0</v>
      </c>
      <c r="N476" s="269">
        <v>0</v>
      </c>
      <c r="O476" s="269">
        <v>0</v>
      </c>
      <c r="P476" s="269">
        <v>0</v>
      </c>
      <c r="Q476" s="269">
        <v>0</v>
      </c>
      <c r="R476" s="269">
        <v>0</v>
      </c>
      <c r="S476" s="269">
        <v>0</v>
      </c>
      <c r="T476" s="269">
        <v>0</v>
      </c>
      <c r="U476" s="269">
        <v>0</v>
      </c>
      <c r="V476" s="269">
        <v>0</v>
      </c>
      <c r="W476" s="269">
        <v>0</v>
      </c>
      <c r="X476" s="269">
        <v>0</v>
      </c>
      <c r="Y476" s="269">
        <v>0</v>
      </c>
      <c r="Z476" s="269">
        <v>0</v>
      </c>
      <c r="AA476" s="269">
        <v>0</v>
      </c>
      <c r="AB476" s="269">
        <v>0</v>
      </c>
      <c r="AC476" s="269">
        <v>0</v>
      </c>
      <c r="AD476" s="269">
        <v>0</v>
      </c>
      <c r="AE476" s="269">
        <v>0</v>
      </c>
      <c r="AF476" s="269">
        <v>0</v>
      </c>
      <c r="AG476" s="269">
        <v>0</v>
      </c>
      <c r="AH476" s="269">
        <v>0</v>
      </c>
      <c r="AI476" s="269">
        <v>0</v>
      </c>
      <c r="AJ476" s="269">
        <v>0</v>
      </c>
      <c r="AK476" s="269">
        <v>0</v>
      </c>
      <c r="AL476" s="269">
        <v>0</v>
      </c>
      <c r="AM476" s="269">
        <v>0</v>
      </c>
      <c r="AN476" s="269">
        <v>0</v>
      </c>
      <c r="AO476" s="269">
        <v>0</v>
      </c>
      <c r="AP476" s="296">
        <v>0</v>
      </c>
    </row>
    <row r="477" spans="1:42" hidden="1" x14ac:dyDescent="0.3">
      <c r="A477" s="286">
        <v>2</v>
      </c>
      <c r="B477" s="191" t="s">
        <v>433</v>
      </c>
      <c r="C477" s="191"/>
      <c r="D477" s="191" t="s">
        <v>134</v>
      </c>
      <c r="E477" s="191">
        <v>13</v>
      </c>
      <c r="F477" s="191" t="s">
        <v>298</v>
      </c>
      <c r="G477" s="191">
        <v>30</v>
      </c>
      <c r="H477" s="191" t="s">
        <v>200</v>
      </c>
      <c r="I477" s="193" t="s">
        <v>205</v>
      </c>
      <c r="J477" s="191" t="s">
        <v>273</v>
      </c>
      <c r="K477" s="191" t="s">
        <v>299</v>
      </c>
      <c r="L477" s="191"/>
      <c r="M477" s="269">
        <v>0</v>
      </c>
      <c r="N477" s="269">
        <v>0</v>
      </c>
      <c r="O477" s="269">
        <v>0</v>
      </c>
      <c r="P477" s="269">
        <v>0</v>
      </c>
      <c r="Q477" s="269">
        <v>0</v>
      </c>
      <c r="R477" s="269">
        <v>0</v>
      </c>
      <c r="S477" s="269">
        <v>0</v>
      </c>
      <c r="T477" s="269">
        <v>0</v>
      </c>
      <c r="U477" s="269">
        <v>0</v>
      </c>
      <c r="V477" s="269">
        <v>0</v>
      </c>
      <c r="W477" s="269">
        <v>0</v>
      </c>
      <c r="X477" s="269">
        <v>0</v>
      </c>
      <c r="Y477" s="269">
        <v>0</v>
      </c>
      <c r="Z477" s="269">
        <v>0</v>
      </c>
      <c r="AA477" s="269">
        <v>0</v>
      </c>
      <c r="AB477" s="269">
        <v>0</v>
      </c>
      <c r="AC477" s="269">
        <v>0</v>
      </c>
      <c r="AD477" s="269">
        <v>0</v>
      </c>
      <c r="AE477" s="269">
        <v>0</v>
      </c>
      <c r="AF477" s="269">
        <v>0</v>
      </c>
      <c r="AG477" s="269">
        <v>0</v>
      </c>
      <c r="AH477" s="269">
        <v>0</v>
      </c>
      <c r="AI477" s="269">
        <v>0</v>
      </c>
      <c r="AJ477" s="269">
        <v>0</v>
      </c>
      <c r="AK477" s="269">
        <v>0</v>
      </c>
      <c r="AL477" s="269">
        <v>0</v>
      </c>
      <c r="AM477" s="269">
        <v>0</v>
      </c>
      <c r="AN477" s="269">
        <v>0</v>
      </c>
      <c r="AO477" s="269">
        <v>0</v>
      </c>
      <c r="AP477" s="296">
        <v>0</v>
      </c>
    </row>
    <row r="478" spans="1:42" hidden="1" x14ac:dyDescent="0.3">
      <c r="A478" s="286">
        <v>2</v>
      </c>
      <c r="B478" s="191" t="s">
        <v>433</v>
      </c>
      <c r="C478" s="191"/>
      <c r="D478" s="191" t="s">
        <v>134</v>
      </c>
      <c r="E478" s="191">
        <v>13</v>
      </c>
      <c r="F478" s="191" t="s">
        <v>298</v>
      </c>
      <c r="G478" s="191">
        <v>31</v>
      </c>
      <c r="H478" s="191" t="s">
        <v>201</v>
      </c>
      <c r="I478" s="193" t="s">
        <v>205</v>
      </c>
      <c r="J478" s="191" t="s">
        <v>273</v>
      </c>
      <c r="K478" s="191" t="s">
        <v>299</v>
      </c>
      <c r="L478" s="191"/>
      <c r="M478" s="269">
        <v>0</v>
      </c>
      <c r="N478" s="269">
        <v>0</v>
      </c>
      <c r="O478" s="269">
        <v>0</v>
      </c>
      <c r="P478" s="269">
        <v>0</v>
      </c>
      <c r="Q478" s="269">
        <v>0</v>
      </c>
      <c r="R478" s="269">
        <v>0</v>
      </c>
      <c r="S478" s="269">
        <v>0</v>
      </c>
      <c r="T478" s="269">
        <v>0</v>
      </c>
      <c r="U478" s="269">
        <v>0</v>
      </c>
      <c r="V478" s="269">
        <v>0</v>
      </c>
      <c r="W478" s="269">
        <v>0</v>
      </c>
      <c r="X478" s="269">
        <v>0</v>
      </c>
      <c r="Y478" s="269">
        <v>0</v>
      </c>
      <c r="Z478" s="269">
        <v>0</v>
      </c>
      <c r="AA478" s="269">
        <v>0</v>
      </c>
      <c r="AB478" s="269">
        <v>0</v>
      </c>
      <c r="AC478" s="269">
        <v>0</v>
      </c>
      <c r="AD478" s="269">
        <v>0</v>
      </c>
      <c r="AE478" s="269">
        <v>0</v>
      </c>
      <c r="AF478" s="269">
        <v>0</v>
      </c>
      <c r="AG478" s="269">
        <v>0</v>
      </c>
      <c r="AH478" s="269">
        <v>0</v>
      </c>
      <c r="AI478" s="269">
        <v>0</v>
      </c>
      <c r="AJ478" s="269">
        <v>0</v>
      </c>
      <c r="AK478" s="269">
        <v>0</v>
      </c>
      <c r="AL478" s="269">
        <v>0</v>
      </c>
      <c r="AM478" s="269">
        <v>0</v>
      </c>
      <c r="AN478" s="269">
        <v>0</v>
      </c>
      <c r="AO478" s="269">
        <v>0</v>
      </c>
      <c r="AP478" s="296">
        <v>0</v>
      </c>
    </row>
    <row r="479" spans="1:42" hidden="1" x14ac:dyDescent="0.3">
      <c r="A479" s="286">
        <v>2</v>
      </c>
      <c r="B479" s="191" t="s">
        <v>433</v>
      </c>
      <c r="C479" s="191"/>
      <c r="D479" s="191" t="s">
        <v>134</v>
      </c>
      <c r="E479" s="191">
        <v>13</v>
      </c>
      <c r="F479" s="191" t="s">
        <v>298</v>
      </c>
      <c r="G479" s="191">
        <v>32</v>
      </c>
      <c r="H479" s="191" t="s">
        <v>202</v>
      </c>
      <c r="I479" s="193" t="s">
        <v>205</v>
      </c>
      <c r="J479" s="191" t="s">
        <v>273</v>
      </c>
      <c r="K479" s="191" t="s">
        <v>299</v>
      </c>
      <c r="L479" s="191"/>
      <c r="M479" s="269">
        <v>40045</v>
      </c>
      <c r="N479" s="269">
        <v>40195</v>
      </c>
      <c r="O479" s="269">
        <v>40374</v>
      </c>
      <c r="P479" s="269">
        <v>40600</v>
      </c>
      <c r="Q479" s="269">
        <v>40880</v>
      </c>
      <c r="R479" s="269">
        <v>41229</v>
      </c>
      <c r="S479" s="269">
        <v>41592</v>
      </c>
      <c r="T479" s="269">
        <v>41982</v>
      </c>
      <c r="U479" s="269">
        <v>42460</v>
      </c>
      <c r="V479" s="269">
        <v>42937</v>
      </c>
      <c r="W479" s="269">
        <v>43398</v>
      </c>
      <c r="X479" s="269">
        <v>43650</v>
      </c>
      <c r="Y479" s="269">
        <v>43770</v>
      </c>
      <c r="Z479" s="269">
        <v>43780</v>
      </c>
      <c r="AA479" s="269">
        <v>43652</v>
      </c>
      <c r="AB479" s="269">
        <v>43340</v>
      </c>
      <c r="AC479" s="269">
        <v>42885</v>
      </c>
      <c r="AD479" s="269">
        <v>42246</v>
      </c>
      <c r="AE479" s="269">
        <v>41504</v>
      </c>
      <c r="AF479" s="269">
        <v>40652</v>
      </c>
      <c r="AG479" s="269">
        <v>39599</v>
      </c>
      <c r="AH479" s="269">
        <v>38439</v>
      </c>
      <c r="AI479" s="269">
        <v>37082</v>
      </c>
      <c r="AJ479" s="269">
        <v>35678</v>
      </c>
      <c r="AK479" s="269">
        <v>34110</v>
      </c>
      <c r="AL479" s="269">
        <v>32611</v>
      </c>
      <c r="AM479" s="269">
        <v>31020</v>
      </c>
      <c r="AN479" s="269">
        <v>29280</v>
      </c>
      <c r="AO479" s="269">
        <v>27574</v>
      </c>
      <c r="AP479" s="296">
        <v>25686</v>
      </c>
    </row>
    <row r="480" spans="1:42" hidden="1" x14ac:dyDescent="0.3">
      <c r="A480" s="286">
        <v>2</v>
      </c>
      <c r="B480" s="191" t="s">
        <v>433</v>
      </c>
      <c r="C480" s="191"/>
      <c r="D480" s="191" t="s">
        <v>134</v>
      </c>
      <c r="E480" s="191">
        <v>13</v>
      </c>
      <c r="F480" s="191" t="s">
        <v>298</v>
      </c>
      <c r="G480" s="191">
        <v>33</v>
      </c>
      <c r="H480" s="191" t="s">
        <v>203</v>
      </c>
      <c r="I480" s="193" t="s">
        <v>205</v>
      </c>
      <c r="J480" s="191" t="s">
        <v>273</v>
      </c>
      <c r="K480" s="191" t="s">
        <v>299</v>
      </c>
      <c r="L480" s="191"/>
      <c r="M480" s="269">
        <v>13349</v>
      </c>
      <c r="N480" s="269">
        <v>13429</v>
      </c>
      <c r="O480" s="269">
        <v>13509</v>
      </c>
      <c r="P480" s="269">
        <v>13589</v>
      </c>
      <c r="Q480" s="269">
        <v>13669</v>
      </c>
      <c r="R480" s="269">
        <v>13749</v>
      </c>
      <c r="S480" s="269">
        <v>13819</v>
      </c>
      <c r="T480" s="269">
        <v>13889</v>
      </c>
      <c r="U480" s="269">
        <v>13959</v>
      </c>
      <c r="V480" s="269">
        <v>14019</v>
      </c>
      <c r="W480" s="269">
        <v>14069</v>
      </c>
      <c r="X480" s="269">
        <v>14109</v>
      </c>
      <c r="Y480" s="269">
        <v>14129</v>
      </c>
      <c r="Z480" s="269">
        <v>14139</v>
      </c>
      <c r="AA480" s="269">
        <v>14149</v>
      </c>
      <c r="AB480" s="269">
        <v>14149</v>
      </c>
      <c r="AC480" s="269">
        <v>14129</v>
      </c>
      <c r="AD480" s="269">
        <v>14089</v>
      </c>
      <c r="AE480" s="269">
        <v>14039</v>
      </c>
      <c r="AF480" s="269">
        <v>13969</v>
      </c>
      <c r="AG480" s="269">
        <v>13849</v>
      </c>
      <c r="AH480" s="269">
        <v>13629</v>
      </c>
      <c r="AI480" s="269">
        <v>13309</v>
      </c>
      <c r="AJ480" s="269">
        <v>12889</v>
      </c>
      <c r="AK480" s="269">
        <v>12369</v>
      </c>
      <c r="AL480" s="269">
        <v>11749</v>
      </c>
      <c r="AM480" s="269">
        <v>11029</v>
      </c>
      <c r="AN480" s="269">
        <v>10209</v>
      </c>
      <c r="AO480" s="269">
        <v>9289</v>
      </c>
      <c r="AP480" s="296">
        <v>8269</v>
      </c>
    </row>
    <row r="481" spans="1:45" ht="15" hidden="1" thickBot="1" x14ac:dyDescent="0.35">
      <c r="A481" s="288">
        <v>2</v>
      </c>
      <c r="B481" s="194" t="s">
        <v>433</v>
      </c>
      <c r="C481" s="194"/>
      <c r="D481" s="194" t="s">
        <v>134</v>
      </c>
      <c r="E481" s="194">
        <v>13</v>
      </c>
      <c r="F481" s="194" t="s">
        <v>298</v>
      </c>
      <c r="G481" s="194">
        <v>34</v>
      </c>
      <c r="H481" s="194" t="s">
        <v>204</v>
      </c>
      <c r="I481" s="195" t="s">
        <v>205</v>
      </c>
      <c r="J481" s="194" t="s">
        <v>273</v>
      </c>
      <c r="K481" s="194" t="s">
        <v>299</v>
      </c>
      <c r="L481" s="194"/>
      <c r="M481" s="297">
        <v>7683</v>
      </c>
      <c r="N481" s="297">
        <v>7763</v>
      </c>
      <c r="O481" s="297">
        <v>7845</v>
      </c>
      <c r="P481" s="297">
        <v>7930</v>
      </c>
      <c r="Q481" s="297">
        <v>8010</v>
      </c>
      <c r="R481" s="297">
        <v>8085</v>
      </c>
      <c r="S481" s="297">
        <v>8155</v>
      </c>
      <c r="T481" s="297">
        <v>8220</v>
      </c>
      <c r="U481" s="297">
        <v>8280</v>
      </c>
      <c r="V481" s="297">
        <v>8335</v>
      </c>
      <c r="W481" s="297">
        <v>8385</v>
      </c>
      <c r="X481" s="297">
        <v>8350</v>
      </c>
      <c r="Y481" s="297">
        <v>8310</v>
      </c>
      <c r="Z481" s="297">
        <v>8265</v>
      </c>
      <c r="AA481" s="297">
        <v>8220</v>
      </c>
      <c r="AB481" s="297">
        <v>8170.3999999999978</v>
      </c>
      <c r="AC481" s="297">
        <v>8117</v>
      </c>
      <c r="AD481" s="297">
        <v>8050</v>
      </c>
      <c r="AE481" s="297">
        <v>7960</v>
      </c>
      <c r="AF481" s="297">
        <v>7845</v>
      </c>
      <c r="AG481" s="297">
        <v>7715</v>
      </c>
      <c r="AH481" s="297">
        <v>7560</v>
      </c>
      <c r="AI481" s="297">
        <v>7370</v>
      </c>
      <c r="AJ481" s="297">
        <v>7145</v>
      </c>
      <c r="AK481" s="297">
        <v>6885</v>
      </c>
      <c r="AL481" s="297">
        <v>6595</v>
      </c>
      <c r="AM481" s="297">
        <v>6270</v>
      </c>
      <c r="AN481" s="297">
        <v>5940</v>
      </c>
      <c r="AO481" s="297">
        <v>5625</v>
      </c>
      <c r="AP481" s="298">
        <v>5320</v>
      </c>
      <c r="AQ481" s="348"/>
    </row>
    <row r="482" spans="1:45" hidden="1" x14ac:dyDescent="0.3">
      <c r="A482" s="281">
        <v>2</v>
      </c>
      <c r="B482" s="282" t="s">
        <v>433</v>
      </c>
      <c r="C482" s="282"/>
      <c r="D482" s="282" t="s">
        <v>134</v>
      </c>
      <c r="E482" s="282">
        <v>13</v>
      </c>
      <c r="F482" s="282" t="s">
        <v>298</v>
      </c>
      <c r="G482" s="282">
        <v>35</v>
      </c>
      <c r="H482" s="282" t="s">
        <v>187</v>
      </c>
      <c r="I482" s="284" t="s">
        <v>207</v>
      </c>
      <c r="J482" s="282" t="s">
        <v>273</v>
      </c>
      <c r="K482" s="282" t="s">
        <v>299</v>
      </c>
      <c r="L482" s="282"/>
      <c r="M482" s="294">
        <v>231</v>
      </c>
      <c r="N482" s="294">
        <v>3203.9999999999741</v>
      </c>
      <c r="O482" s="294">
        <v>6494</v>
      </c>
      <c r="P482" s="294">
        <v>10234</v>
      </c>
      <c r="Q482" s="294">
        <v>14254</v>
      </c>
      <c r="R482" s="294">
        <v>19024</v>
      </c>
      <c r="S482" s="294">
        <v>24514</v>
      </c>
      <c r="T482" s="294">
        <v>30804</v>
      </c>
      <c r="U482" s="294">
        <v>38204</v>
      </c>
      <c r="V482" s="294">
        <v>47104</v>
      </c>
      <c r="W482" s="294">
        <v>58054</v>
      </c>
      <c r="X482" s="294">
        <v>71804</v>
      </c>
      <c r="Y482" s="294">
        <v>89804</v>
      </c>
      <c r="Z482" s="294">
        <v>113504</v>
      </c>
      <c r="AA482" s="294">
        <v>138382</v>
      </c>
      <c r="AB482" s="294">
        <v>163760</v>
      </c>
      <c r="AC482" s="294">
        <v>189188</v>
      </c>
      <c r="AD482" s="294">
        <v>216616</v>
      </c>
      <c r="AE482" s="294">
        <v>242694</v>
      </c>
      <c r="AF482" s="294">
        <v>269872</v>
      </c>
      <c r="AG482" s="294">
        <v>295900</v>
      </c>
      <c r="AH482" s="294">
        <v>322692</v>
      </c>
      <c r="AI482" s="294">
        <v>349286</v>
      </c>
      <c r="AJ482" s="294">
        <v>375674</v>
      </c>
      <c r="AK482" s="294">
        <v>404662</v>
      </c>
      <c r="AL482" s="294">
        <v>428333</v>
      </c>
      <c r="AM482" s="294">
        <v>452308</v>
      </c>
      <c r="AN482" s="294">
        <v>476896</v>
      </c>
      <c r="AO482" s="294">
        <v>500344</v>
      </c>
      <c r="AP482" s="299">
        <v>522909</v>
      </c>
    </row>
    <row r="483" spans="1:45" hidden="1" x14ac:dyDescent="0.3">
      <c r="A483" s="286">
        <v>2</v>
      </c>
      <c r="B483" s="191" t="s">
        <v>433</v>
      </c>
      <c r="C483" s="191"/>
      <c r="D483" s="191" t="s">
        <v>134</v>
      </c>
      <c r="E483" s="191">
        <v>13</v>
      </c>
      <c r="F483" s="191" t="s">
        <v>298</v>
      </c>
      <c r="G483" s="191">
        <v>36</v>
      </c>
      <c r="H483" s="191" t="s">
        <v>189</v>
      </c>
      <c r="I483" s="193" t="s">
        <v>207</v>
      </c>
      <c r="J483" s="191" t="s">
        <v>273</v>
      </c>
      <c r="K483" s="191" t="s">
        <v>299</v>
      </c>
      <c r="L483" s="191"/>
      <c r="M483" s="269">
        <v>0</v>
      </c>
      <c r="N483" s="269">
        <v>149.11111111111111</v>
      </c>
      <c r="O483" s="269">
        <v>350</v>
      </c>
      <c r="P483" s="269">
        <v>600</v>
      </c>
      <c r="Q483" s="269">
        <v>1000</v>
      </c>
      <c r="R483" s="269">
        <v>1500</v>
      </c>
      <c r="S483" s="269">
        <v>2100</v>
      </c>
      <c r="T483" s="269">
        <v>2800</v>
      </c>
      <c r="U483" s="269">
        <v>3600</v>
      </c>
      <c r="V483" s="269">
        <v>4800</v>
      </c>
      <c r="W483" s="269">
        <v>6500</v>
      </c>
      <c r="X483" s="269">
        <v>9000</v>
      </c>
      <c r="Y483" s="269">
        <v>13000</v>
      </c>
      <c r="Z483" s="269">
        <v>18000</v>
      </c>
      <c r="AA483" s="269">
        <v>24000</v>
      </c>
      <c r="AB483" s="269">
        <v>31000</v>
      </c>
      <c r="AC483" s="269">
        <v>39000</v>
      </c>
      <c r="AD483" s="269">
        <v>48000</v>
      </c>
      <c r="AE483" s="269">
        <v>57000</v>
      </c>
      <c r="AF483" s="269">
        <v>67000</v>
      </c>
      <c r="AG483" s="269">
        <v>77000</v>
      </c>
      <c r="AH483" s="269">
        <v>87000</v>
      </c>
      <c r="AI483" s="269">
        <v>97000</v>
      </c>
      <c r="AJ483" s="269">
        <v>107000</v>
      </c>
      <c r="AK483" s="269">
        <v>117000</v>
      </c>
      <c r="AL483" s="269">
        <v>127000</v>
      </c>
      <c r="AM483" s="269">
        <v>137000</v>
      </c>
      <c r="AN483" s="269">
        <v>147000</v>
      </c>
      <c r="AO483" s="269">
        <v>157000</v>
      </c>
      <c r="AP483" s="296">
        <v>167000</v>
      </c>
      <c r="AQ483" s="303"/>
    </row>
    <row r="484" spans="1:45" hidden="1" x14ac:dyDescent="0.3">
      <c r="A484" s="286">
        <v>2</v>
      </c>
      <c r="B484" s="191" t="s">
        <v>433</v>
      </c>
      <c r="C484" s="191"/>
      <c r="D484" s="191" t="s">
        <v>134</v>
      </c>
      <c r="E484" s="191">
        <v>13</v>
      </c>
      <c r="F484" s="191" t="s">
        <v>298</v>
      </c>
      <c r="G484" s="191">
        <v>37</v>
      </c>
      <c r="H484" s="191" t="s">
        <v>190</v>
      </c>
      <c r="I484" s="193" t="s">
        <v>207</v>
      </c>
      <c r="J484" s="191" t="s">
        <v>273</v>
      </c>
      <c r="K484" s="191" t="s">
        <v>299</v>
      </c>
      <c r="L484" s="191"/>
      <c r="M484" s="269">
        <v>295</v>
      </c>
      <c r="N484" s="269">
        <v>585</v>
      </c>
      <c r="O484" s="269">
        <v>880</v>
      </c>
      <c r="P484" s="269">
        <v>1180</v>
      </c>
      <c r="Q484" s="269">
        <v>1485</v>
      </c>
      <c r="R484" s="269">
        <v>1790</v>
      </c>
      <c r="S484" s="269">
        <v>2100</v>
      </c>
      <c r="T484" s="269">
        <v>2420</v>
      </c>
      <c r="U484" s="269">
        <v>2760</v>
      </c>
      <c r="V484" s="269">
        <v>3140</v>
      </c>
      <c r="W484" s="269">
        <v>3570</v>
      </c>
      <c r="X484" s="269">
        <v>4060</v>
      </c>
      <c r="Y484" s="269">
        <v>4610</v>
      </c>
      <c r="Z484" s="269">
        <v>5380</v>
      </c>
      <c r="AA484" s="269">
        <v>6510</v>
      </c>
      <c r="AB484" s="269">
        <v>8055</v>
      </c>
      <c r="AC484" s="269">
        <v>10350</v>
      </c>
      <c r="AD484" s="269">
        <v>13363</v>
      </c>
      <c r="AE484" s="269">
        <v>17162</v>
      </c>
      <c r="AF484" s="269">
        <v>21187</v>
      </c>
      <c r="AG484" s="269">
        <v>25594</v>
      </c>
      <c r="AH484" s="269">
        <v>30282</v>
      </c>
      <c r="AI484" s="269">
        <v>35294</v>
      </c>
      <c r="AJ484" s="269">
        <v>40308</v>
      </c>
      <c r="AK484" s="269">
        <v>45322</v>
      </c>
      <c r="AL484" s="269">
        <v>50338</v>
      </c>
      <c r="AM484" s="269">
        <v>55045</v>
      </c>
      <c r="AN484" s="269">
        <v>59748</v>
      </c>
      <c r="AO484" s="269">
        <v>64346</v>
      </c>
      <c r="AP484" s="296">
        <v>68791</v>
      </c>
    </row>
    <row r="485" spans="1:45" hidden="1" x14ac:dyDescent="0.3">
      <c r="A485" s="286">
        <v>2</v>
      </c>
      <c r="B485" s="191" t="s">
        <v>433</v>
      </c>
      <c r="C485" s="191"/>
      <c r="D485" s="191" t="s">
        <v>134</v>
      </c>
      <c r="E485" s="191">
        <v>13</v>
      </c>
      <c r="F485" s="191" t="s">
        <v>298</v>
      </c>
      <c r="G485" s="191">
        <v>38</v>
      </c>
      <c r="H485" s="191" t="s">
        <v>191</v>
      </c>
      <c r="I485" s="193" t="s">
        <v>207</v>
      </c>
      <c r="J485" s="191" t="s">
        <v>273</v>
      </c>
      <c r="K485" s="191" t="s">
        <v>299</v>
      </c>
      <c r="L485" s="191"/>
      <c r="M485" s="269">
        <v>243</v>
      </c>
      <c r="N485" s="269">
        <v>299.77777777778101</v>
      </c>
      <c r="O485" s="269">
        <v>549.55555555556202</v>
      </c>
      <c r="P485" s="269">
        <v>1020.3333333333285</v>
      </c>
      <c r="Q485" s="269">
        <v>1700.1111111111095</v>
      </c>
      <c r="R485" s="269">
        <v>2749.888888888876</v>
      </c>
      <c r="S485" s="269">
        <v>4299.666666666657</v>
      </c>
      <c r="T485" s="269">
        <v>6300.444444444438</v>
      </c>
      <c r="U485" s="269">
        <v>8900.222222222219</v>
      </c>
      <c r="V485" s="269">
        <v>12470</v>
      </c>
      <c r="W485" s="269">
        <v>17249.899999999994</v>
      </c>
      <c r="X485" s="269">
        <v>23499.799999999988</v>
      </c>
      <c r="Y485" s="269">
        <v>30849.700000000012</v>
      </c>
      <c r="Z485" s="269">
        <v>38399.600000000006</v>
      </c>
      <c r="AA485" s="269">
        <v>46311.5</v>
      </c>
      <c r="AB485" s="269">
        <v>53624.399999999994</v>
      </c>
      <c r="AC485" s="269">
        <v>60786.299999999988</v>
      </c>
      <c r="AD485" s="269">
        <v>65848.200000000012</v>
      </c>
      <c r="AE485" s="269">
        <v>72160.100000000006</v>
      </c>
      <c r="AF485" s="269">
        <v>77272</v>
      </c>
      <c r="AG485" s="269">
        <v>83471.5</v>
      </c>
      <c r="AH485" s="269">
        <v>88822</v>
      </c>
      <c r="AI485" s="269">
        <v>94271.5</v>
      </c>
      <c r="AJ485" s="269">
        <v>99872</v>
      </c>
      <c r="AK485" s="269">
        <v>105022</v>
      </c>
      <c r="AL485" s="269">
        <v>110922</v>
      </c>
      <c r="AM485" s="269">
        <v>121071.5</v>
      </c>
      <c r="AN485" s="269">
        <v>130332</v>
      </c>
      <c r="AO485" s="269">
        <v>140551.5</v>
      </c>
      <c r="AP485" s="296">
        <v>150972</v>
      </c>
    </row>
    <row r="486" spans="1:45" hidden="1" x14ac:dyDescent="0.3">
      <c r="A486" s="286">
        <v>2</v>
      </c>
      <c r="B486" s="191" t="s">
        <v>433</v>
      </c>
      <c r="C486" s="191"/>
      <c r="D486" s="191" t="s">
        <v>134</v>
      </c>
      <c r="E486" s="191">
        <v>13</v>
      </c>
      <c r="F486" s="191" t="s">
        <v>298</v>
      </c>
      <c r="G486" s="191">
        <v>39</v>
      </c>
      <c r="H486" s="191" t="s">
        <v>192</v>
      </c>
      <c r="I486" s="193" t="s">
        <v>207</v>
      </c>
      <c r="J486" s="191" t="s">
        <v>273</v>
      </c>
      <c r="K486" s="191" t="s">
        <v>299</v>
      </c>
      <c r="L486" s="191"/>
      <c r="M486" s="269">
        <v>88</v>
      </c>
      <c r="N486" s="269">
        <v>155.66666666666652</v>
      </c>
      <c r="O486" s="269">
        <v>229</v>
      </c>
      <c r="P486" s="269">
        <v>307</v>
      </c>
      <c r="Q486" s="269">
        <v>392.22222222222263</v>
      </c>
      <c r="R486" s="269">
        <v>483</v>
      </c>
      <c r="S486" s="269">
        <v>586</v>
      </c>
      <c r="T486" s="269">
        <v>714</v>
      </c>
      <c r="U486" s="269">
        <v>868</v>
      </c>
      <c r="V486" s="269">
        <v>1059</v>
      </c>
      <c r="W486" s="269">
        <v>1293</v>
      </c>
      <c r="X486" s="269">
        <v>1500</v>
      </c>
      <c r="Y486" s="269">
        <v>1765</v>
      </c>
      <c r="Z486" s="269">
        <v>2080</v>
      </c>
      <c r="AA486" s="269">
        <v>2438</v>
      </c>
      <c r="AB486" s="269">
        <v>2790</v>
      </c>
      <c r="AC486" s="269">
        <v>3130</v>
      </c>
      <c r="AD486" s="269">
        <v>3445</v>
      </c>
      <c r="AE486" s="269">
        <v>3734</v>
      </c>
      <c r="AF486" s="269">
        <v>3986</v>
      </c>
      <c r="AG486" s="269">
        <v>4192</v>
      </c>
      <c r="AH486" s="269">
        <v>4360</v>
      </c>
      <c r="AI486" s="269">
        <v>4465</v>
      </c>
      <c r="AJ486" s="269">
        <v>4515</v>
      </c>
      <c r="AK486" s="269">
        <v>4515</v>
      </c>
      <c r="AL486" s="269">
        <v>4515</v>
      </c>
      <c r="AM486" s="269">
        <v>4515</v>
      </c>
      <c r="AN486" s="269">
        <v>4515</v>
      </c>
      <c r="AO486" s="269">
        <v>4515</v>
      </c>
      <c r="AP486" s="296">
        <v>4515</v>
      </c>
    </row>
    <row r="487" spans="1:45" hidden="1" x14ac:dyDescent="0.3">
      <c r="A487" s="286">
        <v>2</v>
      </c>
      <c r="B487" s="191" t="s">
        <v>433</v>
      </c>
      <c r="C487" s="191"/>
      <c r="D487" s="191" t="s">
        <v>134</v>
      </c>
      <c r="E487" s="191">
        <v>13</v>
      </c>
      <c r="F487" s="191" t="s">
        <v>298</v>
      </c>
      <c r="G487" s="191">
        <v>40</v>
      </c>
      <c r="H487" s="191" t="s">
        <v>193</v>
      </c>
      <c r="I487" s="193" t="s">
        <v>207</v>
      </c>
      <c r="J487" s="191" t="s">
        <v>273</v>
      </c>
      <c r="K487" s="191" t="s">
        <v>299</v>
      </c>
      <c r="L487" s="191"/>
      <c r="M487" s="269">
        <v>0</v>
      </c>
      <c r="N487" s="269">
        <v>62</v>
      </c>
      <c r="O487" s="269">
        <v>125</v>
      </c>
      <c r="P487" s="269">
        <v>189</v>
      </c>
      <c r="Q487" s="269">
        <v>256</v>
      </c>
      <c r="R487" s="269">
        <v>326</v>
      </c>
      <c r="S487" s="269">
        <v>400</v>
      </c>
      <c r="T487" s="269">
        <v>480</v>
      </c>
      <c r="U487" s="269">
        <v>570</v>
      </c>
      <c r="V487" s="269">
        <v>680</v>
      </c>
      <c r="W487" s="269">
        <v>805</v>
      </c>
      <c r="X487" s="269">
        <v>950</v>
      </c>
      <c r="Y487" s="269">
        <v>1122</v>
      </c>
      <c r="Z487" s="269">
        <v>1322</v>
      </c>
      <c r="AA487" s="269">
        <v>1530</v>
      </c>
      <c r="AB487" s="269">
        <v>1752</v>
      </c>
      <c r="AC487" s="269">
        <v>1919</v>
      </c>
      <c r="AD487" s="269">
        <v>2085</v>
      </c>
      <c r="AE487" s="269">
        <v>2250</v>
      </c>
      <c r="AF487" s="269">
        <v>2412</v>
      </c>
      <c r="AG487" s="269">
        <v>2571</v>
      </c>
      <c r="AH487" s="269">
        <v>2725</v>
      </c>
      <c r="AI487" s="269">
        <v>2874</v>
      </c>
      <c r="AJ487" s="269">
        <v>3013</v>
      </c>
      <c r="AK487" s="269">
        <v>3132</v>
      </c>
      <c r="AL487" s="269">
        <v>3236</v>
      </c>
      <c r="AM487" s="269">
        <v>3320</v>
      </c>
      <c r="AN487" s="269">
        <v>3377</v>
      </c>
      <c r="AO487" s="269">
        <v>3406</v>
      </c>
      <c r="AP487" s="296">
        <v>3427</v>
      </c>
    </row>
    <row r="488" spans="1:45" hidden="1" x14ac:dyDescent="0.3">
      <c r="A488" s="286">
        <v>2</v>
      </c>
      <c r="B488" s="191" t="s">
        <v>433</v>
      </c>
      <c r="C488" s="191"/>
      <c r="D488" s="191" t="s">
        <v>134</v>
      </c>
      <c r="E488" s="191">
        <v>13</v>
      </c>
      <c r="F488" s="191" t="s">
        <v>298</v>
      </c>
      <c r="G488" s="191">
        <v>41</v>
      </c>
      <c r="H488" s="191" t="s">
        <v>194</v>
      </c>
      <c r="I488" s="193" t="s">
        <v>207</v>
      </c>
      <c r="J488" s="191" t="s">
        <v>273</v>
      </c>
      <c r="K488" s="191" t="s">
        <v>299</v>
      </c>
      <c r="L488" s="191"/>
      <c r="M488" s="269">
        <v>32</v>
      </c>
      <c r="N488" s="269">
        <v>50</v>
      </c>
      <c r="O488" s="269">
        <v>80</v>
      </c>
      <c r="P488" s="269">
        <v>110</v>
      </c>
      <c r="Q488" s="269">
        <v>150</v>
      </c>
      <c r="R488" s="269">
        <v>200</v>
      </c>
      <c r="S488" s="269">
        <v>250</v>
      </c>
      <c r="T488" s="269">
        <v>300</v>
      </c>
      <c r="U488" s="269">
        <v>398</v>
      </c>
      <c r="V488" s="269">
        <v>495</v>
      </c>
      <c r="W488" s="269">
        <v>592</v>
      </c>
      <c r="X488" s="269">
        <v>690</v>
      </c>
      <c r="Y488" s="269">
        <v>787</v>
      </c>
      <c r="Z488" s="269">
        <v>884</v>
      </c>
      <c r="AA488" s="269">
        <v>982</v>
      </c>
      <c r="AB488" s="269">
        <v>1084</v>
      </c>
      <c r="AC488" s="269">
        <v>1163</v>
      </c>
      <c r="AD488" s="269">
        <v>1231</v>
      </c>
      <c r="AE488" s="269">
        <v>1298</v>
      </c>
      <c r="AF488" s="269">
        <v>1355</v>
      </c>
      <c r="AG488" s="269">
        <v>1403</v>
      </c>
      <c r="AH488" s="269">
        <v>1450</v>
      </c>
      <c r="AI488" s="269">
        <v>1497</v>
      </c>
      <c r="AJ488" s="269">
        <v>1497</v>
      </c>
      <c r="AK488" s="269">
        <v>1497</v>
      </c>
      <c r="AL488" s="269">
        <v>1497</v>
      </c>
      <c r="AM488" s="269">
        <v>1497</v>
      </c>
      <c r="AN488" s="269">
        <v>1497</v>
      </c>
      <c r="AO488" s="269">
        <v>1497</v>
      </c>
      <c r="AP488" s="296">
        <v>1497</v>
      </c>
    </row>
    <row r="489" spans="1:45" hidden="1" x14ac:dyDescent="0.3">
      <c r="A489" s="286">
        <v>2</v>
      </c>
      <c r="B489" s="191" t="s">
        <v>433</v>
      </c>
      <c r="C489" s="191"/>
      <c r="D489" s="191" t="s">
        <v>134</v>
      </c>
      <c r="E489" s="191">
        <v>13</v>
      </c>
      <c r="F489" s="191" t="s">
        <v>298</v>
      </c>
      <c r="G489" s="191">
        <v>42</v>
      </c>
      <c r="H489" s="191" t="s">
        <v>195</v>
      </c>
      <c r="I489" s="193" t="s">
        <v>207</v>
      </c>
      <c r="J489" s="191" t="s">
        <v>273</v>
      </c>
      <c r="K489" s="191" t="s">
        <v>299</v>
      </c>
      <c r="L489" s="191"/>
      <c r="M489" s="269">
        <v>0</v>
      </c>
      <c r="N489" s="269">
        <v>3</v>
      </c>
      <c r="O489" s="269">
        <v>7</v>
      </c>
      <c r="P489" s="269">
        <v>11</v>
      </c>
      <c r="Q489" s="269">
        <v>15</v>
      </c>
      <c r="R489" s="269">
        <v>22</v>
      </c>
      <c r="S489" s="269">
        <v>27</v>
      </c>
      <c r="T489" s="269">
        <v>37</v>
      </c>
      <c r="U489" s="269">
        <v>49</v>
      </c>
      <c r="V489" s="269">
        <v>59</v>
      </c>
      <c r="W489" s="269">
        <v>79</v>
      </c>
      <c r="X489" s="269">
        <v>101</v>
      </c>
      <c r="Y489" s="269">
        <v>131</v>
      </c>
      <c r="Z489" s="269">
        <v>161</v>
      </c>
      <c r="AA489" s="269">
        <v>203</v>
      </c>
      <c r="AB489" s="269">
        <v>238</v>
      </c>
      <c r="AC489" s="269">
        <v>275</v>
      </c>
      <c r="AD489" s="269">
        <v>313</v>
      </c>
      <c r="AE489" s="269">
        <v>349</v>
      </c>
      <c r="AF489" s="269">
        <v>385</v>
      </c>
      <c r="AG489" s="269">
        <v>420</v>
      </c>
      <c r="AH489" s="269">
        <v>455</v>
      </c>
      <c r="AI489" s="269">
        <v>485</v>
      </c>
      <c r="AJ489" s="269">
        <v>515</v>
      </c>
      <c r="AK489" s="269">
        <v>545</v>
      </c>
      <c r="AL489" s="269">
        <v>565</v>
      </c>
      <c r="AM489" s="269">
        <v>585</v>
      </c>
      <c r="AN489" s="269">
        <v>595</v>
      </c>
      <c r="AO489" s="269">
        <v>605</v>
      </c>
      <c r="AP489" s="296">
        <v>605</v>
      </c>
    </row>
    <row r="490" spans="1:45" hidden="1" x14ac:dyDescent="0.3">
      <c r="A490" s="286">
        <v>2</v>
      </c>
      <c r="B490" s="191" t="s">
        <v>433</v>
      </c>
      <c r="C490" s="191"/>
      <c r="D490" s="191" t="s">
        <v>134</v>
      </c>
      <c r="E490" s="191">
        <v>13</v>
      </c>
      <c r="F490" s="191" t="s">
        <v>298</v>
      </c>
      <c r="G490" s="191">
        <v>43</v>
      </c>
      <c r="H490" s="191" t="s">
        <v>196</v>
      </c>
      <c r="I490" s="193" t="s">
        <v>207</v>
      </c>
      <c r="J490" s="191" t="s">
        <v>273</v>
      </c>
      <c r="K490" s="191" t="s">
        <v>299</v>
      </c>
      <c r="L490" s="191"/>
      <c r="M490" s="269">
        <v>0</v>
      </c>
      <c r="N490" s="269">
        <v>0</v>
      </c>
      <c r="O490" s="269">
        <v>0</v>
      </c>
      <c r="P490" s="269">
        <v>0</v>
      </c>
      <c r="Q490" s="269">
        <v>0</v>
      </c>
      <c r="R490" s="269">
        <v>0</v>
      </c>
      <c r="S490" s="269">
        <v>0</v>
      </c>
      <c r="T490" s="269">
        <v>0</v>
      </c>
      <c r="U490" s="269">
        <v>0</v>
      </c>
      <c r="V490" s="269">
        <v>0</v>
      </c>
      <c r="W490" s="269">
        <v>0</v>
      </c>
      <c r="X490" s="269">
        <v>0</v>
      </c>
      <c r="Y490" s="269">
        <v>0</v>
      </c>
      <c r="Z490" s="269">
        <v>0</v>
      </c>
      <c r="AA490" s="269">
        <v>0</v>
      </c>
      <c r="AB490" s="269">
        <v>0</v>
      </c>
      <c r="AC490" s="269">
        <v>0</v>
      </c>
      <c r="AD490" s="269">
        <v>0</v>
      </c>
      <c r="AE490" s="269">
        <v>0</v>
      </c>
      <c r="AF490" s="269">
        <v>0</v>
      </c>
      <c r="AG490" s="269">
        <v>0</v>
      </c>
      <c r="AH490" s="269">
        <v>0</v>
      </c>
      <c r="AI490" s="269">
        <v>0</v>
      </c>
      <c r="AJ490" s="269">
        <v>0</v>
      </c>
      <c r="AK490" s="269">
        <v>0</v>
      </c>
      <c r="AL490" s="269">
        <v>0</v>
      </c>
      <c r="AM490" s="269">
        <v>0</v>
      </c>
      <c r="AN490" s="269">
        <v>0</v>
      </c>
      <c r="AO490" s="269">
        <v>0</v>
      </c>
      <c r="AP490" s="296">
        <v>0</v>
      </c>
      <c r="AR490" s="345"/>
      <c r="AS490" t="e">
        <f>+AP456/AR490</f>
        <v>#DIV/0!</v>
      </c>
    </row>
    <row r="491" spans="1:45" hidden="1" x14ac:dyDescent="0.3">
      <c r="A491" s="286">
        <v>2</v>
      </c>
      <c r="B491" s="191" t="s">
        <v>433</v>
      </c>
      <c r="C491" s="191"/>
      <c r="D491" s="191" t="s">
        <v>134</v>
      </c>
      <c r="E491" s="191">
        <v>13</v>
      </c>
      <c r="F491" s="191" t="s">
        <v>298</v>
      </c>
      <c r="G491" s="191">
        <v>44</v>
      </c>
      <c r="H491" s="191" t="s">
        <v>197</v>
      </c>
      <c r="I491" s="193" t="s">
        <v>207</v>
      </c>
      <c r="J491" s="191" t="s">
        <v>273</v>
      </c>
      <c r="K491" s="191" t="s">
        <v>299</v>
      </c>
      <c r="L491" s="191"/>
      <c r="M491" s="269">
        <v>0</v>
      </c>
      <c r="N491" s="269">
        <v>0</v>
      </c>
      <c r="O491" s="269">
        <v>0</v>
      </c>
      <c r="P491" s="269">
        <v>0</v>
      </c>
      <c r="Q491" s="269">
        <v>0</v>
      </c>
      <c r="R491" s="269">
        <v>0</v>
      </c>
      <c r="S491" s="269">
        <v>0</v>
      </c>
      <c r="T491" s="269">
        <v>0</v>
      </c>
      <c r="U491" s="269">
        <v>0</v>
      </c>
      <c r="V491" s="269">
        <v>0</v>
      </c>
      <c r="W491" s="269">
        <v>0</v>
      </c>
      <c r="X491" s="269">
        <v>0</v>
      </c>
      <c r="Y491" s="269">
        <v>0</v>
      </c>
      <c r="Z491" s="269">
        <v>0</v>
      </c>
      <c r="AA491" s="269">
        <v>0</v>
      </c>
      <c r="AB491" s="269">
        <v>0</v>
      </c>
      <c r="AC491" s="269">
        <v>0</v>
      </c>
      <c r="AD491" s="269">
        <v>0</v>
      </c>
      <c r="AE491" s="269">
        <v>0</v>
      </c>
      <c r="AF491" s="269">
        <v>0</v>
      </c>
      <c r="AG491" s="269">
        <v>0</v>
      </c>
      <c r="AH491" s="269">
        <v>0</v>
      </c>
      <c r="AI491" s="269">
        <v>0</v>
      </c>
      <c r="AJ491" s="269">
        <v>0</v>
      </c>
      <c r="AK491" s="269">
        <v>0</v>
      </c>
      <c r="AL491" s="269">
        <v>0</v>
      </c>
      <c r="AM491" s="269">
        <v>0</v>
      </c>
      <c r="AN491" s="269">
        <v>0</v>
      </c>
      <c r="AO491" s="269">
        <v>0</v>
      </c>
      <c r="AP491" s="296">
        <v>0</v>
      </c>
      <c r="AR491" s="345"/>
    </row>
    <row r="492" spans="1:45" hidden="1" x14ac:dyDescent="0.3">
      <c r="A492" s="286">
        <v>2</v>
      </c>
      <c r="B492" s="191" t="s">
        <v>433</v>
      </c>
      <c r="C492" s="191"/>
      <c r="D492" s="191" t="s">
        <v>134</v>
      </c>
      <c r="E492" s="191">
        <v>13</v>
      </c>
      <c r="F492" s="191" t="s">
        <v>298</v>
      </c>
      <c r="G492" s="191">
        <v>45</v>
      </c>
      <c r="H492" s="191" t="s">
        <v>198</v>
      </c>
      <c r="I492" s="193" t="s">
        <v>207</v>
      </c>
      <c r="J492" s="191" t="s">
        <v>273</v>
      </c>
      <c r="K492" s="191" t="s">
        <v>299</v>
      </c>
      <c r="L492" s="191"/>
      <c r="M492" s="269">
        <v>0</v>
      </c>
      <c r="N492" s="269">
        <v>0</v>
      </c>
      <c r="O492" s="269">
        <v>0</v>
      </c>
      <c r="P492" s="269">
        <v>0</v>
      </c>
      <c r="Q492" s="269">
        <v>20</v>
      </c>
      <c r="R492" s="269">
        <v>40</v>
      </c>
      <c r="S492" s="269">
        <v>70</v>
      </c>
      <c r="T492" s="269">
        <v>100</v>
      </c>
      <c r="U492" s="269">
        <v>130</v>
      </c>
      <c r="V492" s="269">
        <v>170</v>
      </c>
      <c r="W492" s="269">
        <v>210</v>
      </c>
      <c r="X492" s="269">
        <v>250</v>
      </c>
      <c r="Y492" s="269">
        <v>300</v>
      </c>
      <c r="Z492" s="269">
        <v>350</v>
      </c>
      <c r="AA492" s="269">
        <v>400</v>
      </c>
      <c r="AB492" s="269">
        <v>450</v>
      </c>
      <c r="AC492" s="269">
        <v>477</v>
      </c>
      <c r="AD492" s="269">
        <v>500</v>
      </c>
      <c r="AE492" s="269">
        <v>521</v>
      </c>
      <c r="AF492" s="269">
        <v>521</v>
      </c>
      <c r="AG492" s="269">
        <v>521</v>
      </c>
      <c r="AH492" s="269">
        <v>521</v>
      </c>
      <c r="AI492" s="269">
        <v>521</v>
      </c>
      <c r="AJ492" s="269">
        <v>521</v>
      </c>
      <c r="AK492" s="269">
        <v>521</v>
      </c>
      <c r="AL492" s="191">
        <v>521</v>
      </c>
      <c r="AM492" s="191">
        <v>521</v>
      </c>
      <c r="AN492" s="191">
        <v>521</v>
      </c>
      <c r="AO492" s="191">
        <v>521</v>
      </c>
      <c r="AP492" s="287">
        <v>521</v>
      </c>
    </row>
    <row r="493" spans="1:45" hidden="1" x14ac:dyDescent="0.3">
      <c r="A493" s="286">
        <v>2</v>
      </c>
      <c r="B493" s="191" t="s">
        <v>433</v>
      </c>
      <c r="C493" s="191"/>
      <c r="D493" s="191" t="s">
        <v>134</v>
      </c>
      <c r="E493" s="191">
        <v>13</v>
      </c>
      <c r="F493" s="191" t="s">
        <v>298</v>
      </c>
      <c r="G493" s="191">
        <v>46</v>
      </c>
      <c r="H493" s="191" t="s">
        <v>199</v>
      </c>
      <c r="I493" s="193" t="s">
        <v>207</v>
      </c>
      <c r="J493" s="191" t="s">
        <v>273</v>
      </c>
      <c r="K493" s="191" t="s">
        <v>299</v>
      </c>
      <c r="L493" s="191"/>
      <c r="M493" s="269">
        <v>1268</v>
      </c>
      <c r="N493" s="269">
        <v>2600</v>
      </c>
      <c r="O493" s="269">
        <v>4000</v>
      </c>
      <c r="P493" s="269">
        <v>6200</v>
      </c>
      <c r="Q493" s="269">
        <v>9100</v>
      </c>
      <c r="R493" s="269">
        <v>12900</v>
      </c>
      <c r="S493" s="269">
        <v>17700</v>
      </c>
      <c r="T493" s="269">
        <v>23600</v>
      </c>
      <c r="U493" s="269">
        <v>31750</v>
      </c>
      <c r="V493" s="269">
        <v>41350</v>
      </c>
      <c r="W493" s="269">
        <v>52600</v>
      </c>
      <c r="X493" s="269">
        <v>65500</v>
      </c>
      <c r="Y493" s="269">
        <v>81000</v>
      </c>
      <c r="Z493" s="269">
        <v>101000</v>
      </c>
      <c r="AA493" s="269">
        <v>124810</v>
      </c>
      <c r="AB493" s="269">
        <v>152200</v>
      </c>
      <c r="AC493" s="269">
        <v>178020</v>
      </c>
      <c r="AD493" s="269">
        <v>203510</v>
      </c>
      <c r="AE493" s="269">
        <v>226550</v>
      </c>
      <c r="AF493" s="269">
        <v>250050</v>
      </c>
      <c r="AG493" s="269">
        <v>272830</v>
      </c>
      <c r="AH493" s="269">
        <v>294300</v>
      </c>
      <c r="AI493" s="269">
        <v>314400</v>
      </c>
      <c r="AJ493" s="269">
        <v>333000</v>
      </c>
      <c r="AK493" s="269">
        <v>348600</v>
      </c>
      <c r="AL493" s="269">
        <v>363300</v>
      </c>
      <c r="AM493" s="269">
        <v>376000</v>
      </c>
      <c r="AN493" s="269">
        <v>385500</v>
      </c>
      <c r="AO493" s="269">
        <v>390500</v>
      </c>
      <c r="AP493" s="296">
        <v>391400</v>
      </c>
    </row>
    <row r="494" spans="1:45" hidden="1" x14ac:dyDescent="0.3">
      <c r="A494" s="286">
        <v>2</v>
      </c>
      <c r="B494" s="191" t="s">
        <v>433</v>
      </c>
      <c r="C494" s="191"/>
      <c r="D494" s="191" t="s">
        <v>134</v>
      </c>
      <c r="E494" s="191">
        <v>13</v>
      </c>
      <c r="F494" s="191" t="s">
        <v>298</v>
      </c>
      <c r="G494" s="191">
        <v>47</v>
      </c>
      <c r="H494" s="191" t="s">
        <v>200</v>
      </c>
      <c r="I494" s="193" t="s">
        <v>207</v>
      </c>
      <c r="J494" s="191" t="s">
        <v>273</v>
      </c>
      <c r="K494" s="191" t="s">
        <v>299</v>
      </c>
      <c r="L494" s="191"/>
      <c r="M494" s="269">
        <v>553</v>
      </c>
      <c r="N494" s="269">
        <v>722.77777777777783</v>
      </c>
      <c r="O494" s="269">
        <v>901</v>
      </c>
      <c r="P494" s="269">
        <v>1090</v>
      </c>
      <c r="Q494" s="269">
        <v>1292</v>
      </c>
      <c r="R494" s="269">
        <v>1510</v>
      </c>
      <c r="S494" s="269">
        <v>1741</v>
      </c>
      <c r="T494" s="269">
        <v>1987</v>
      </c>
      <c r="U494" s="269">
        <v>2248</v>
      </c>
      <c r="V494" s="269">
        <v>2520</v>
      </c>
      <c r="W494" s="269">
        <v>2805</v>
      </c>
      <c r="X494" s="269">
        <v>3100</v>
      </c>
      <c r="Y494" s="269">
        <v>3399</v>
      </c>
      <c r="Z494" s="269">
        <v>3701</v>
      </c>
      <c r="AA494" s="269">
        <v>4008</v>
      </c>
      <c r="AB494" s="269">
        <v>4320</v>
      </c>
      <c r="AC494" s="269">
        <v>4460.7777777777774</v>
      </c>
      <c r="AD494" s="269">
        <v>4596</v>
      </c>
      <c r="AE494" s="269">
        <v>4713</v>
      </c>
      <c r="AF494" s="269">
        <v>4808</v>
      </c>
      <c r="AG494" s="269">
        <v>4875</v>
      </c>
      <c r="AH494" s="269">
        <v>4883</v>
      </c>
      <c r="AI494" s="269">
        <v>4880</v>
      </c>
      <c r="AJ494" s="269">
        <v>4865</v>
      </c>
      <c r="AK494" s="269">
        <v>4841</v>
      </c>
      <c r="AL494" s="269">
        <v>4808</v>
      </c>
      <c r="AM494" s="269">
        <v>4768</v>
      </c>
      <c r="AN494" s="269">
        <v>4729</v>
      </c>
      <c r="AO494" s="269">
        <v>4692</v>
      </c>
      <c r="AP494" s="296">
        <v>4665</v>
      </c>
    </row>
    <row r="495" spans="1:45" hidden="1" x14ac:dyDescent="0.3">
      <c r="A495" s="286">
        <v>2</v>
      </c>
      <c r="B495" s="191" t="s">
        <v>433</v>
      </c>
      <c r="C495" s="191"/>
      <c r="D495" s="191" t="s">
        <v>134</v>
      </c>
      <c r="E495" s="191">
        <v>13</v>
      </c>
      <c r="F495" s="191" t="s">
        <v>298</v>
      </c>
      <c r="G495" s="191">
        <v>48</v>
      </c>
      <c r="H495" s="191" t="s">
        <v>201</v>
      </c>
      <c r="I495" s="193" t="s">
        <v>207</v>
      </c>
      <c r="J495" s="191" t="s">
        <v>273</v>
      </c>
      <c r="K495" s="191" t="s">
        <v>299</v>
      </c>
      <c r="L495" s="191"/>
      <c r="M495" s="269">
        <v>358</v>
      </c>
      <c r="N495" s="269">
        <v>615</v>
      </c>
      <c r="O495" s="269">
        <v>889</v>
      </c>
      <c r="P495" s="269">
        <v>1183</v>
      </c>
      <c r="Q495" s="269">
        <v>1495</v>
      </c>
      <c r="R495" s="269">
        <v>1828</v>
      </c>
      <c r="S495" s="269">
        <v>2183</v>
      </c>
      <c r="T495" s="269">
        <v>2562</v>
      </c>
      <c r="U495" s="269">
        <v>2960</v>
      </c>
      <c r="V495" s="269">
        <v>3369</v>
      </c>
      <c r="W495" s="269">
        <v>3778</v>
      </c>
      <c r="X495" s="269">
        <v>4184</v>
      </c>
      <c r="Y495" s="269">
        <v>4585</v>
      </c>
      <c r="Z495" s="269">
        <v>4978</v>
      </c>
      <c r="AA495" s="269">
        <v>5365</v>
      </c>
      <c r="AB495" s="269">
        <v>5731</v>
      </c>
      <c r="AC495" s="269">
        <v>5796</v>
      </c>
      <c r="AD495" s="269">
        <v>5818</v>
      </c>
      <c r="AE495" s="269">
        <v>5832</v>
      </c>
      <c r="AF495" s="269">
        <v>5841</v>
      </c>
      <c r="AG495" s="269">
        <v>5846</v>
      </c>
      <c r="AH495" s="269">
        <v>5856</v>
      </c>
      <c r="AI495" s="269">
        <v>5869</v>
      </c>
      <c r="AJ495" s="269">
        <v>5886</v>
      </c>
      <c r="AK495" s="269">
        <v>5915</v>
      </c>
      <c r="AL495" s="269">
        <v>5963</v>
      </c>
      <c r="AM495" s="269">
        <v>6047</v>
      </c>
      <c r="AN495" s="269">
        <v>6156</v>
      </c>
      <c r="AO495" s="269">
        <v>6307</v>
      </c>
      <c r="AP495" s="296">
        <v>6486</v>
      </c>
    </row>
    <row r="496" spans="1:45" hidden="1" x14ac:dyDescent="0.3">
      <c r="A496" s="286">
        <v>2</v>
      </c>
      <c r="B496" s="191" t="s">
        <v>433</v>
      </c>
      <c r="C496" s="191"/>
      <c r="D496" s="191" t="s">
        <v>134</v>
      </c>
      <c r="E496" s="191">
        <v>13</v>
      </c>
      <c r="F496" s="191" t="s">
        <v>298</v>
      </c>
      <c r="G496" s="191">
        <v>49</v>
      </c>
      <c r="H496" s="191" t="s">
        <v>202</v>
      </c>
      <c r="I496" s="193" t="s">
        <v>207</v>
      </c>
      <c r="J496" s="191" t="s">
        <v>273</v>
      </c>
      <c r="K496" s="191" t="s">
        <v>299</v>
      </c>
      <c r="L496" s="191"/>
      <c r="M496" s="269">
        <v>51</v>
      </c>
      <c r="N496" s="269">
        <v>70</v>
      </c>
      <c r="O496" s="269">
        <v>95</v>
      </c>
      <c r="P496" s="269">
        <v>120</v>
      </c>
      <c r="Q496" s="269">
        <v>155</v>
      </c>
      <c r="R496" s="269">
        <v>200</v>
      </c>
      <c r="S496" s="269">
        <v>250</v>
      </c>
      <c r="T496" s="269">
        <v>332</v>
      </c>
      <c r="U496" s="269">
        <v>430</v>
      </c>
      <c r="V496" s="269">
        <v>550</v>
      </c>
      <c r="W496" s="269">
        <v>750</v>
      </c>
      <c r="X496" s="269">
        <v>1000</v>
      </c>
      <c r="Y496" s="269">
        <v>1400</v>
      </c>
      <c r="Z496" s="269">
        <v>1800</v>
      </c>
      <c r="AA496" s="269">
        <v>2304</v>
      </c>
      <c r="AB496" s="269">
        <v>2900</v>
      </c>
      <c r="AC496" s="269">
        <v>3500</v>
      </c>
      <c r="AD496" s="269">
        <v>4200</v>
      </c>
      <c r="AE496" s="269">
        <v>4900</v>
      </c>
      <c r="AF496" s="269">
        <v>5700</v>
      </c>
      <c r="AG496" s="269">
        <v>6600</v>
      </c>
      <c r="AH496" s="269">
        <v>7500</v>
      </c>
      <c r="AI496" s="269">
        <v>8500</v>
      </c>
      <c r="AJ496" s="269">
        <v>9600</v>
      </c>
      <c r="AK496" s="269">
        <v>10700</v>
      </c>
      <c r="AL496" s="269">
        <v>11800</v>
      </c>
      <c r="AM496" s="269">
        <v>13000</v>
      </c>
      <c r="AN496" s="269">
        <v>14500</v>
      </c>
      <c r="AO496" s="269">
        <v>16000</v>
      </c>
      <c r="AP496" s="296">
        <v>17500</v>
      </c>
    </row>
    <row r="497" spans="1:44" hidden="1" x14ac:dyDescent="0.3">
      <c r="A497" s="286">
        <v>2</v>
      </c>
      <c r="B497" s="191" t="s">
        <v>433</v>
      </c>
      <c r="C497" s="191"/>
      <c r="D497" s="191" t="s">
        <v>134</v>
      </c>
      <c r="E497" s="191">
        <v>13</v>
      </c>
      <c r="F497" s="191" t="s">
        <v>298</v>
      </c>
      <c r="G497" s="191">
        <v>50</v>
      </c>
      <c r="H497" s="191" t="s">
        <v>203</v>
      </c>
      <c r="I497" s="193" t="s">
        <v>207</v>
      </c>
      <c r="J497" s="191" t="s">
        <v>273</v>
      </c>
      <c r="K497" s="191" t="s">
        <v>299</v>
      </c>
      <c r="L497" s="191"/>
      <c r="M497" s="269">
        <v>0</v>
      </c>
      <c r="N497" s="269">
        <v>0</v>
      </c>
      <c r="O497" s="269">
        <v>0</v>
      </c>
      <c r="P497" s="269">
        <v>0</v>
      </c>
      <c r="Q497" s="269">
        <v>0</v>
      </c>
      <c r="R497" s="269">
        <v>0</v>
      </c>
      <c r="S497" s="269">
        <v>0</v>
      </c>
      <c r="T497" s="269">
        <v>0</v>
      </c>
      <c r="U497" s="269">
        <v>0</v>
      </c>
      <c r="V497" s="269">
        <v>0</v>
      </c>
      <c r="W497" s="269">
        <v>0</v>
      </c>
      <c r="X497" s="269">
        <v>0</v>
      </c>
      <c r="Y497" s="269">
        <v>0</v>
      </c>
      <c r="Z497" s="269">
        <v>0</v>
      </c>
      <c r="AA497" s="269">
        <v>0</v>
      </c>
      <c r="AB497" s="269">
        <v>0</v>
      </c>
      <c r="AC497" s="269">
        <v>0</v>
      </c>
      <c r="AD497" s="269">
        <v>0</v>
      </c>
      <c r="AE497" s="269">
        <v>0</v>
      </c>
      <c r="AF497" s="269">
        <v>0</v>
      </c>
      <c r="AG497" s="269">
        <v>0</v>
      </c>
      <c r="AH497" s="269">
        <v>0</v>
      </c>
      <c r="AI497" s="269">
        <v>0</v>
      </c>
      <c r="AJ497" s="269">
        <v>0</v>
      </c>
      <c r="AK497" s="269">
        <v>0</v>
      </c>
      <c r="AL497" s="269">
        <v>0</v>
      </c>
      <c r="AM497" s="269">
        <v>0</v>
      </c>
      <c r="AN497" s="269">
        <v>0</v>
      </c>
      <c r="AO497" s="269">
        <v>0</v>
      </c>
      <c r="AP497" s="296">
        <v>0</v>
      </c>
    </row>
    <row r="498" spans="1:44" ht="15" hidden="1" thickBot="1" x14ac:dyDescent="0.35">
      <c r="A498" s="288">
        <v>2</v>
      </c>
      <c r="B498" s="194" t="s">
        <v>433</v>
      </c>
      <c r="C498" s="194"/>
      <c r="D498" s="194" t="s">
        <v>134</v>
      </c>
      <c r="E498" s="194">
        <v>13</v>
      </c>
      <c r="F498" s="194" t="s">
        <v>298</v>
      </c>
      <c r="G498" s="194">
        <v>51</v>
      </c>
      <c r="H498" s="194" t="s">
        <v>204</v>
      </c>
      <c r="I498" s="195" t="s">
        <v>207</v>
      </c>
      <c r="J498" s="194" t="s">
        <v>273</v>
      </c>
      <c r="K498" s="194" t="s">
        <v>299</v>
      </c>
      <c r="L498" s="194"/>
      <c r="M498" s="297">
        <v>0</v>
      </c>
      <c r="N498" s="297">
        <v>0</v>
      </c>
      <c r="O498" s="297">
        <v>0</v>
      </c>
      <c r="P498" s="297">
        <v>0</v>
      </c>
      <c r="Q498" s="297">
        <v>0</v>
      </c>
      <c r="R498" s="297">
        <v>0</v>
      </c>
      <c r="S498" s="297">
        <v>0</v>
      </c>
      <c r="T498" s="297">
        <v>0</v>
      </c>
      <c r="U498" s="297">
        <v>0</v>
      </c>
      <c r="V498" s="297">
        <v>0</v>
      </c>
      <c r="W498" s="297">
        <v>0</v>
      </c>
      <c r="X498" s="297">
        <v>0</v>
      </c>
      <c r="Y498" s="297">
        <v>0</v>
      </c>
      <c r="Z498" s="297">
        <v>0</v>
      </c>
      <c r="AA498" s="297">
        <v>0</v>
      </c>
      <c r="AB498" s="297">
        <v>0</v>
      </c>
      <c r="AC498" s="297">
        <v>0</v>
      </c>
      <c r="AD498" s="297">
        <v>0</v>
      </c>
      <c r="AE498" s="297">
        <v>0</v>
      </c>
      <c r="AF498" s="297">
        <v>0</v>
      </c>
      <c r="AG498" s="297">
        <v>0</v>
      </c>
      <c r="AH498" s="297">
        <v>0</v>
      </c>
      <c r="AI498" s="297">
        <v>0</v>
      </c>
      <c r="AJ498" s="297">
        <v>0</v>
      </c>
      <c r="AK498" s="297">
        <v>0</v>
      </c>
      <c r="AL498" s="297">
        <v>0</v>
      </c>
      <c r="AM498" s="297">
        <v>0</v>
      </c>
      <c r="AN498" s="297">
        <v>0</v>
      </c>
      <c r="AO498" s="297">
        <v>0</v>
      </c>
      <c r="AP498" s="298">
        <v>0</v>
      </c>
    </row>
    <row r="499" spans="1:44" hidden="1" x14ac:dyDescent="0.3">
      <c r="A499" s="281">
        <v>2</v>
      </c>
      <c r="B499" s="282" t="s">
        <v>433</v>
      </c>
      <c r="C499" s="282"/>
      <c r="D499" s="282" t="s">
        <v>134</v>
      </c>
      <c r="E499" s="282">
        <v>13</v>
      </c>
      <c r="F499" s="282" t="s">
        <v>298</v>
      </c>
      <c r="G499" s="282">
        <v>52</v>
      </c>
      <c r="H499" s="282" t="s">
        <v>187</v>
      </c>
      <c r="I499" s="284" t="s">
        <v>208</v>
      </c>
      <c r="J499" s="282" t="s">
        <v>273</v>
      </c>
      <c r="K499" s="282" t="s">
        <v>299</v>
      </c>
      <c r="L499" s="282"/>
      <c r="M499" s="294">
        <v>0</v>
      </c>
      <c r="N499" s="294">
        <v>0</v>
      </c>
      <c r="O499" s="294">
        <v>0</v>
      </c>
      <c r="P499" s="294">
        <v>0</v>
      </c>
      <c r="Q499" s="294">
        <v>0</v>
      </c>
      <c r="R499" s="294">
        <v>0</v>
      </c>
      <c r="S499" s="294">
        <v>0</v>
      </c>
      <c r="T499" s="294">
        <v>0</v>
      </c>
      <c r="U499" s="294">
        <v>0</v>
      </c>
      <c r="V499" s="294">
        <v>0</v>
      </c>
      <c r="W499" s="294">
        <v>0</v>
      </c>
      <c r="X499" s="294">
        <v>0</v>
      </c>
      <c r="Y499" s="294">
        <v>0</v>
      </c>
      <c r="Z499" s="294">
        <v>0</v>
      </c>
      <c r="AA499" s="294">
        <v>0</v>
      </c>
      <c r="AB499" s="294">
        <v>0</v>
      </c>
      <c r="AC499" s="294">
        <v>0</v>
      </c>
      <c r="AD499" s="294">
        <v>0</v>
      </c>
      <c r="AE499" s="294">
        <v>0</v>
      </c>
      <c r="AF499" s="294">
        <v>0</v>
      </c>
      <c r="AG499" s="294">
        <v>0</v>
      </c>
      <c r="AH499" s="294">
        <v>0</v>
      </c>
      <c r="AI499" s="294">
        <v>0</v>
      </c>
      <c r="AJ499" s="294">
        <v>0</v>
      </c>
      <c r="AK499" s="294">
        <v>0</v>
      </c>
      <c r="AL499" s="294">
        <v>0</v>
      </c>
      <c r="AM499" s="294">
        <v>0</v>
      </c>
      <c r="AN499" s="294">
        <v>0</v>
      </c>
      <c r="AO499" s="294">
        <v>0</v>
      </c>
      <c r="AP499" s="299">
        <v>0</v>
      </c>
    </row>
    <row r="500" spans="1:44" hidden="1" x14ac:dyDescent="0.3">
      <c r="A500" s="286">
        <v>2</v>
      </c>
      <c r="B500" s="191" t="s">
        <v>433</v>
      </c>
      <c r="C500" s="191"/>
      <c r="D500" s="191" t="s">
        <v>134</v>
      </c>
      <c r="E500" s="191">
        <v>13</v>
      </c>
      <c r="F500" s="191" t="s">
        <v>298</v>
      </c>
      <c r="G500" s="191">
        <v>53</v>
      </c>
      <c r="H500" s="191" t="s">
        <v>189</v>
      </c>
      <c r="I500" s="193" t="s">
        <v>208</v>
      </c>
      <c r="J500" s="191" t="s">
        <v>273</v>
      </c>
      <c r="K500" s="191" t="s">
        <v>299</v>
      </c>
      <c r="L500" s="191"/>
      <c r="M500" s="269">
        <v>0</v>
      </c>
      <c r="N500" s="269">
        <v>0</v>
      </c>
      <c r="O500" s="269">
        <v>0</v>
      </c>
      <c r="P500" s="269">
        <v>0</v>
      </c>
      <c r="Q500" s="269">
        <v>0</v>
      </c>
      <c r="R500" s="269">
        <v>0</v>
      </c>
      <c r="S500" s="269">
        <v>0</v>
      </c>
      <c r="T500" s="269">
        <v>0</v>
      </c>
      <c r="U500" s="269">
        <v>0</v>
      </c>
      <c r="V500" s="269">
        <v>0</v>
      </c>
      <c r="W500" s="269">
        <v>0</v>
      </c>
      <c r="X500" s="269">
        <v>0</v>
      </c>
      <c r="Y500" s="269">
        <v>0</v>
      </c>
      <c r="Z500" s="269">
        <v>0</v>
      </c>
      <c r="AA500" s="269">
        <v>0</v>
      </c>
      <c r="AB500" s="269">
        <v>0</v>
      </c>
      <c r="AC500" s="269">
        <v>0</v>
      </c>
      <c r="AD500" s="269">
        <v>0</v>
      </c>
      <c r="AE500" s="269">
        <v>0</v>
      </c>
      <c r="AF500" s="269">
        <v>0</v>
      </c>
      <c r="AG500" s="269">
        <v>0</v>
      </c>
      <c r="AH500" s="269">
        <v>0</v>
      </c>
      <c r="AI500" s="269">
        <v>0</v>
      </c>
      <c r="AJ500" s="269">
        <v>0</v>
      </c>
      <c r="AK500" s="269">
        <v>0</v>
      </c>
      <c r="AL500" s="269">
        <v>0</v>
      </c>
      <c r="AM500" s="269">
        <v>0</v>
      </c>
      <c r="AN500" s="269">
        <v>0</v>
      </c>
      <c r="AO500" s="269">
        <v>0</v>
      </c>
      <c r="AP500" s="296">
        <v>0</v>
      </c>
    </row>
    <row r="501" spans="1:44" hidden="1" x14ac:dyDescent="0.3">
      <c r="A501" s="286">
        <v>2</v>
      </c>
      <c r="B501" s="191" t="s">
        <v>433</v>
      </c>
      <c r="C501" s="191"/>
      <c r="D501" s="191" t="s">
        <v>134</v>
      </c>
      <c r="E501" s="191">
        <v>13</v>
      </c>
      <c r="F501" s="191" t="s">
        <v>298</v>
      </c>
      <c r="G501" s="191">
        <v>54</v>
      </c>
      <c r="H501" s="191" t="s">
        <v>190</v>
      </c>
      <c r="I501" s="193" t="s">
        <v>208</v>
      </c>
      <c r="J501" s="191" t="s">
        <v>273</v>
      </c>
      <c r="K501" s="191" t="s">
        <v>299</v>
      </c>
      <c r="L501" s="191"/>
      <c r="M501" s="269">
        <v>0</v>
      </c>
      <c r="N501" s="269">
        <v>0</v>
      </c>
      <c r="O501" s="269">
        <v>0</v>
      </c>
      <c r="P501" s="269">
        <v>0</v>
      </c>
      <c r="Q501" s="269">
        <v>0</v>
      </c>
      <c r="R501" s="269">
        <v>0</v>
      </c>
      <c r="S501" s="269">
        <v>0</v>
      </c>
      <c r="T501" s="269">
        <v>0</v>
      </c>
      <c r="U501" s="269">
        <v>0</v>
      </c>
      <c r="V501" s="269">
        <v>0</v>
      </c>
      <c r="W501" s="269">
        <v>0</v>
      </c>
      <c r="X501" s="269">
        <v>0</v>
      </c>
      <c r="Y501" s="269">
        <v>0</v>
      </c>
      <c r="Z501" s="269">
        <v>0</v>
      </c>
      <c r="AA501" s="269">
        <v>0</v>
      </c>
      <c r="AB501" s="269">
        <v>0</v>
      </c>
      <c r="AC501" s="269">
        <v>0</v>
      </c>
      <c r="AD501" s="269">
        <v>0</v>
      </c>
      <c r="AE501" s="269">
        <v>0</v>
      </c>
      <c r="AF501" s="269">
        <v>0</v>
      </c>
      <c r="AG501" s="269">
        <v>0</v>
      </c>
      <c r="AH501" s="269">
        <v>0</v>
      </c>
      <c r="AI501" s="269">
        <v>0</v>
      </c>
      <c r="AJ501" s="269">
        <v>0</v>
      </c>
      <c r="AK501" s="269">
        <v>0</v>
      </c>
      <c r="AL501" s="269">
        <v>0</v>
      </c>
      <c r="AM501" s="269">
        <v>0</v>
      </c>
      <c r="AN501" s="269">
        <v>0</v>
      </c>
      <c r="AO501" s="269">
        <v>0</v>
      </c>
      <c r="AP501" s="296">
        <v>0</v>
      </c>
    </row>
    <row r="502" spans="1:44" hidden="1" x14ac:dyDescent="0.3">
      <c r="A502" s="286">
        <v>2</v>
      </c>
      <c r="B502" s="191" t="s">
        <v>433</v>
      </c>
      <c r="C502" s="191"/>
      <c r="D502" s="191" t="s">
        <v>134</v>
      </c>
      <c r="E502" s="191">
        <v>13</v>
      </c>
      <c r="F502" s="191" t="s">
        <v>298</v>
      </c>
      <c r="G502" s="191">
        <v>55</v>
      </c>
      <c r="H502" s="191" t="s">
        <v>191</v>
      </c>
      <c r="I502" s="193" t="s">
        <v>208</v>
      </c>
      <c r="J502" s="191" t="s">
        <v>273</v>
      </c>
      <c r="K502" s="191" t="s">
        <v>299</v>
      </c>
      <c r="L502" s="191"/>
      <c r="M502" s="269">
        <v>0</v>
      </c>
      <c r="N502" s="269">
        <v>0</v>
      </c>
      <c r="O502" s="269">
        <v>0</v>
      </c>
      <c r="P502" s="269">
        <v>0</v>
      </c>
      <c r="Q502" s="269">
        <v>0</v>
      </c>
      <c r="R502" s="269">
        <v>0</v>
      </c>
      <c r="S502" s="269">
        <v>0</v>
      </c>
      <c r="T502" s="269">
        <v>0</v>
      </c>
      <c r="U502" s="269">
        <v>0</v>
      </c>
      <c r="V502" s="269">
        <v>0</v>
      </c>
      <c r="W502" s="269">
        <v>0</v>
      </c>
      <c r="X502" s="269">
        <v>0</v>
      </c>
      <c r="Y502" s="269">
        <v>0</v>
      </c>
      <c r="Z502" s="269">
        <v>0</v>
      </c>
      <c r="AA502" s="269">
        <v>0</v>
      </c>
      <c r="AB502" s="269">
        <v>0</v>
      </c>
      <c r="AC502" s="269">
        <v>0</v>
      </c>
      <c r="AD502" s="269">
        <v>0</v>
      </c>
      <c r="AE502" s="269">
        <v>0</v>
      </c>
      <c r="AF502" s="269">
        <v>0</v>
      </c>
      <c r="AG502" s="269">
        <v>0</v>
      </c>
      <c r="AH502" s="269">
        <v>0</v>
      </c>
      <c r="AI502" s="269">
        <v>0</v>
      </c>
      <c r="AJ502" s="269">
        <v>0</v>
      </c>
      <c r="AK502" s="269">
        <v>0</v>
      </c>
      <c r="AL502" s="269">
        <v>0</v>
      </c>
      <c r="AM502" s="269">
        <v>0</v>
      </c>
      <c r="AN502" s="269">
        <v>0</v>
      </c>
      <c r="AO502" s="269">
        <v>0</v>
      </c>
      <c r="AP502" s="296">
        <v>0</v>
      </c>
    </row>
    <row r="503" spans="1:44" hidden="1" x14ac:dyDescent="0.3">
      <c r="A503" s="286">
        <v>2</v>
      </c>
      <c r="B503" s="191" t="s">
        <v>433</v>
      </c>
      <c r="C503" s="191"/>
      <c r="D503" s="191" t="s">
        <v>134</v>
      </c>
      <c r="E503" s="191">
        <v>13</v>
      </c>
      <c r="F503" s="191" t="s">
        <v>298</v>
      </c>
      <c r="G503" s="191">
        <v>56</v>
      </c>
      <c r="H503" s="191" t="s">
        <v>192</v>
      </c>
      <c r="I503" s="193" t="s">
        <v>208</v>
      </c>
      <c r="J503" s="191" t="s">
        <v>273</v>
      </c>
      <c r="K503" s="191" t="s">
        <v>299</v>
      </c>
      <c r="L503" s="191"/>
      <c r="M503" s="269">
        <v>0</v>
      </c>
      <c r="N503" s="269">
        <v>0</v>
      </c>
      <c r="O503" s="269">
        <v>0</v>
      </c>
      <c r="P503" s="269">
        <v>0</v>
      </c>
      <c r="Q503" s="269">
        <v>0</v>
      </c>
      <c r="R503" s="269">
        <v>0</v>
      </c>
      <c r="S503" s="269">
        <v>0</v>
      </c>
      <c r="T503" s="269">
        <v>0</v>
      </c>
      <c r="U503" s="269">
        <v>0</v>
      </c>
      <c r="V503" s="269">
        <v>0</v>
      </c>
      <c r="W503" s="269">
        <v>0</v>
      </c>
      <c r="X503" s="269">
        <v>0</v>
      </c>
      <c r="Y503" s="269">
        <v>0</v>
      </c>
      <c r="Z503" s="269">
        <v>0</v>
      </c>
      <c r="AA503" s="269">
        <v>0</v>
      </c>
      <c r="AB503" s="269">
        <v>0</v>
      </c>
      <c r="AC503" s="269">
        <v>0</v>
      </c>
      <c r="AD503" s="269">
        <v>0</v>
      </c>
      <c r="AE503" s="269">
        <v>0</v>
      </c>
      <c r="AF503" s="269">
        <v>0</v>
      </c>
      <c r="AG503" s="269">
        <v>0</v>
      </c>
      <c r="AH503" s="269">
        <v>0</v>
      </c>
      <c r="AI503" s="269">
        <v>0</v>
      </c>
      <c r="AJ503" s="269">
        <v>0</v>
      </c>
      <c r="AK503" s="269">
        <v>0</v>
      </c>
      <c r="AL503" s="269">
        <v>0</v>
      </c>
      <c r="AM503" s="269">
        <v>0</v>
      </c>
      <c r="AN503" s="269">
        <v>0</v>
      </c>
      <c r="AO503" s="269">
        <v>0</v>
      </c>
      <c r="AP503" s="296">
        <v>0</v>
      </c>
    </row>
    <row r="504" spans="1:44" hidden="1" x14ac:dyDescent="0.3">
      <c r="A504" s="286">
        <v>2</v>
      </c>
      <c r="B504" s="191" t="s">
        <v>433</v>
      </c>
      <c r="C504" s="191"/>
      <c r="D504" s="191" t="s">
        <v>134</v>
      </c>
      <c r="E504" s="191">
        <v>13</v>
      </c>
      <c r="F504" s="191" t="s">
        <v>298</v>
      </c>
      <c r="G504" s="191">
        <v>57</v>
      </c>
      <c r="H504" s="191" t="s">
        <v>193</v>
      </c>
      <c r="I504" s="193" t="s">
        <v>208</v>
      </c>
      <c r="J504" s="191" t="s">
        <v>273</v>
      </c>
      <c r="K504" s="191" t="s">
        <v>299</v>
      </c>
      <c r="L504" s="191"/>
      <c r="M504" s="269">
        <v>0</v>
      </c>
      <c r="N504" s="269">
        <v>0</v>
      </c>
      <c r="O504" s="269">
        <v>0</v>
      </c>
      <c r="P504" s="269">
        <v>0</v>
      </c>
      <c r="Q504" s="269">
        <v>0</v>
      </c>
      <c r="R504" s="269">
        <v>0</v>
      </c>
      <c r="S504" s="269">
        <v>0</v>
      </c>
      <c r="T504" s="269">
        <v>0</v>
      </c>
      <c r="U504" s="269">
        <v>0</v>
      </c>
      <c r="V504" s="269">
        <v>0</v>
      </c>
      <c r="W504" s="269">
        <v>0</v>
      </c>
      <c r="X504" s="269">
        <v>0</v>
      </c>
      <c r="Y504" s="269">
        <v>0</v>
      </c>
      <c r="Z504" s="269">
        <v>0</v>
      </c>
      <c r="AA504" s="269">
        <v>0</v>
      </c>
      <c r="AB504" s="269">
        <v>0</v>
      </c>
      <c r="AC504" s="269">
        <v>0</v>
      </c>
      <c r="AD504" s="269">
        <v>0</v>
      </c>
      <c r="AE504" s="269">
        <v>0</v>
      </c>
      <c r="AF504" s="269">
        <v>0</v>
      </c>
      <c r="AG504" s="269">
        <v>0</v>
      </c>
      <c r="AH504" s="269">
        <v>0</v>
      </c>
      <c r="AI504" s="269">
        <v>0</v>
      </c>
      <c r="AJ504" s="269">
        <v>0</v>
      </c>
      <c r="AK504" s="269">
        <v>0</v>
      </c>
      <c r="AL504" s="269">
        <v>0</v>
      </c>
      <c r="AM504" s="269">
        <v>0</v>
      </c>
      <c r="AN504" s="269">
        <v>0</v>
      </c>
      <c r="AO504" s="269">
        <v>0</v>
      </c>
      <c r="AP504" s="296">
        <v>0</v>
      </c>
    </row>
    <row r="505" spans="1:44" hidden="1" x14ac:dyDescent="0.3">
      <c r="A505" s="286">
        <v>2</v>
      </c>
      <c r="B505" s="191" t="s">
        <v>433</v>
      </c>
      <c r="C505" s="191"/>
      <c r="D505" s="191" t="s">
        <v>134</v>
      </c>
      <c r="E505" s="191">
        <v>13</v>
      </c>
      <c r="F505" s="191" t="s">
        <v>298</v>
      </c>
      <c r="G505" s="191">
        <v>58</v>
      </c>
      <c r="H505" s="191" t="s">
        <v>194</v>
      </c>
      <c r="I505" s="193" t="s">
        <v>208</v>
      </c>
      <c r="J505" s="191" t="s">
        <v>273</v>
      </c>
      <c r="K505" s="191" t="s">
        <v>299</v>
      </c>
      <c r="L505" s="191"/>
      <c r="M505" s="269">
        <v>0</v>
      </c>
      <c r="N505" s="269">
        <v>0</v>
      </c>
      <c r="O505" s="269">
        <v>0</v>
      </c>
      <c r="P505" s="269">
        <v>0</v>
      </c>
      <c r="Q505" s="269">
        <v>0</v>
      </c>
      <c r="R505" s="269">
        <v>0</v>
      </c>
      <c r="S505" s="269">
        <v>0</v>
      </c>
      <c r="T505" s="269">
        <v>0</v>
      </c>
      <c r="U505" s="269">
        <v>0</v>
      </c>
      <c r="V505" s="269">
        <v>0</v>
      </c>
      <c r="W505" s="269">
        <v>0</v>
      </c>
      <c r="X505" s="269">
        <v>0</v>
      </c>
      <c r="Y505" s="269">
        <v>0</v>
      </c>
      <c r="Z505" s="269">
        <v>0</v>
      </c>
      <c r="AA505" s="269">
        <v>0</v>
      </c>
      <c r="AB505" s="269">
        <v>0</v>
      </c>
      <c r="AC505" s="269">
        <v>0</v>
      </c>
      <c r="AD505" s="269">
        <v>0</v>
      </c>
      <c r="AE505" s="269">
        <v>0</v>
      </c>
      <c r="AF505" s="269">
        <v>0</v>
      </c>
      <c r="AG505" s="269">
        <v>0</v>
      </c>
      <c r="AH505" s="269">
        <v>0</v>
      </c>
      <c r="AI505" s="269">
        <v>0</v>
      </c>
      <c r="AJ505" s="269">
        <v>0</v>
      </c>
      <c r="AK505" s="269">
        <v>0</v>
      </c>
      <c r="AL505" s="269">
        <v>0</v>
      </c>
      <c r="AM505" s="269">
        <v>0</v>
      </c>
      <c r="AN505" s="269">
        <v>0</v>
      </c>
      <c r="AO505" s="269">
        <v>0</v>
      </c>
      <c r="AP505" s="296">
        <v>0</v>
      </c>
      <c r="AR505" s="345"/>
    </row>
    <row r="506" spans="1:44" hidden="1" x14ac:dyDescent="0.3">
      <c r="A506" s="286">
        <v>2</v>
      </c>
      <c r="B506" s="191" t="s">
        <v>433</v>
      </c>
      <c r="C506" s="191"/>
      <c r="D506" s="191" t="s">
        <v>134</v>
      </c>
      <c r="E506" s="191">
        <v>13</v>
      </c>
      <c r="F506" s="191" t="s">
        <v>298</v>
      </c>
      <c r="G506" s="191">
        <v>59</v>
      </c>
      <c r="H506" s="191" t="s">
        <v>195</v>
      </c>
      <c r="I506" s="193" t="s">
        <v>208</v>
      </c>
      <c r="J506" s="191" t="s">
        <v>273</v>
      </c>
      <c r="K506" s="191" t="s">
        <v>299</v>
      </c>
      <c r="L506" s="191"/>
      <c r="M506" s="269">
        <v>0</v>
      </c>
      <c r="N506" s="269">
        <v>0</v>
      </c>
      <c r="O506" s="269">
        <v>0</v>
      </c>
      <c r="P506" s="269">
        <v>0</v>
      </c>
      <c r="Q506" s="269">
        <v>0</v>
      </c>
      <c r="R506" s="269">
        <v>0</v>
      </c>
      <c r="S506" s="269">
        <v>0</v>
      </c>
      <c r="T506" s="269">
        <v>0</v>
      </c>
      <c r="U506" s="269">
        <v>0</v>
      </c>
      <c r="V506" s="269">
        <v>0</v>
      </c>
      <c r="W506" s="269">
        <v>0</v>
      </c>
      <c r="X506" s="269">
        <v>0</v>
      </c>
      <c r="Y506" s="269">
        <v>0</v>
      </c>
      <c r="Z506" s="269">
        <v>0</v>
      </c>
      <c r="AA506" s="269">
        <v>0</v>
      </c>
      <c r="AB506" s="269">
        <v>0</v>
      </c>
      <c r="AC506" s="269">
        <v>0</v>
      </c>
      <c r="AD506" s="269">
        <v>0</v>
      </c>
      <c r="AE506" s="269">
        <v>0</v>
      </c>
      <c r="AF506" s="269">
        <v>0</v>
      </c>
      <c r="AG506" s="269">
        <v>0</v>
      </c>
      <c r="AH506" s="269">
        <v>0</v>
      </c>
      <c r="AI506" s="269">
        <v>0</v>
      </c>
      <c r="AJ506" s="269">
        <v>0</v>
      </c>
      <c r="AK506" s="269">
        <v>0</v>
      </c>
      <c r="AL506" s="269">
        <v>0</v>
      </c>
      <c r="AM506" s="269">
        <v>0</v>
      </c>
      <c r="AN506" s="269">
        <v>0</v>
      </c>
      <c r="AO506" s="269">
        <v>0</v>
      </c>
      <c r="AP506" s="296">
        <v>0</v>
      </c>
      <c r="AR506" s="345"/>
    </row>
    <row r="507" spans="1:44" hidden="1" x14ac:dyDescent="0.3">
      <c r="A507" s="286">
        <v>2</v>
      </c>
      <c r="B507" s="191" t="s">
        <v>433</v>
      </c>
      <c r="C507" s="191"/>
      <c r="D507" s="191" t="s">
        <v>134</v>
      </c>
      <c r="E507" s="191">
        <v>13</v>
      </c>
      <c r="F507" s="191" t="s">
        <v>298</v>
      </c>
      <c r="G507" s="191">
        <v>60</v>
      </c>
      <c r="H507" s="191" t="s">
        <v>196</v>
      </c>
      <c r="I507" s="193" t="s">
        <v>208</v>
      </c>
      <c r="J507" s="191" t="s">
        <v>273</v>
      </c>
      <c r="K507" s="191" t="s">
        <v>299</v>
      </c>
      <c r="L507" s="191"/>
      <c r="M507" s="269">
        <v>0</v>
      </c>
      <c r="N507" s="269">
        <v>0</v>
      </c>
      <c r="O507" s="269">
        <v>0</v>
      </c>
      <c r="P507" s="269">
        <v>0</v>
      </c>
      <c r="Q507" s="269">
        <v>0</v>
      </c>
      <c r="R507" s="269">
        <v>10</v>
      </c>
      <c r="S507" s="269">
        <v>20</v>
      </c>
      <c r="T507" s="269">
        <v>40</v>
      </c>
      <c r="U507" s="269">
        <v>60</v>
      </c>
      <c r="V507" s="269">
        <v>80</v>
      </c>
      <c r="W507" s="269">
        <v>110</v>
      </c>
      <c r="X507" s="269">
        <v>140</v>
      </c>
      <c r="Y507" s="269">
        <v>170</v>
      </c>
      <c r="Z507" s="269">
        <v>200</v>
      </c>
      <c r="AA507" s="269">
        <v>236</v>
      </c>
      <c r="AB507" s="269">
        <v>272</v>
      </c>
      <c r="AC507" s="269">
        <v>307</v>
      </c>
      <c r="AD507" s="269">
        <v>343</v>
      </c>
      <c r="AE507" s="269">
        <v>379</v>
      </c>
      <c r="AF507" s="269">
        <v>415</v>
      </c>
      <c r="AG507" s="269">
        <v>441</v>
      </c>
      <c r="AH507" s="269">
        <v>467</v>
      </c>
      <c r="AI507" s="269">
        <v>483</v>
      </c>
      <c r="AJ507" s="269">
        <v>499</v>
      </c>
      <c r="AK507" s="269">
        <v>515</v>
      </c>
      <c r="AL507" s="269">
        <v>521</v>
      </c>
      <c r="AM507" s="269">
        <v>527</v>
      </c>
      <c r="AN507" s="269">
        <v>533</v>
      </c>
      <c r="AO507" s="269">
        <v>539</v>
      </c>
      <c r="AP507" s="296">
        <v>539</v>
      </c>
      <c r="AR507" s="345"/>
    </row>
    <row r="508" spans="1:44" hidden="1" x14ac:dyDescent="0.3">
      <c r="A508" s="286">
        <v>2</v>
      </c>
      <c r="B508" s="191" t="s">
        <v>433</v>
      </c>
      <c r="C508" s="191"/>
      <c r="D508" s="191" t="s">
        <v>134</v>
      </c>
      <c r="E508" s="191">
        <v>13</v>
      </c>
      <c r="F508" s="191" t="s">
        <v>298</v>
      </c>
      <c r="G508" s="191">
        <v>61</v>
      </c>
      <c r="H508" s="191" t="s">
        <v>197</v>
      </c>
      <c r="I508" s="193" t="s">
        <v>208</v>
      </c>
      <c r="J508" s="191" t="s">
        <v>273</v>
      </c>
      <c r="K508" s="191" t="s">
        <v>299</v>
      </c>
      <c r="L508" s="191"/>
      <c r="M508" s="269">
        <v>0</v>
      </c>
      <c r="N508" s="269">
        <v>0</v>
      </c>
      <c r="O508" s="269">
        <v>0</v>
      </c>
      <c r="P508" s="269">
        <v>0</v>
      </c>
      <c r="Q508" s="269">
        <v>0</v>
      </c>
      <c r="R508" s="269">
        <v>10</v>
      </c>
      <c r="S508" s="269">
        <v>20</v>
      </c>
      <c r="T508" s="269">
        <v>30</v>
      </c>
      <c r="U508" s="269">
        <v>50</v>
      </c>
      <c r="V508" s="269">
        <v>70</v>
      </c>
      <c r="W508" s="269">
        <v>90</v>
      </c>
      <c r="X508" s="269">
        <v>110</v>
      </c>
      <c r="Y508" s="269">
        <v>140</v>
      </c>
      <c r="Z508" s="269">
        <v>170</v>
      </c>
      <c r="AA508" s="269">
        <v>200</v>
      </c>
      <c r="AB508" s="269">
        <v>229</v>
      </c>
      <c r="AC508" s="269">
        <v>259</v>
      </c>
      <c r="AD508" s="269">
        <v>289</v>
      </c>
      <c r="AE508" s="269">
        <v>319</v>
      </c>
      <c r="AF508" s="269">
        <v>349</v>
      </c>
      <c r="AG508" s="269">
        <v>369</v>
      </c>
      <c r="AH508" s="269">
        <v>389</v>
      </c>
      <c r="AI508" s="269">
        <v>409</v>
      </c>
      <c r="AJ508" s="269">
        <v>419</v>
      </c>
      <c r="AK508" s="269">
        <v>429</v>
      </c>
      <c r="AL508" s="269">
        <v>439</v>
      </c>
      <c r="AM508" s="269">
        <v>449</v>
      </c>
      <c r="AN508" s="269">
        <v>449</v>
      </c>
      <c r="AO508" s="269">
        <v>449</v>
      </c>
      <c r="AP508" s="296">
        <v>449</v>
      </c>
      <c r="AQ508" s="345"/>
    </row>
    <row r="509" spans="1:44" hidden="1" x14ac:dyDescent="0.3">
      <c r="A509" s="286">
        <v>2</v>
      </c>
      <c r="B509" s="191" t="s">
        <v>433</v>
      </c>
      <c r="C509" s="191"/>
      <c r="D509" s="191" t="s">
        <v>134</v>
      </c>
      <c r="E509" s="191">
        <v>13</v>
      </c>
      <c r="F509" s="191" t="s">
        <v>298</v>
      </c>
      <c r="G509" s="191">
        <v>62</v>
      </c>
      <c r="H509" s="191" t="s">
        <v>198</v>
      </c>
      <c r="I509" s="193" t="s">
        <v>208</v>
      </c>
      <c r="J509" s="191" t="s">
        <v>273</v>
      </c>
      <c r="K509" s="191" t="s">
        <v>299</v>
      </c>
      <c r="L509" s="191"/>
      <c r="M509" s="269">
        <v>0</v>
      </c>
      <c r="N509" s="269">
        <v>0</v>
      </c>
      <c r="O509" s="269">
        <v>0</v>
      </c>
      <c r="P509" s="269">
        <v>0</v>
      </c>
      <c r="Q509" s="269">
        <v>0</v>
      </c>
      <c r="R509" s="269">
        <v>10</v>
      </c>
      <c r="S509" s="269">
        <v>20</v>
      </c>
      <c r="T509" s="269">
        <v>40</v>
      </c>
      <c r="U509" s="269">
        <v>70</v>
      </c>
      <c r="V509" s="269">
        <v>100</v>
      </c>
      <c r="W509" s="269">
        <v>140</v>
      </c>
      <c r="X509" s="269">
        <v>200</v>
      </c>
      <c r="Y509" s="269">
        <v>270</v>
      </c>
      <c r="Z509" s="269">
        <v>360</v>
      </c>
      <c r="AA509" s="269">
        <v>467</v>
      </c>
      <c r="AB509" s="269">
        <v>567</v>
      </c>
      <c r="AC509" s="269">
        <v>697</v>
      </c>
      <c r="AD509" s="269">
        <v>831</v>
      </c>
      <c r="AE509" s="269">
        <v>967</v>
      </c>
      <c r="AF509" s="269">
        <v>1104</v>
      </c>
      <c r="AG509" s="269">
        <v>1231</v>
      </c>
      <c r="AH509" s="269">
        <v>1348</v>
      </c>
      <c r="AI509" s="269">
        <v>1455</v>
      </c>
      <c r="AJ509" s="269">
        <v>1552</v>
      </c>
      <c r="AK509" s="269">
        <v>1639</v>
      </c>
      <c r="AL509" s="269">
        <v>1716</v>
      </c>
      <c r="AM509" s="269">
        <v>1773</v>
      </c>
      <c r="AN509" s="269">
        <v>1810</v>
      </c>
      <c r="AO509" s="269">
        <v>1827</v>
      </c>
      <c r="AP509" s="296">
        <v>1827</v>
      </c>
      <c r="AQ509" s="303"/>
    </row>
    <row r="510" spans="1:44" hidden="1" x14ac:dyDescent="0.3">
      <c r="A510" s="286">
        <v>2</v>
      </c>
      <c r="B510" s="191" t="s">
        <v>433</v>
      </c>
      <c r="C510" s="191"/>
      <c r="D510" s="191" t="s">
        <v>134</v>
      </c>
      <c r="E510" s="191">
        <v>13</v>
      </c>
      <c r="F510" s="191" t="s">
        <v>298</v>
      </c>
      <c r="G510" s="191">
        <v>63</v>
      </c>
      <c r="H510" s="191" t="s">
        <v>199</v>
      </c>
      <c r="I510" s="193" t="s">
        <v>208</v>
      </c>
      <c r="J510" s="191" t="s">
        <v>273</v>
      </c>
      <c r="K510" s="191" t="s">
        <v>299</v>
      </c>
      <c r="L510" s="191"/>
      <c r="M510" s="269">
        <v>0</v>
      </c>
      <c r="N510" s="269">
        <v>0</v>
      </c>
      <c r="O510" s="269">
        <v>0</v>
      </c>
      <c r="P510" s="269">
        <v>0</v>
      </c>
      <c r="Q510" s="269">
        <v>0</v>
      </c>
      <c r="R510" s="269">
        <v>0</v>
      </c>
      <c r="S510" s="269">
        <v>0</v>
      </c>
      <c r="T510" s="269">
        <v>0</v>
      </c>
      <c r="U510" s="269">
        <v>0</v>
      </c>
      <c r="V510" s="269">
        <v>0</v>
      </c>
      <c r="W510" s="269">
        <v>0</v>
      </c>
      <c r="X510" s="269">
        <v>0</v>
      </c>
      <c r="Y510" s="269">
        <v>0</v>
      </c>
      <c r="Z510" s="269">
        <v>0</v>
      </c>
      <c r="AA510" s="269">
        <v>0</v>
      </c>
      <c r="AB510" s="269">
        <v>0</v>
      </c>
      <c r="AC510" s="269">
        <v>0</v>
      </c>
      <c r="AD510" s="269">
        <v>0</v>
      </c>
      <c r="AE510" s="269">
        <v>0</v>
      </c>
      <c r="AF510" s="269">
        <v>0</v>
      </c>
      <c r="AG510" s="269">
        <v>0</v>
      </c>
      <c r="AH510" s="269">
        <v>0</v>
      </c>
      <c r="AI510" s="269">
        <v>0</v>
      </c>
      <c r="AJ510" s="269">
        <v>0</v>
      </c>
      <c r="AK510" s="269">
        <v>0</v>
      </c>
      <c r="AL510" s="269">
        <v>0</v>
      </c>
      <c r="AM510" s="269">
        <v>0</v>
      </c>
      <c r="AN510" s="269">
        <v>0</v>
      </c>
      <c r="AO510" s="269">
        <v>0</v>
      </c>
      <c r="AP510" s="296">
        <v>0</v>
      </c>
    </row>
    <row r="511" spans="1:44" hidden="1" x14ac:dyDescent="0.3">
      <c r="A511" s="286">
        <v>2</v>
      </c>
      <c r="B511" s="191" t="s">
        <v>433</v>
      </c>
      <c r="C511" s="191"/>
      <c r="D511" s="191" t="s">
        <v>134</v>
      </c>
      <c r="E511" s="191">
        <v>13</v>
      </c>
      <c r="F511" s="191" t="s">
        <v>298</v>
      </c>
      <c r="G511" s="191">
        <v>64</v>
      </c>
      <c r="H511" s="191" t="s">
        <v>200</v>
      </c>
      <c r="I511" s="193" t="s">
        <v>208</v>
      </c>
      <c r="J511" s="191" t="s">
        <v>273</v>
      </c>
      <c r="K511" s="191" t="s">
        <v>299</v>
      </c>
      <c r="L511" s="191"/>
      <c r="M511" s="269">
        <v>0</v>
      </c>
      <c r="N511" s="269">
        <v>0</v>
      </c>
      <c r="O511" s="269">
        <v>0</v>
      </c>
      <c r="P511" s="269">
        <v>0</v>
      </c>
      <c r="Q511" s="269">
        <v>0</v>
      </c>
      <c r="R511" s="269">
        <v>0</v>
      </c>
      <c r="S511" s="269">
        <v>0</v>
      </c>
      <c r="T511" s="269">
        <v>0</v>
      </c>
      <c r="U511" s="269">
        <v>0</v>
      </c>
      <c r="V511" s="269">
        <v>0</v>
      </c>
      <c r="W511" s="269">
        <v>0</v>
      </c>
      <c r="X511" s="269">
        <v>0</v>
      </c>
      <c r="Y511" s="269">
        <v>0</v>
      </c>
      <c r="Z511" s="269">
        <v>0</v>
      </c>
      <c r="AA511" s="269">
        <v>0</v>
      </c>
      <c r="AB511" s="269">
        <v>0</v>
      </c>
      <c r="AC511" s="269">
        <v>0</v>
      </c>
      <c r="AD511" s="269">
        <v>0</v>
      </c>
      <c r="AE511" s="269">
        <v>0</v>
      </c>
      <c r="AF511" s="269">
        <v>0</v>
      </c>
      <c r="AG511" s="269">
        <v>0</v>
      </c>
      <c r="AH511" s="269">
        <v>0</v>
      </c>
      <c r="AI511" s="269">
        <v>0</v>
      </c>
      <c r="AJ511" s="269">
        <v>0</v>
      </c>
      <c r="AK511" s="269">
        <v>0</v>
      </c>
      <c r="AL511" s="269">
        <v>0</v>
      </c>
      <c r="AM511" s="269">
        <v>0</v>
      </c>
      <c r="AN511" s="269">
        <v>0</v>
      </c>
      <c r="AO511" s="269">
        <v>0</v>
      </c>
      <c r="AP511" s="296">
        <v>0</v>
      </c>
      <c r="AR511" s="345"/>
    </row>
    <row r="512" spans="1:44" hidden="1" x14ac:dyDescent="0.3">
      <c r="A512" s="286">
        <v>2</v>
      </c>
      <c r="B512" s="191" t="s">
        <v>433</v>
      </c>
      <c r="C512" s="191"/>
      <c r="D512" s="191" t="s">
        <v>134</v>
      </c>
      <c r="E512" s="191">
        <v>13</v>
      </c>
      <c r="F512" s="191" t="s">
        <v>298</v>
      </c>
      <c r="G512" s="191">
        <v>65</v>
      </c>
      <c r="H512" s="191" t="s">
        <v>201</v>
      </c>
      <c r="I512" s="193" t="s">
        <v>208</v>
      </c>
      <c r="J512" s="191" t="s">
        <v>273</v>
      </c>
      <c r="K512" s="191" t="s">
        <v>299</v>
      </c>
      <c r="L512" s="191"/>
      <c r="M512" s="269">
        <v>0</v>
      </c>
      <c r="N512" s="269">
        <v>0</v>
      </c>
      <c r="O512" s="269">
        <v>0</v>
      </c>
      <c r="P512" s="269">
        <v>0</v>
      </c>
      <c r="Q512" s="269">
        <v>0</v>
      </c>
      <c r="R512" s="269">
        <v>0</v>
      </c>
      <c r="S512" s="269">
        <v>0</v>
      </c>
      <c r="T512" s="269">
        <v>0</v>
      </c>
      <c r="U512" s="269">
        <v>0</v>
      </c>
      <c r="V512" s="269">
        <v>0</v>
      </c>
      <c r="W512" s="269">
        <v>0</v>
      </c>
      <c r="X512" s="269">
        <v>0</v>
      </c>
      <c r="Y512" s="269">
        <v>0</v>
      </c>
      <c r="Z512" s="269">
        <v>0</v>
      </c>
      <c r="AA512" s="269">
        <v>0</v>
      </c>
      <c r="AB512" s="269">
        <v>0</v>
      </c>
      <c r="AC512" s="269">
        <v>0</v>
      </c>
      <c r="AD512" s="269">
        <v>0</v>
      </c>
      <c r="AE512" s="269">
        <v>0</v>
      </c>
      <c r="AF512" s="269">
        <v>0</v>
      </c>
      <c r="AG512" s="269">
        <v>0</v>
      </c>
      <c r="AH512" s="269">
        <v>0</v>
      </c>
      <c r="AI512" s="269">
        <v>0</v>
      </c>
      <c r="AJ512" s="269">
        <v>0</v>
      </c>
      <c r="AK512" s="269">
        <v>0</v>
      </c>
      <c r="AL512" s="269">
        <v>0</v>
      </c>
      <c r="AM512" s="269">
        <v>0</v>
      </c>
      <c r="AN512" s="269">
        <v>0</v>
      </c>
      <c r="AO512" s="269">
        <v>0</v>
      </c>
      <c r="AP512" s="296">
        <v>0</v>
      </c>
      <c r="AR512" s="345"/>
    </row>
    <row r="513" spans="1:45" hidden="1" x14ac:dyDescent="0.3">
      <c r="A513" s="286">
        <v>2</v>
      </c>
      <c r="B513" s="191" t="s">
        <v>433</v>
      </c>
      <c r="C513" s="191"/>
      <c r="D513" s="191" t="s">
        <v>134</v>
      </c>
      <c r="E513" s="191">
        <v>13</v>
      </c>
      <c r="F513" s="191" t="s">
        <v>298</v>
      </c>
      <c r="G513" s="191">
        <v>66</v>
      </c>
      <c r="H513" s="191" t="s">
        <v>202</v>
      </c>
      <c r="I513" s="193" t="s">
        <v>208</v>
      </c>
      <c r="J513" s="191" t="s">
        <v>273</v>
      </c>
      <c r="K513" s="191" t="s">
        <v>299</v>
      </c>
      <c r="L513" s="191"/>
      <c r="M513" s="269">
        <v>0</v>
      </c>
      <c r="N513" s="269">
        <v>0</v>
      </c>
      <c r="O513" s="269">
        <v>0</v>
      </c>
      <c r="P513" s="269">
        <v>0</v>
      </c>
      <c r="Q513" s="269">
        <v>0</v>
      </c>
      <c r="R513" s="269">
        <v>0</v>
      </c>
      <c r="S513" s="269">
        <v>10</v>
      </c>
      <c r="T513" s="269">
        <v>20</v>
      </c>
      <c r="U513" s="269">
        <v>30</v>
      </c>
      <c r="V513" s="269">
        <v>50</v>
      </c>
      <c r="W513" s="269">
        <v>80</v>
      </c>
      <c r="X513" s="269">
        <v>120</v>
      </c>
      <c r="Y513" s="269">
        <v>180</v>
      </c>
      <c r="Z513" s="269">
        <v>250</v>
      </c>
      <c r="AA513" s="269">
        <v>400</v>
      </c>
      <c r="AB513" s="269">
        <v>600</v>
      </c>
      <c r="AC513" s="269">
        <v>900</v>
      </c>
      <c r="AD513" s="269">
        <v>1200</v>
      </c>
      <c r="AE513" s="269">
        <v>1600</v>
      </c>
      <c r="AF513" s="269">
        <v>2000</v>
      </c>
      <c r="AG513" s="269">
        <v>2500</v>
      </c>
      <c r="AH513" s="269">
        <v>3100</v>
      </c>
      <c r="AI513" s="269">
        <v>3800</v>
      </c>
      <c r="AJ513" s="269">
        <v>4500</v>
      </c>
      <c r="AK513" s="269">
        <v>5400</v>
      </c>
      <c r="AL513" s="269">
        <v>6400</v>
      </c>
      <c r="AM513" s="269">
        <v>7500</v>
      </c>
      <c r="AN513" s="269">
        <v>8600</v>
      </c>
      <c r="AO513" s="269">
        <v>9700</v>
      </c>
      <c r="AP513" s="296">
        <v>11000</v>
      </c>
      <c r="AQ513" s="303"/>
      <c r="AR513" s="345"/>
    </row>
    <row r="514" spans="1:45" hidden="1" x14ac:dyDescent="0.3">
      <c r="A514" s="286">
        <v>2</v>
      </c>
      <c r="B514" s="191" t="s">
        <v>433</v>
      </c>
      <c r="C514" s="191"/>
      <c r="D514" s="191" t="s">
        <v>134</v>
      </c>
      <c r="E514" s="191">
        <v>13</v>
      </c>
      <c r="F514" s="191" t="s">
        <v>298</v>
      </c>
      <c r="G514" s="191">
        <v>67</v>
      </c>
      <c r="H514" s="191" t="s">
        <v>203</v>
      </c>
      <c r="I514" s="193" t="s">
        <v>208</v>
      </c>
      <c r="J514" s="191" t="s">
        <v>273</v>
      </c>
      <c r="K514" s="191" t="s">
        <v>299</v>
      </c>
      <c r="L514" s="191"/>
      <c r="M514" s="269">
        <v>0</v>
      </c>
      <c r="N514" s="269">
        <v>0</v>
      </c>
      <c r="O514" s="269">
        <v>0</v>
      </c>
      <c r="P514" s="269">
        <v>0</v>
      </c>
      <c r="Q514" s="269">
        <v>0</v>
      </c>
      <c r="R514" s="269">
        <v>0</v>
      </c>
      <c r="S514" s="269">
        <v>10</v>
      </c>
      <c r="T514" s="269">
        <v>20</v>
      </c>
      <c r="U514" s="269">
        <v>30</v>
      </c>
      <c r="V514" s="269">
        <v>50</v>
      </c>
      <c r="W514" s="269">
        <v>80</v>
      </c>
      <c r="X514" s="269">
        <v>120</v>
      </c>
      <c r="Y514" s="269">
        <v>180</v>
      </c>
      <c r="Z514" s="269">
        <v>250</v>
      </c>
      <c r="AA514" s="269">
        <v>320</v>
      </c>
      <c r="AB514" s="269">
        <v>400</v>
      </c>
      <c r="AC514" s="269">
        <v>500</v>
      </c>
      <c r="AD514" s="269">
        <v>620</v>
      </c>
      <c r="AE514" s="269">
        <v>750</v>
      </c>
      <c r="AF514" s="269">
        <v>900</v>
      </c>
      <c r="AG514" s="269">
        <v>1100</v>
      </c>
      <c r="AH514" s="269">
        <v>1400</v>
      </c>
      <c r="AI514" s="269">
        <v>1800</v>
      </c>
      <c r="AJ514" s="269">
        <v>2300</v>
      </c>
      <c r="AK514" s="269">
        <v>2900</v>
      </c>
      <c r="AL514" s="269">
        <v>3600</v>
      </c>
      <c r="AM514" s="269">
        <v>4400</v>
      </c>
      <c r="AN514" s="269">
        <v>5300</v>
      </c>
      <c r="AO514" s="269">
        <v>6300</v>
      </c>
      <c r="AP514" s="296">
        <v>7400</v>
      </c>
      <c r="AR514" s="345"/>
    </row>
    <row r="515" spans="1:45" ht="15" hidden="1" thickBot="1" x14ac:dyDescent="0.35">
      <c r="A515" s="288">
        <v>2</v>
      </c>
      <c r="B515" s="194" t="s">
        <v>433</v>
      </c>
      <c r="C515" s="194"/>
      <c r="D515" s="194" t="s">
        <v>134</v>
      </c>
      <c r="E515" s="194">
        <v>13</v>
      </c>
      <c r="F515" s="194" t="s">
        <v>298</v>
      </c>
      <c r="G515" s="194">
        <v>68</v>
      </c>
      <c r="H515" s="194" t="s">
        <v>204</v>
      </c>
      <c r="I515" s="195" t="s">
        <v>208</v>
      </c>
      <c r="J515" s="194" t="s">
        <v>273</v>
      </c>
      <c r="K515" s="194" t="s">
        <v>299</v>
      </c>
      <c r="L515" s="194"/>
      <c r="M515" s="297">
        <v>0</v>
      </c>
      <c r="N515" s="297">
        <v>0</v>
      </c>
      <c r="O515" s="297">
        <v>0</v>
      </c>
      <c r="P515" s="297">
        <v>0</v>
      </c>
      <c r="Q515" s="297">
        <v>10</v>
      </c>
      <c r="R515" s="297">
        <v>30</v>
      </c>
      <c r="S515" s="297">
        <v>60</v>
      </c>
      <c r="T515" s="297">
        <v>100</v>
      </c>
      <c r="U515" s="297">
        <v>150</v>
      </c>
      <c r="V515" s="297">
        <v>210</v>
      </c>
      <c r="W515" s="297">
        <v>280</v>
      </c>
      <c r="X515" s="297">
        <v>360</v>
      </c>
      <c r="Y515" s="297">
        <v>450</v>
      </c>
      <c r="Z515" s="297">
        <v>550</v>
      </c>
      <c r="AA515" s="297">
        <v>650</v>
      </c>
      <c r="AB515" s="297">
        <v>760</v>
      </c>
      <c r="AC515" s="297">
        <v>880</v>
      </c>
      <c r="AD515" s="297">
        <v>1020</v>
      </c>
      <c r="AE515" s="297">
        <v>1190</v>
      </c>
      <c r="AF515" s="297">
        <v>1390</v>
      </c>
      <c r="AG515" s="297">
        <v>1620</v>
      </c>
      <c r="AH515" s="297">
        <v>1890</v>
      </c>
      <c r="AI515" s="297">
        <v>2200</v>
      </c>
      <c r="AJ515" s="297">
        <v>2560</v>
      </c>
      <c r="AK515" s="297">
        <v>2970</v>
      </c>
      <c r="AL515" s="297">
        <v>3420</v>
      </c>
      <c r="AM515" s="297">
        <v>3910</v>
      </c>
      <c r="AN515" s="297">
        <v>4420</v>
      </c>
      <c r="AO515" s="297">
        <v>4920</v>
      </c>
      <c r="AP515" s="298">
        <v>5420</v>
      </c>
      <c r="AQ515" s="303"/>
      <c r="AR515" s="345"/>
    </row>
    <row r="516" spans="1:45" hidden="1" x14ac:dyDescent="0.3">
      <c r="A516" s="281">
        <v>2</v>
      </c>
      <c r="B516" s="282" t="s">
        <v>433</v>
      </c>
      <c r="C516" s="282"/>
      <c r="D516" s="282" t="s">
        <v>134</v>
      </c>
      <c r="E516" s="282">
        <v>13</v>
      </c>
      <c r="F516" s="282" t="s">
        <v>298</v>
      </c>
      <c r="G516" s="282">
        <v>69</v>
      </c>
      <c r="H516" s="282" t="s">
        <v>187</v>
      </c>
      <c r="I516" s="284" t="s">
        <v>209</v>
      </c>
      <c r="J516" s="282" t="s">
        <v>273</v>
      </c>
      <c r="K516" s="282" t="s">
        <v>299</v>
      </c>
      <c r="L516" s="282"/>
      <c r="M516" s="294">
        <v>2380</v>
      </c>
      <c r="N516" s="294">
        <v>2401</v>
      </c>
      <c r="O516" s="294">
        <v>2425</v>
      </c>
      <c r="P516" s="294">
        <v>2452</v>
      </c>
      <c r="Q516" s="294">
        <v>2482</v>
      </c>
      <c r="R516" s="294">
        <v>2514</v>
      </c>
      <c r="S516" s="294">
        <v>2544</v>
      </c>
      <c r="T516" s="294">
        <v>2570</v>
      </c>
      <c r="U516" s="294">
        <v>2590</v>
      </c>
      <c r="V516" s="294">
        <v>2607</v>
      </c>
      <c r="W516" s="294">
        <v>2620</v>
      </c>
      <c r="X516" s="294">
        <v>2628</v>
      </c>
      <c r="Y516" s="294">
        <v>2630</v>
      </c>
      <c r="Z516" s="294">
        <v>2627</v>
      </c>
      <c r="AA516" s="294">
        <v>2620</v>
      </c>
      <c r="AB516" s="294">
        <v>2609</v>
      </c>
      <c r="AC516" s="294">
        <v>2594</v>
      </c>
      <c r="AD516" s="294">
        <v>2574</v>
      </c>
      <c r="AE516" s="294">
        <v>2544</v>
      </c>
      <c r="AF516" s="294">
        <v>2508</v>
      </c>
      <c r="AG516" s="294">
        <v>2464</v>
      </c>
      <c r="AH516" s="294">
        <v>2412</v>
      </c>
      <c r="AI516" s="294">
        <v>2351</v>
      </c>
      <c r="AJ516" s="294">
        <v>2280</v>
      </c>
      <c r="AK516" s="294">
        <v>2198</v>
      </c>
      <c r="AL516" s="294">
        <v>2103</v>
      </c>
      <c r="AM516" s="294">
        <v>1987</v>
      </c>
      <c r="AN516" s="294">
        <v>1868</v>
      </c>
      <c r="AO516" s="294">
        <v>1745</v>
      </c>
      <c r="AP516" s="299">
        <v>1620</v>
      </c>
      <c r="AS516" s="345"/>
    </row>
    <row r="517" spans="1:45" hidden="1" x14ac:dyDescent="0.3">
      <c r="A517" s="286">
        <v>2</v>
      </c>
      <c r="B517" s="191" t="s">
        <v>433</v>
      </c>
      <c r="C517" s="191"/>
      <c r="D517" s="191" t="s">
        <v>134</v>
      </c>
      <c r="E517" s="191">
        <v>13</v>
      </c>
      <c r="F517" s="191" t="s">
        <v>298</v>
      </c>
      <c r="G517" s="191">
        <v>70</v>
      </c>
      <c r="H517" s="191" t="s">
        <v>189</v>
      </c>
      <c r="I517" s="193" t="s">
        <v>209</v>
      </c>
      <c r="J517" s="191" t="s">
        <v>273</v>
      </c>
      <c r="K517" s="191" t="s">
        <v>299</v>
      </c>
      <c r="L517" s="191"/>
      <c r="M517" s="269">
        <v>0</v>
      </c>
      <c r="N517" s="269">
        <v>0</v>
      </c>
      <c r="O517" s="269">
        <v>0</v>
      </c>
      <c r="P517" s="269">
        <v>0</v>
      </c>
      <c r="Q517" s="269">
        <v>0</v>
      </c>
      <c r="R517" s="269">
        <v>0</v>
      </c>
      <c r="S517" s="269">
        <v>0</v>
      </c>
      <c r="T517" s="269">
        <v>0</v>
      </c>
      <c r="U517" s="269">
        <v>0</v>
      </c>
      <c r="V517" s="269">
        <v>0</v>
      </c>
      <c r="W517" s="269">
        <v>0</v>
      </c>
      <c r="X517" s="269">
        <v>0</v>
      </c>
      <c r="Y517" s="269">
        <v>0</v>
      </c>
      <c r="Z517" s="269">
        <v>0</v>
      </c>
      <c r="AA517" s="269">
        <v>0</v>
      </c>
      <c r="AB517" s="269">
        <v>0</v>
      </c>
      <c r="AC517" s="269">
        <v>0</v>
      </c>
      <c r="AD517" s="269">
        <v>0</v>
      </c>
      <c r="AE517" s="269">
        <v>0</v>
      </c>
      <c r="AF517" s="269">
        <v>0</v>
      </c>
      <c r="AG517" s="269">
        <v>0</v>
      </c>
      <c r="AH517" s="269">
        <v>0</v>
      </c>
      <c r="AI517" s="269">
        <v>0</v>
      </c>
      <c r="AJ517" s="269">
        <v>0</v>
      </c>
      <c r="AK517" s="269">
        <v>0</v>
      </c>
      <c r="AL517" s="269">
        <v>0</v>
      </c>
      <c r="AM517" s="269">
        <v>0</v>
      </c>
      <c r="AN517" s="269">
        <v>0</v>
      </c>
      <c r="AO517" s="269">
        <v>0</v>
      </c>
      <c r="AP517" s="296">
        <v>0</v>
      </c>
    </row>
    <row r="518" spans="1:45" hidden="1" x14ac:dyDescent="0.3">
      <c r="A518" s="286">
        <v>2</v>
      </c>
      <c r="B518" s="191" t="s">
        <v>433</v>
      </c>
      <c r="C518" s="191"/>
      <c r="D518" s="191" t="s">
        <v>134</v>
      </c>
      <c r="E518" s="191">
        <v>13</v>
      </c>
      <c r="F518" s="191" t="s">
        <v>298</v>
      </c>
      <c r="G518" s="191">
        <v>71</v>
      </c>
      <c r="H518" s="191" t="s">
        <v>190</v>
      </c>
      <c r="I518" s="193" t="s">
        <v>209</v>
      </c>
      <c r="J518" s="191" t="s">
        <v>273</v>
      </c>
      <c r="K518" s="191" t="s">
        <v>299</v>
      </c>
      <c r="L518" s="191"/>
      <c r="M518" s="269">
        <v>0</v>
      </c>
      <c r="N518" s="269">
        <v>0</v>
      </c>
      <c r="O518" s="269">
        <v>0</v>
      </c>
      <c r="P518" s="269">
        <v>0</v>
      </c>
      <c r="Q518" s="269">
        <v>0</v>
      </c>
      <c r="R518" s="269">
        <v>0</v>
      </c>
      <c r="S518" s="269">
        <v>0</v>
      </c>
      <c r="T518" s="269">
        <v>0</v>
      </c>
      <c r="U518" s="269">
        <v>0</v>
      </c>
      <c r="V518" s="269">
        <v>0</v>
      </c>
      <c r="W518" s="269">
        <v>0</v>
      </c>
      <c r="X518" s="269">
        <v>0</v>
      </c>
      <c r="Y518" s="269">
        <v>0</v>
      </c>
      <c r="Z518" s="269">
        <v>0</v>
      </c>
      <c r="AA518" s="269">
        <v>0</v>
      </c>
      <c r="AB518" s="269">
        <v>0</v>
      </c>
      <c r="AC518" s="269">
        <v>0</v>
      </c>
      <c r="AD518" s="269">
        <v>0</v>
      </c>
      <c r="AE518" s="269">
        <v>0</v>
      </c>
      <c r="AF518" s="269">
        <v>0</v>
      </c>
      <c r="AG518" s="269">
        <v>0</v>
      </c>
      <c r="AH518" s="269">
        <v>0</v>
      </c>
      <c r="AI518" s="269">
        <v>0</v>
      </c>
      <c r="AJ518" s="269">
        <v>0</v>
      </c>
      <c r="AK518" s="269">
        <v>0</v>
      </c>
      <c r="AL518" s="269">
        <v>0</v>
      </c>
      <c r="AM518" s="269">
        <v>0</v>
      </c>
      <c r="AN518" s="269">
        <v>0</v>
      </c>
      <c r="AO518" s="269">
        <v>0</v>
      </c>
      <c r="AP518" s="296">
        <v>0</v>
      </c>
    </row>
    <row r="519" spans="1:45" hidden="1" x14ac:dyDescent="0.3">
      <c r="A519" s="286">
        <v>2</v>
      </c>
      <c r="B519" s="191" t="s">
        <v>433</v>
      </c>
      <c r="C519" s="191"/>
      <c r="D519" s="191" t="s">
        <v>134</v>
      </c>
      <c r="E519" s="191">
        <v>13</v>
      </c>
      <c r="F519" s="191" t="s">
        <v>298</v>
      </c>
      <c r="G519" s="191">
        <v>72</v>
      </c>
      <c r="H519" s="191" t="s">
        <v>191</v>
      </c>
      <c r="I519" s="193" t="s">
        <v>209</v>
      </c>
      <c r="J519" s="191" t="s">
        <v>273</v>
      </c>
      <c r="K519" s="191" t="s">
        <v>299</v>
      </c>
      <c r="L519" s="191"/>
      <c r="M519" s="269">
        <v>1420</v>
      </c>
      <c r="N519" s="269">
        <v>1436</v>
      </c>
      <c r="O519" s="269">
        <v>1452</v>
      </c>
      <c r="P519" s="269">
        <v>1467</v>
      </c>
      <c r="Q519" s="269">
        <v>1483</v>
      </c>
      <c r="R519" s="269">
        <v>1499</v>
      </c>
      <c r="S519" s="269">
        <v>1515</v>
      </c>
      <c r="T519" s="269">
        <v>1530</v>
      </c>
      <c r="U519" s="269">
        <v>1546</v>
      </c>
      <c r="V519" s="269">
        <v>1562</v>
      </c>
      <c r="W519" s="269">
        <v>1555</v>
      </c>
      <c r="X519" s="269">
        <v>1548</v>
      </c>
      <c r="Y519" s="269">
        <v>1541</v>
      </c>
      <c r="Z519" s="269">
        <v>1534</v>
      </c>
      <c r="AA519" s="269">
        <v>1527</v>
      </c>
      <c r="AB519" s="269">
        <v>1519</v>
      </c>
      <c r="AC519" s="269">
        <v>1512</v>
      </c>
      <c r="AD519" s="269">
        <v>1505</v>
      </c>
      <c r="AE519" s="269">
        <v>1498</v>
      </c>
      <c r="AF519" s="269">
        <v>1491</v>
      </c>
      <c r="AG519" s="269">
        <v>1456</v>
      </c>
      <c r="AH519" s="269">
        <v>1420</v>
      </c>
      <c r="AI519" s="269">
        <v>1385</v>
      </c>
      <c r="AJ519" s="269">
        <v>1349</v>
      </c>
      <c r="AK519" s="269">
        <v>1314</v>
      </c>
      <c r="AL519" s="269">
        <v>1278</v>
      </c>
      <c r="AM519" s="269">
        <v>1243</v>
      </c>
      <c r="AN519" s="269">
        <v>1207</v>
      </c>
      <c r="AO519" s="269">
        <v>1172</v>
      </c>
      <c r="AP519" s="296">
        <v>1136</v>
      </c>
      <c r="AQ519" s="303"/>
      <c r="AR519" s="303"/>
    </row>
    <row r="520" spans="1:45" hidden="1" x14ac:dyDescent="0.3">
      <c r="A520" s="286">
        <v>2</v>
      </c>
      <c r="B520" s="191" t="s">
        <v>433</v>
      </c>
      <c r="C520" s="191"/>
      <c r="D520" s="191" t="s">
        <v>134</v>
      </c>
      <c r="E520" s="191">
        <v>13</v>
      </c>
      <c r="F520" s="191" t="s">
        <v>298</v>
      </c>
      <c r="G520" s="191">
        <v>73</v>
      </c>
      <c r="H520" s="191" t="s">
        <v>192</v>
      </c>
      <c r="I520" s="193" t="s">
        <v>209</v>
      </c>
      <c r="J520" s="191" t="s">
        <v>273</v>
      </c>
      <c r="K520" s="191" t="s">
        <v>299</v>
      </c>
      <c r="L520" s="191"/>
      <c r="M520" s="269">
        <v>10</v>
      </c>
      <c r="N520" s="269">
        <v>9</v>
      </c>
      <c r="O520" s="269">
        <v>8</v>
      </c>
      <c r="P520" s="269">
        <v>7</v>
      </c>
      <c r="Q520" s="269">
        <v>6</v>
      </c>
      <c r="R520" s="269">
        <v>5</v>
      </c>
      <c r="S520" s="269">
        <v>4</v>
      </c>
      <c r="T520" s="269">
        <v>3</v>
      </c>
      <c r="U520" s="269">
        <v>2</v>
      </c>
      <c r="V520" s="269">
        <v>1</v>
      </c>
      <c r="W520" s="269">
        <v>0</v>
      </c>
      <c r="X520" s="269">
        <v>0</v>
      </c>
      <c r="Y520" s="269">
        <v>0</v>
      </c>
      <c r="Z520" s="269">
        <v>0</v>
      </c>
      <c r="AA520" s="269">
        <v>0</v>
      </c>
      <c r="AB520" s="269">
        <v>0</v>
      </c>
      <c r="AC520" s="269">
        <v>0</v>
      </c>
      <c r="AD520" s="269">
        <v>0</v>
      </c>
      <c r="AE520" s="269">
        <v>0</v>
      </c>
      <c r="AF520" s="269">
        <v>0</v>
      </c>
      <c r="AG520" s="269">
        <v>0</v>
      </c>
      <c r="AH520" s="269">
        <v>0</v>
      </c>
      <c r="AI520" s="269">
        <v>0</v>
      </c>
      <c r="AJ520" s="269">
        <v>0</v>
      </c>
      <c r="AK520" s="269">
        <v>0</v>
      </c>
      <c r="AL520" s="269">
        <v>0</v>
      </c>
      <c r="AM520" s="269">
        <v>0</v>
      </c>
      <c r="AN520" s="269">
        <v>0</v>
      </c>
      <c r="AO520" s="269">
        <v>0</v>
      </c>
      <c r="AP520" s="296">
        <v>0</v>
      </c>
    </row>
    <row r="521" spans="1:45" hidden="1" x14ac:dyDescent="0.3">
      <c r="A521" s="286">
        <v>2</v>
      </c>
      <c r="B521" s="191" t="s">
        <v>433</v>
      </c>
      <c r="C521" s="191"/>
      <c r="D521" s="191" t="s">
        <v>134</v>
      </c>
      <c r="E521" s="191">
        <v>13</v>
      </c>
      <c r="F521" s="191" t="s">
        <v>298</v>
      </c>
      <c r="G521" s="191">
        <v>74</v>
      </c>
      <c r="H521" s="191" t="s">
        <v>193</v>
      </c>
      <c r="I521" s="193" t="s">
        <v>209</v>
      </c>
      <c r="J521" s="191" t="s">
        <v>273</v>
      </c>
      <c r="K521" s="191" t="s">
        <v>299</v>
      </c>
      <c r="L521" s="191"/>
      <c r="M521" s="269">
        <v>13</v>
      </c>
      <c r="N521" s="269">
        <v>12</v>
      </c>
      <c r="O521" s="269">
        <v>11</v>
      </c>
      <c r="P521" s="269">
        <v>10</v>
      </c>
      <c r="Q521" s="269">
        <v>9</v>
      </c>
      <c r="R521" s="269">
        <v>8</v>
      </c>
      <c r="S521" s="269">
        <v>8</v>
      </c>
      <c r="T521" s="269">
        <v>7</v>
      </c>
      <c r="U521" s="269">
        <v>6</v>
      </c>
      <c r="V521" s="269">
        <v>5</v>
      </c>
      <c r="W521" s="269">
        <v>4</v>
      </c>
      <c r="X521" s="269">
        <v>3</v>
      </c>
      <c r="Y521" s="269">
        <v>2</v>
      </c>
      <c r="Z521" s="269">
        <v>1</v>
      </c>
      <c r="AA521" s="269">
        <v>0</v>
      </c>
      <c r="AB521" s="269">
        <v>0</v>
      </c>
      <c r="AC521" s="269">
        <v>0</v>
      </c>
      <c r="AD521" s="269">
        <v>0</v>
      </c>
      <c r="AE521" s="269">
        <v>0</v>
      </c>
      <c r="AF521" s="269">
        <v>0</v>
      </c>
      <c r="AG521" s="269">
        <v>0</v>
      </c>
      <c r="AH521" s="269">
        <v>0</v>
      </c>
      <c r="AI521" s="269">
        <v>0</v>
      </c>
      <c r="AJ521" s="269">
        <v>0</v>
      </c>
      <c r="AK521" s="269">
        <v>0</v>
      </c>
      <c r="AL521" s="269">
        <v>0</v>
      </c>
      <c r="AM521" s="269">
        <v>0</v>
      </c>
      <c r="AN521" s="269">
        <v>0</v>
      </c>
      <c r="AO521" s="269">
        <v>0</v>
      </c>
      <c r="AP521" s="296">
        <v>0</v>
      </c>
    </row>
    <row r="522" spans="1:45" hidden="1" x14ac:dyDescent="0.3">
      <c r="A522" s="286">
        <v>2</v>
      </c>
      <c r="B522" s="191" t="s">
        <v>433</v>
      </c>
      <c r="C522" s="191"/>
      <c r="D522" s="191" t="s">
        <v>134</v>
      </c>
      <c r="E522" s="191">
        <v>13</v>
      </c>
      <c r="F522" s="191" t="s">
        <v>298</v>
      </c>
      <c r="G522" s="191">
        <v>75</v>
      </c>
      <c r="H522" s="191" t="s">
        <v>194</v>
      </c>
      <c r="I522" s="193" t="s">
        <v>209</v>
      </c>
      <c r="J522" s="191" t="s">
        <v>273</v>
      </c>
      <c r="K522" s="191" t="s">
        <v>299</v>
      </c>
      <c r="L522" s="191"/>
      <c r="M522" s="269">
        <v>0</v>
      </c>
      <c r="N522" s="269">
        <v>0</v>
      </c>
      <c r="O522" s="269">
        <v>0</v>
      </c>
      <c r="P522" s="269">
        <v>0</v>
      </c>
      <c r="Q522" s="269"/>
      <c r="R522" s="269">
        <v>0</v>
      </c>
      <c r="S522" s="269">
        <v>0</v>
      </c>
      <c r="T522" s="269">
        <v>0</v>
      </c>
      <c r="U522" s="269">
        <v>0</v>
      </c>
      <c r="V522" s="269">
        <v>0</v>
      </c>
      <c r="W522" s="269">
        <v>0</v>
      </c>
      <c r="X522" s="269">
        <v>0</v>
      </c>
      <c r="Y522" s="269">
        <v>0</v>
      </c>
      <c r="Z522" s="269">
        <v>0</v>
      </c>
      <c r="AA522" s="269">
        <v>0</v>
      </c>
      <c r="AB522" s="269">
        <v>0</v>
      </c>
      <c r="AC522" s="269">
        <v>0</v>
      </c>
      <c r="AD522" s="269">
        <v>0</v>
      </c>
      <c r="AE522" s="269">
        <v>0</v>
      </c>
      <c r="AF522" s="269">
        <v>0</v>
      </c>
      <c r="AG522" s="269">
        <v>0</v>
      </c>
      <c r="AH522" s="269">
        <v>0</v>
      </c>
      <c r="AI522" s="269">
        <v>0</v>
      </c>
      <c r="AJ522" s="269">
        <v>0</v>
      </c>
      <c r="AK522" s="269">
        <v>0</v>
      </c>
      <c r="AL522" s="269">
        <v>0</v>
      </c>
      <c r="AM522" s="269">
        <v>0</v>
      </c>
      <c r="AN522" s="269">
        <v>0</v>
      </c>
      <c r="AO522" s="269">
        <v>0</v>
      </c>
      <c r="AP522" s="296">
        <v>0</v>
      </c>
    </row>
    <row r="523" spans="1:45" hidden="1" x14ac:dyDescent="0.3">
      <c r="A523" s="286">
        <v>2</v>
      </c>
      <c r="B523" s="191" t="s">
        <v>433</v>
      </c>
      <c r="C523" s="191"/>
      <c r="D523" s="191" t="s">
        <v>134</v>
      </c>
      <c r="E523" s="191">
        <v>13</v>
      </c>
      <c r="F523" s="191" t="s">
        <v>298</v>
      </c>
      <c r="G523" s="191">
        <v>76</v>
      </c>
      <c r="H523" s="191" t="s">
        <v>195</v>
      </c>
      <c r="I523" s="193" t="s">
        <v>209</v>
      </c>
      <c r="J523" s="191" t="s">
        <v>273</v>
      </c>
      <c r="K523" s="191" t="s">
        <v>299</v>
      </c>
      <c r="L523" s="191"/>
      <c r="M523" s="269">
        <v>0</v>
      </c>
      <c r="N523" s="269">
        <v>0</v>
      </c>
      <c r="O523" s="269">
        <v>0</v>
      </c>
      <c r="P523" s="269">
        <v>0</v>
      </c>
      <c r="Q523" s="269"/>
      <c r="R523" s="269">
        <v>0</v>
      </c>
      <c r="S523" s="269">
        <v>0</v>
      </c>
      <c r="T523" s="269">
        <v>0</v>
      </c>
      <c r="U523" s="269">
        <v>0</v>
      </c>
      <c r="V523" s="269">
        <v>0</v>
      </c>
      <c r="W523" s="269">
        <v>0</v>
      </c>
      <c r="X523" s="269">
        <v>0</v>
      </c>
      <c r="Y523" s="269">
        <v>0</v>
      </c>
      <c r="Z523" s="269">
        <v>0</v>
      </c>
      <c r="AA523" s="269">
        <v>0</v>
      </c>
      <c r="AB523" s="269">
        <v>0</v>
      </c>
      <c r="AC523" s="269">
        <v>0</v>
      </c>
      <c r="AD523" s="269">
        <v>0</v>
      </c>
      <c r="AE523" s="269">
        <v>0</v>
      </c>
      <c r="AF523" s="269">
        <v>0</v>
      </c>
      <c r="AG523" s="269">
        <v>0</v>
      </c>
      <c r="AH523" s="269">
        <v>0</v>
      </c>
      <c r="AI523" s="269">
        <v>0</v>
      </c>
      <c r="AJ523" s="269">
        <v>0</v>
      </c>
      <c r="AK523" s="269">
        <v>0</v>
      </c>
      <c r="AL523" s="269">
        <v>0</v>
      </c>
      <c r="AM523" s="269">
        <v>0</v>
      </c>
      <c r="AN523" s="269">
        <v>0</v>
      </c>
      <c r="AO523" s="269">
        <v>0</v>
      </c>
      <c r="AP523" s="296">
        <v>0</v>
      </c>
    </row>
    <row r="524" spans="1:45" hidden="1" x14ac:dyDescent="0.3">
      <c r="A524" s="286">
        <v>2</v>
      </c>
      <c r="B524" s="191" t="s">
        <v>433</v>
      </c>
      <c r="C524" s="191"/>
      <c r="D524" s="191" t="s">
        <v>134</v>
      </c>
      <c r="E524" s="191">
        <v>13</v>
      </c>
      <c r="F524" s="191" t="s">
        <v>298</v>
      </c>
      <c r="G524" s="191">
        <v>77</v>
      </c>
      <c r="H524" s="191" t="s">
        <v>196</v>
      </c>
      <c r="I524" s="193" t="s">
        <v>209</v>
      </c>
      <c r="J524" s="191" t="s">
        <v>273</v>
      </c>
      <c r="K524" s="191" t="s">
        <v>299</v>
      </c>
      <c r="L524" s="191"/>
      <c r="M524" s="269">
        <v>0</v>
      </c>
      <c r="N524" s="269">
        <v>0</v>
      </c>
      <c r="O524" s="269">
        <v>0</v>
      </c>
      <c r="P524" s="269">
        <v>0</v>
      </c>
      <c r="Q524" s="269"/>
      <c r="R524" s="269">
        <v>0</v>
      </c>
      <c r="S524" s="269">
        <v>0</v>
      </c>
      <c r="T524" s="269">
        <v>0</v>
      </c>
      <c r="U524" s="269">
        <v>0</v>
      </c>
      <c r="V524" s="269">
        <v>0</v>
      </c>
      <c r="W524" s="269">
        <v>0</v>
      </c>
      <c r="X524" s="269">
        <v>0</v>
      </c>
      <c r="Y524" s="269">
        <v>0</v>
      </c>
      <c r="Z524" s="269">
        <v>0</v>
      </c>
      <c r="AA524" s="269">
        <v>0</v>
      </c>
      <c r="AB524" s="269">
        <v>0</v>
      </c>
      <c r="AC524" s="269">
        <v>0</v>
      </c>
      <c r="AD524" s="269">
        <v>0</v>
      </c>
      <c r="AE524" s="269">
        <v>0</v>
      </c>
      <c r="AF524" s="269">
        <v>0</v>
      </c>
      <c r="AG524" s="269">
        <v>0</v>
      </c>
      <c r="AH524" s="269">
        <v>0</v>
      </c>
      <c r="AI524" s="269">
        <v>0</v>
      </c>
      <c r="AJ524" s="269">
        <v>0</v>
      </c>
      <c r="AK524" s="269">
        <v>0</v>
      </c>
      <c r="AL524" s="269">
        <v>0</v>
      </c>
      <c r="AM524" s="269">
        <v>0</v>
      </c>
      <c r="AN524" s="269">
        <v>0</v>
      </c>
      <c r="AO524" s="269">
        <v>0</v>
      </c>
      <c r="AP524" s="296">
        <v>0</v>
      </c>
    </row>
    <row r="525" spans="1:45" hidden="1" x14ac:dyDescent="0.3">
      <c r="A525" s="286">
        <v>2</v>
      </c>
      <c r="B525" s="191" t="s">
        <v>433</v>
      </c>
      <c r="C525" s="191"/>
      <c r="D525" s="191" t="s">
        <v>134</v>
      </c>
      <c r="E525" s="191">
        <v>13</v>
      </c>
      <c r="F525" s="191" t="s">
        <v>298</v>
      </c>
      <c r="G525" s="191">
        <v>78</v>
      </c>
      <c r="H525" s="191" t="s">
        <v>197</v>
      </c>
      <c r="I525" s="193" t="s">
        <v>209</v>
      </c>
      <c r="J525" s="191" t="s">
        <v>273</v>
      </c>
      <c r="K525" s="191" t="s">
        <v>299</v>
      </c>
      <c r="L525" s="191"/>
      <c r="M525" s="269">
        <v>0</v>
      </c>
      <c r="N525" s="269">
        <v>0</v>
      </c>
      <c r="O525" s="269">
        <v>0</v>
      </c>
      <c r="P525" s="269">
        <v>0</v>
      </c>
      <c r="Q525" s="269"/>
      <c r="R525" s="269">
        <v>0</v>
      </c>
      <c r="S525" s="269">
        <v>0</v>
      </c>
      <c r="T525" s="269">
        <v>0</v>
      </c>
      <c r="U525" s="269">
        <v>0</v>
      </c>
      <c r="V525" s="269">
        <v>0</v>
      </c>
      <c r="W525" s="269">
        <v>0</v>
      </c>
      <c r="X525" s="269">
        <v>0</v>
      </c>
      <c r="Y525" s="269">
        <v>0</v>
      </c>
      <c r="Z525" s="269">
        <v>0</v>
      </c>
      <c r="AA525" s="269">
        <v>0</v>
      </c>
      <c r="AB525" s="269">
        <v>0</v>
      </c>
      <c r="AC525" s="269">
        <v>0</v>
      </c>
      <c r="AD525" s="269">
        <v>0</v>
      </c>
      <c r="AE525" s="269">
        <v>0</v>
      </c>
      <c r="AF525" s="269">
        <v>0</v>
      </c>
      <c r="AG525" s="269">
        <v>0</v>
      </c>
      <c r="AH525" s="269">
        <v>0</v>
      </c>
      <c r="AI525" s="269">
        <v>0</v>
      </c>
      <c r="AJ525" s="269">
        <v>0</v>
      </c>
      <c r="AK525" s="269">
        <v>0</v>
      </c>
      <c r="AL525" s="269">
        <v>0</v>
      </c>
      <c r="AM525" s="269">
        <v>0</v>
      </c>
      <c r="AN525" s="269">
        <v>0</v>
      </c>
      <c r="AO525" s="269">
        <v>0</v>
      </c>
      <c r="AP525" s="296">
        <v>0</v>
      </c>
    </row>
    <row r="526" spans="1:45" hidden="1" x14ac:dyDescent="0.3">
      <c r="A526" s="286">
        <v>2</v>
      </c>
      <c r="B526" s="191" t="s">
        <v>433</v>
      </c>
      <c r="C526" s="191"/>
      <c r="D526" s="191" t="s">
        <v>134</v>
      </c>
      <c r="E526" s="191">
        <v>13</v>
      </c>
      <c r="F526" s="191" t="s">
        <v>298</v>
      </c>
      <c r="G526" s="191">
        <v>79</v>
      </c>
      <c r="H526" s="191" t="s">
        <v>198</v>
      </c>
      <c r="I526" s="193" t="s">
        <v>209</v>
      </c>
      <c r="J526" s="191" t="s">
        <v>273</v>
      </c>
      <c r="K526" s="191" t="s">
        <v>299</v>
      </c>
      <c r="L526" s="191"/>
      <c r="M526" s="269">
        <v>0</v>
      </c>
      <c r="N526" s="269">
        <v>0</v>
      </c>
      <c r="O526" s="269">
        <v>0</v>
      </c>
      <c r="P526" s="269">
        <v>0</v>
      </c>
      <c r="Q526" s="269"/>
      <c r="R526" s="269">
        <v>0</v>
      </c>
      <c r="S526" s="269">
        <v>0</v>
      </c>
      <c r="T526" s="269">
        <v>0</v>
      </c>
      <c r="U526" s="269">
        <v>0</v>
      </c>
      <c r="V526" s="269">
        <v>0</v>
      </c>
      <c r="W526" s="269">
        <v>0</v>
      </c>
      <c r="X526" s="269">
        <v>0</v>
      </c>
      <c r="Y526" s="269">
        <v>0</v>
      </c>
      <c r="Z526" s="269">
        <v>0</v>
      </c>
      <c r="AA526" s="269">
        <v>0</v>
      </c>
      <c r="AB526" s="269">
        <v>0</v>
      </c>
      <c r="AC526" s="269">
        <v>0</v>
      </c>
      <c r="AD526" s="269">
        <v>0</v>
      </c>
      <c r="AE526" s="269">
        <v>0</v>
      </c>
      <c r="AF526" s="269">
        <v>0</v>
      </c>
      <c r="AG526" s="269">
        <v>0</v>
      </c>
      <c r="AH526" s="269">
        <v>0</v>
      </c>
      <c r="AI526" s="269">
        <v>0</v>
      </c>
      <c r="AJ526" s="269">
        <v>0</v>
      </c>
      <c r="AK526" s="269">
        <v>0</v>
      </c>
      <c r="AL526" s="269">
        <v>0</v>
      </c>
      <c r="AM526" s="269">
        <v>0</v>
      </c>
      <c r="AN526" s="269">
        <v>0</v>
      </c>
      <c r="AO526" s="269">
        <v>0</v>
      </c>
      <c r="AP526" s="296">
        <v>0</v>
      </c>
    </row>
    <row r="527" spans="1:45" hidden="1" x14ac:dyDescent="0.3">
      <c r="A527" s="286">
        <v>2</v>
      </c>
      <c r="B527" s="191" t="s">
        <v>433</v>
      </c>
      <c r="C527" s="191"/>
      <c r="D527" s="191" t="s">
        <v>134</v>
      </c>
      <c r="E527" s="191">
        <v>13</v>
      </c>
      <c r="F527" s="191" t="s">
        <v>298</v>
      </c>
      <c r="G527" s="191">
        <v>80</v>
      </c>
      <c r="H527" s="191" t="s">
        <v>199</v>
      </c>
      <c r="I527" s="193" t="s">
        <v>209</v>
      </c>
      <c r="J527" s="191" t="s">
        <v>273</v>
      </c>
      <c r="K527" s="191" t="s">
        <v>299</v>
      </c>
      <c r="L527" s="191"/>
      <c r="M527" s="269">
        <v>0</v>
      </c>
      <c r="N527" s="269">
        <v>0</v>
      </c>
      <c r="O527" s="269">
        <v>0</v>
      </c>
      <c r="P527" s="269">
        <v>0</v>
      </c>
      <c r="Q527" s="269">
        <v>0</v>
      </c>
      <c r="R527" s="269">
        <v>0</v>
      </c>
      <c r="S527" s="269">
        <v>0</v>
      </c>
      <c r="T527" s="269">
        <v>0</v>
      </c>
      <c r="U527" s="269">
        <v>0</v>
      </c>
      <c r="V527" s="269">
        <v>0</v>
      </c>
      <c r="W527" s="269">
        <v>0</v>
      </c>
      <c r="X527" s="269">
        <v>0</v>
      </c>
      <c r="Y527" s="269">
        <v>0</v>
      </c>
      <c r="Z527" s="269">
        <v>0</v>
      </c>
      <c r="AA527" s="269">
        <v>0</v>
      </c>
      <c r="AB527" s="269">
        <v>0</v>
      </c>
      <c r="AC527" s="269">
        <v>0</v>
      </c>
      <c r="AD527" s="269">
        <v>0</v>
      </c>
      <c r="AE527" s="269">
        <v>0</v>
      </c>
      <c r="AF527" s="269">
        <v>0</v>
      </c>
      <c r="AG527" s="269">
        <v>0</v>
      </c>
      <c r="AH527" s="269">
        <v>0</v>
      </c>
      <c r="AI527" s="269">
        <v>0</v>
      </c>
      <c r="AJ527" s="269">
        <v>0</v>
      </c>
      <c r="AK527" s="269">
        <v>0</v>
      </c>
      <c r="AL527" s="269">
        <v>0</v>
      </c>
      <c r="AM527" s="269">
        <v>0</v>
      </c>
      <c r="AN527" s="269">
        <v>0</v>
      </c>
      <c r="AO527" s="269">
        <v>0</v>
      </c>
      <c r="AP527" s="296">
        <v>0</v>
      </c>
    </row>
    <row r="528" spans="1:45" hidden="1" x14ac:dyDescent="0.3">
      <c r="A528" s="286">
        <v>2</v>
      </c>
      <c r="B528" s="191" t="s">
        <v>433</v>
      </c>
      <c r="C528" s="191"/>
      <c r="D528" s="191" t="s">
        <v>134</v>
      </c>
      <c r="E528" s="191">
        <v>13</v>
      </c>
      <c r="F528" s="191" t="s">
        <v>298</v>
      </c>
      <c r="G528" s="191">
        <v>81</v>
      </c>
      <c r="H528" s="191" t="s">
        <v>200</v>
      </c>
      <c r="I528" s="193" t="s">
        <v>209</v>
      </c>
      <c r="J528" s="191" t="s">
        <v>273</v>
      </c>
      <c r="K528" s="191" t="s">
        <v>299</v>
      </c>
      <c r="L528" s="191"/>
      <c r="M528" s="269">
        <v>0</v>
      </c>
      <c r="N528" s="269">
        <v>0</v>
      </c>
      <c r="O528" s="269">
        <v>0</v>
      </c>
      <c r="P528" s="269">
        <v>0</v>
      </c>
      <c r="Q528" s="269">
        <v>0</v>
      </c>
      <c r="R528" s="269">
        <v>0</v>
      </c>
      <c r="S528" s="269">
        <v>0</v>
      </c>
      <c r="T528" s="269">
        <v>0</v>
      </c>
      <c r="U528" s="269">
        <v>0</v>
      </c>
      <c r="V528" s="269">
        <v>0</v>
      </c>
      <c r="W528" s="269">
        <v>0</v>
      </c>
      <c r="X528" s="269">
        <v>0</v>
      </c>
      <c r="Y528" s="269">
        <v>0</v>
      </c>
      <c r="Z528" s="269">
        <v>0</v>
      </c>
      <c r="AA528" s="269">
        <v>0</v>
      </c>
      <c r="AB528" s="269">
        <v>0</v>
      </c>
      <c r="AC528" s="269">
        <v>0</v>
      </c>
      <c r="AD528" s="269">
        <v>0</v>
      </c>
      <c r="AE528" s="269">
        <v>0</v>
      </c>
      <c r="AF528" s="269">
        <v>0</v>
      </c>
      <c r="AG528" s="269">
        <v>0</v>
      </c>
      <c r="AH528" s="269">
        <v>0</v>
      </c>
      <c r="AI528" s="269">
        <v>0</v>
      </c>
      <c r="AJ528" s="269">
        <v>0</v>
      </c>
      <c r="AK528" s="269">
        <v>0</v>
      </c>
      <c r="AL528" s="269">
        <v>0</v>
      </c>
      <c r="AM528" s="269">
        <v>0</v>
      </c>
      <c r="AN528" s="269">
        <v>0</v>
      </c>
      <c r="AO528" s="269">
        <v>0</v>
      </c>
      <c r="AP528" s="296">
        <v>0</v>
      </c>
    </row>
    <row r="529" spans="1:43" hidden="1" x14ac:dyDescent="0.3">
      <c r="A529" s="286">
        <v>2</v>
      </c>
      <c r="B529" s="191" t="s">
        <v>433</v>
      </c>
      <c r="C529" s="191"/>
      <c r="D529" s="191" t="s">
        <v>134</v>
      </c>
      <c r="E529" s="191">
        <v>13</v>
      </c>
      <c r="F529" s="191" t="s">
        <v>298</v>
      </c>
      <c r="G529" s="191">
        <v>82</v>
      </c>
      <c r="H529" s="191" t="s">
        <v>201</v>
      </c>
      <c r="I529" s="193" t="s">
        <v>209</v>
      </c>
      <c r="J529" s="191" t="s">
        <v>273</v>
      </c>
      <c r="K529" s="191" t="s">
        <v>299</v>
      </c>
      <c r="L529" s="191"/>
      <c r="M529" s="269">
        <v>0</v>
      </c>
      <c r="N529" s="269">
        <v>0</v>
      </c>
      <c r="O529" s="269">
        <v>0</v>
      </c>
      <c r="P529" s="269">
        <v>0</v>
      </c>
      <c r="Q529" s="269">
        <v>0</v>
      </c>
      <c r="R529" s="269">
        <v>0</v>
      </c>
      <c r="S529" s="269">
        <v>0</v>
      </c>
      <c r="T529" s="269">
        <v>0</v>
      </c>
      <c r="U529" s="269">
        <v>0</v>
      </c>
      <c r="V529" s="269">
        <v>0</v>
      </c>
      <c r="W529" s="269">
        <v>0</v>
      </c>
      <c r="X529" s="269">
        <v>0</v>
      </c>
      <c r="Y529" s="269">
        <v>0</v>
      </c>
      <c r="Z529" s="269">
        <v>0</v>
      </c>
      <c r="AA529" s="269">
        <v>0</v>
      </c>
      <c r="AB529" s="269">
        <v>0</v>
      </c>
      <c r="AC529" s="269">
        <v>0</v>
      </c>
      <c r="AD529" s="269">
        <v>0</v>
      </c>
      <c r="AE529" s="269">
        <v>0</v>
      </c>
      <c r="AF529" s="269">
        <v>0</v>
      </c>
      <c r="AG529" s="269">
        <v>0</v>
      </c>
      <c r="AH529" s="269">
        <v>0</v>
      </c>
      <c r="AI529" s="269">
        <v>0</v>
      </c>
      <c r="AJ529" s="269">
        <v>0</v>
      </c>
      <c r="AK529" s="269">
        <v>0</v>
      </c>
      <c r="AL529" s="269">
        <v>0</v>
      </c>
      <c r="AM529" s="269">
        <v>0</v>
      </c>
      <c r="AN529" s="269">
        <v>0</v>
      </c>
      <c r="AO529" s="269">
        <v>0</v>
      </c>
      <c r="AP529" s="296">
        <v>0</v>
      </c>
    </row>
    <row r="530" spans="1:43" hidden="1" x14ac:dyDescent="0.3">
      <c r="A530" s="286">
        <v>2</v>
      </c>
      <c r="B530" s="191" t="s">
        <v>433</v>
      </c>
      <c r="C530" s="191"/>
      <c r="D530" s="191" t="s">
        <v>134</v>
      </c>
      <c r="E530" s="191">
        <v>13</v>
      </c>
      <c r="F530" s="191" t="s">
        <v>298</v>
      </c>
      <c r="G530" s="191">
        <v>83</v>
      </c>
      <c r="H530" s="191" t="s">
        <v>202</v>
      </c>
      <c r="I530" s="193" t="s">
        <v>209</v>
      </c>
      <c r="J530" s="191" t="s">
        <v>273</v>
      </c>
      <c r="K530" s="191" t="s">
        <v>299</v>
      </c>
      <c r="L530" s="191"/>
      <c r="M530" s="269">
        <v>0</v>
      </c>
      <c r="N530" s="269">
        <v>0</v>
      </c>
      <c r="O530" s="269">
        <v>0</v>
      </c>
      <c r="P530" s="269">
        <v>0</v>
      </c>
      <c r="Q530" s="269">
        <v>0</v>
      </c>
      <c r="R530" s="269">
        <v>0</v>
      </c>
      <c r="S530" s="269">
        <v>0</v>
      </c>
      <c r="T530" s="269">
        <v>0</v>
      </c>
      <c r="U530" s="269">
        <v>0</v>
      </c>
      <c r="V530" s="269">
        <v>0</v>
      </c>
      <c r="W530" s="269">
        <v>0</v>
      </c>
      <c r="X530" s="269">
        <v>0</v>
      </c>
      <c r="Y530" s="269">
        <v>0</v>
      </c>
      <c r="Z530" s="269">
        <v>0</v>
      </c>
      <c r="AA530" s="269">
        <v>0</v>
      </c>
      <c r="AB530" s="269">
        <v>0</v>
      </c>
      <c r="AC530" s="269">
        <v>0</v>
      </c>
      <c r="AD530" s="269">
        <v>0</v>
      </c>
      <c r="AE530" s="269">
        <v>0</v>
      </c>
      <c r="AF530" s="269">
        <v>0</v>
      </c>
      <c r="AG530" s="269">
        <v>0</v>
      </c>
      <c r="AH530" s="269">
        <v>0</v>
      </c>
      <c r="AI530" s="269">
        <v>0</v>
      </c>
      <c r="AJ530" s="269">
        <v>0</v>
      </c>
      <c r="AK530" s="269">
        <v>0</v>
      </c>
      <c r="AL530" s="269">
        <v>0</v>
      </c>
      <c r="AM530" s="269">
        <v>0</v>
      </c>
      <c r="AN530" s="269">
        <v>0</v>
      </c>
      <c r="AO530" s="269">
        <v>0</v>
      </c>
      <c r="AP530" s="296">
        <v>0</v>
      </c>
    </row>
    <row r="531" spans="1:43" hidden="1" x14ac:dyDescent="0.3">
      <c r="A531" s="286">
        <v>2</v>
      </c>
      <c r="B531" s="191" t="s">
        <v>433</v>
      </c>
      <c r="C531" s="191"/>
      <c r="D531" s="191" t="s">
        <v>134</v>
      </c>
      <c r="E531" s="191">
        <v>13</v>
      </c>
      <c r="F531" s="191" t="s">
        <v>298</v>
      </c>
      <c r="G531" s="191">
        <v>84</v>
      </c>
      <c r="H531" s="191" t="s">
        <v>203</v>
      </c>
      <c r="I531" s="193" t="s">
        <v>209</v>
      </c>
      <c r="J531" s="191" t="s">
        <v>273</v>
      </c>
      <c r="K531" s="191" t="s">
        <v>299</v>
      </c>
      <c r="L531" s="191"/>
      <c r="M531" s="269">
        <v>0</v>
      </c>
      <c r="N531" s="269">
        <v>0</v>
      </c>
      <c r="O531" s="269">
        <v>0</v>
      </c>
      <c r="P531" s="269">
        <v>0</v>
      </c>
      <c r="Q531" s="269">
        <v>0</v>
      </c>
      <c r="R531" s="269">
        <v>0</v>
      </c>
      <c r="S531" s="269">
        <v>0</v>
      </c>
      <c r="T531" s="269">
        <v>0</v>
      </c>
      <c r="U531" s="269">
        <v>0</v>
      </c>
      <c r="V531" s="269">
        <v>0</v>
      </c>
      <c r="W531" s="269">
        <v>0</v>
      </c>
      <c r="X531" s="269">
        <v>0</v>
      </c>
      <c r="Y531" s="269">
        <v>0</v>
      </c>
      <c r="Z531" s="269">
        <v>0</v>
      </c>
      <c r="AA531" s="269">
        <v>0</v>
      </c>
      <c r="AB531" s="269">
        <v>0</v>
      </c>
      <c r="AC531" s="269">
        <v>0</v>
      </c>
      <c r="AD531" s="269">
        <v>0</v>
      </c>
      <c r="AE531" s="269">
        <v>0</v>
      </c>
      <c r="AF531" s="269">
        <v>0</v>
      </c>
      <c r="AG531" s="269">
        <v>0</v>
      </c>
      <c r="AH531" s="269">
        <v>0</v>
      </c>
      <c r="AI531" s="269">
        <v>0</v>
      </c>
      <c r="AJ531" s="269">
        <v>0</v>
      </c>
      <c r="AK531" s="269">
        <v>0</v>
      </c>
      <c r="AL531" s="269">
        <v>0</v>
      </c>
      <c r="AM531" s="269">
        <v>0</v>
      </c>
      <c r="AN531" s="269">
        <v>0</v>
      </c>
      <c r="AO531" s="269">
        <v>0</v>
      </c>
      <c r="AP531" s="296">
        <v>0</v>
      </c>
    </row>
    <row r="532" spans="1:43" ht="15" hidden="1" thickBot="1" x14ac:dyDescent="0.35">
      <c r="A532" s="288">
        <v>2</v>
      </c>
      <c r="B532" s="194" t="s">
        <v>433</v>
      </c>
      <c r="C532" s="194"/>
      <c r="D532" s="194" t="s">
        <v>134</v>
      </c>
      <c r="E532" s="194">
        <v>13</v>
      </c>
      <c r="F532" s="194" t="s">
        <v>298</v>
      </c>
      <c r="G532" s="194">
        <v>85</v>
      </c>
      <c r="H532" s="194" t="s">
        <v>204</v>
      </c>
      <c r="I532" s="195" t="s">
        <v>209</v>
      </c>
      <c r="J532" s="194" t="s">
        <v>273</v>
      </c>
      <c r="K532" s="194" t="s">
        <v>299</v>
      </c>
      <c r="L532" s="194"/>
      <c r="M532" s="297">
        <v>0</v>
      </c>
      <c r="N532" s="297">
        <v>0</v>
      </c>
      <c r="O532" s="297">
        <v>0</v>
      </c>
      <c r="P532" s="297">
        <v>0</v>
      </c>
      <c r="Q532" s="297">
        <v>0</v>
      </c>
      <c r="R532" s="297">
        <v>0</v>
      </c>
      <c r="S532" s="297">
        <v>0</v>
      </c>
      <c r="T532" s="297">
        <v>0</v>
      </c>
      <c r="U532" s="297">
        <v>0</v>
      </c>
      <c r="V532" s="297">
        <v>0</v>
      </c>
      <c r="W532" s="297">
        <v>0</v>
      </c>
      <c r="X532" s="297">
        <v>0</v>
      </c>
      <c r="Y532" s="297">
        <v>0</v>
      </c>
      <c r="Z532" s="297">
        <v>0</v>
      </c>
      <c r="AA532" s="297">
        <v>0</v>
      </c>
      <c r="AB532" s="297">
        <v>0</v>
      </c>
      <c r="AC532" s="297">
        <v>0</v>
      </c>
      <c r="AD532" s="297">
        <v>0</v>
      </c>
      <c r="AE532" s="297">
        <v>0</v>
      </c>
      <c r="AF532" s="297">
        <v>0</v>
      </c>
      <c r="AG532" s="297">
        <v>0</v>
      </c>
      <c r="AH532" s="297">
        <v>0</v>
      </c>
      <c r="AI532" s="297">
        <v>0</v>
      </c>
      <c r="AJ532" s="297">
        <v>0</v>
      </c>
      <c r="AK532" s="297">
        <v>0</v>
      </c>
      <c r="AL532" s="297">
        <v>0</v>
      </c>
      <c r="AM532" s="297">
        <v>0</v>
      </c>
      <c r="AN532" s="297">
        <v>0</v>
      </c>
      <c r="AO532" s="297">
        <v>0</v>
      </c>
      <c r="AP532" s="298">
        <v>0</v>
      </c>
    </row>
    <row r="533" spans="1:43" hidden="1" x14ac:dyDescent="0.3">
      <c r="A533" s="281">
        <v>2</v>
      </c>
      <c r="B533" s="282" t="s">
        <v>433</v>
      </c>
      <c r="C533" s="282"/>
      <c r="D533" s="282" t="s">
        <v>134</v>
      </c>
      <c r="E533" s="282">
        <v>13</v>
      </c>
      <c r="F533" s="282" t="s">
        <v>298</v>
      </c>
      <c r="G533" s="282">
        <v>86</v>
      </c>
      <c r="H533" s="282" t="s">
        <v>187</v>
      </c>
      <c r="I533" s="284" t="s">
        <v>210</v>
      </c>
      <c r="J533" s="282" t="s">
        <v>273</v>
      </c>
      <c r="K533" s="282" t="s">
        <v>299</v>
      </c>
      <c r="L533" s="282"/>
      <c r="M533" s="294">
        <v>0</v>
      </c>
      <c r="N533" s="294">
        <v>0</v>
      </c>
      <c r="O533" s="294">
        <v>0</v>
      </c>
      <c r="P533" s="294">
        <v>0</v>
      </c>
      <c r="Q533" s="294">
        <v>0</v>
      </c>
      <c r="R533" s="294">
        <v>0</v>
      </c>
      <c r="S533" s="294">
        <v>0</v>
      </c>
      <c r="T533" s="294">
        <v>0</v>
      </c>
      <c r="U533" s="294">
        <v>0</v>
      </c>
      <c r="V533" s="294">
        <v>0</v>
      </c>
      <c r="W533" s="294">
        <v>0</v>
      </c>
      <c r="X533" s="294">
        <v>0</v>
      </c>
      <c r="Y533" s="294">
        <v>0</v>
      </c>
      <c r="Z533" s="294">
        <v>0</v>
      </c>
      <c r="AA533" s="294">
        <v>0</v>
      </c>
      <c r="AB533" s="294">
        <v>0</v>
      </c>
      <c r="AC533" s="294">
        <v>0</v>
      </c>
      <c r="AD533" s="294">
        <v>0</v>
      </c>
      <c r="AE533" s="294">
        <v>0</v>
      </c>
      <c r="AF533" s="294">
        <v>0</v>
      </c>
      <c r="AG533" s="294">
        <v>0</v>
      </c>
      <c r="AH533" s="294">
        <v>0</v>
      </c>
      <c r="AI533" s="294">
        <v>0</v>
      </c>
      <c r="AJ533" s="294">
        <v>0</v>
      </c>
      <c r="AK533" s="294">
        <v>0</v>
      </c>
      <c r="AL533" s="294">
        <v>0</v>
      </c>
      <c r="AM533" s="294">
        <v>0</v>
      </c>
      <c r="AN533" s="294">
        <v>0</v>
      </c>
      <c r="AO533" s="294">
        <v>0</v>
      </c>
      <c r="AP533" s="299">
        <v>0</v>
      </c>
    </row>
    <row r="534" spans="1:43" hidden="1" x14ac:dyDescent="0.3">
      <c r="A534" s="286">
        <v>2</v>
      </c>
      <c r="B534" s="191" t="s">
        <v>433</v>
      </c>
      <c r="C534" s="191"/>
      <c r="D534" s="191" t="s">
        <v>134</v>
      </c>
      <c r="E534" s="191">
        <v>13</v>
      </c>
      <c r="F534" s="191" t="s">
        <v>298</v>
      </c>
      <c r="G534" s="191">
        <v>87</v>
      </c>
      <c r="H534" s="191" t="s">
        <v>189</v>
      </c>
      <c r="I534" s="193" t="s">
        <v>210</v>
      </c>
      <c r="J534" s="191" t="s">
        <v>273</v>
      </c>
      <c r="K534" s="191" t="s">
        <v>299</v>
      </c>
      <c r="L534" s="191"/>
      <c r="M534" s="269">
        <v>0</v>
      </c>
      <c r="N534" s="269">
        <v>0</v>
      </c>
      <c r="O534" s="269">
        <v>0</v>
      </c>
      <c r="P534" s="269">
        <v>0</v>
      </c>
      <c r="Q534" s="269">
        <v>0</v>
      </c>
      <c r="R534" s="269">
        <v>0</v>
      </c>
      <c r="S534" s="269">
        <v>0</v>
      </c>
      <c r="T534" s="269">
        <v>0</v>
      </c>
      <c r="U534" s="269">
        <v>0</v>
      </c>
      <c r="V534" s="269">
        <v>0</v>
      </c>
      <c r="W534" s="269">
        <v>0</v>
      </c>
      <c r="X534" s="269">
        <v>0</v>
      </c>
      <c r="Y534" s="269">
        <v>0</v>
      </c>
      <c r="Z534" s="269">
        <v>0</v>
      </c>
      <c r="AA534" s="269">
        <v>0</v>
      </c>
      <c r="AB534" s="269">
        <v>0</v>
      </c>
      <c r="AC534" s="269">
        <v>0</v>
      </c>
      <c r="AD534" s="269">
        <v>0</v>
      </c>
      <c r="AE534" s="269">
        <v>0</v>
      </c>
      <c r="AF534" s="269">
        <v>0</v>
      </c>
      <c r="AG534" s="269">
        <v>0</v>
      </c>
      <c r="AH534" s="269">
        <v>0</v>
      </c>
      <c r="AI534" s="269">
        <v>0</v>
      </c>
      <c r="AJ534" s="269">
        <v>0</v>
      </c>
      <c r="AK534" s="269">
        <v>0</v>
      </c>
      <c r="AL534" s="269">
        <v>0</v>
      </c>
      <c r="AM534" s="269">
        <v>0</v>
      </c>
      <c r="AN534" s="269">
        <v>0</v>
      </c>
      <c r="AO534" s="269">
        <v>0</v>
      </c>
      <c r="AP534" s="296">
        <v>0</v>
      </c>
    </row>
    <row r="535" spans="1:43" hidden="1" x14ac:dyDescent="0.3">
      <c r="A535" s="286">
        <v>2</v>
      </c>
      <c r="B535" s="191" t="s">
        <v>433</v>
      </c>
      <c r="C535" s="191"/>
      <c r="D535" s="191" t="s">
        <v>134</v>
      </c>
      <c r="E535" s="191">
        <v>13</v>
      </c>
      <c r="F535" s="191" t="s">
        <v>298</v>
      </c>
      <c r="G535" s="191">
        <v>88</v>
      </c>
      <c r="H535" s="191" t="s">
        <v>190</v>
      </c>
      <c r="I535" s="193" t="s">
        <v>210</v>
      </c>
      <c r="J535" s="191" t="s">
        <v>273</v>
      </c>
      <c r="K535" s="191" t="s">
        <v>299</v>
      </c>
      <c r="L535" s="191"/>
      <c r="M535" s="269">
        <v>0</v>
      </c>
      <c r="N535" s="269">
        <v>0</v>
      </c>
      <c r="O535" s="269">
        <v>0</v>
      </c>
      <c r="P535" s="269">
        <v>0</v>
      </c>
      <c r="Q535" s="269">
        <v>0</v>
      </c>
      <c r="R535" s="269">
        <v>0</v>
      </c>
      <c r="S535" s="269">
        <v>0</v>
      </c>
      <c r="T535" s="269">
        <v>0</v>
      </c>
      <c r="U535" s="269">
        <v>0</v>
      </c>
      <c r="V535" s="269">
        <v>0</v>
      </c>
      <c r="W535" s="269">
        <v>0</v>
      </c>
      <c r="X535" s="269">
        <v>0</v>
      </c>
      <c r="Y535" s="269">
        <v>0</v>
      </c>
      <c r="Z535" s="269">
        <v>0</v>
      </c>
      <c r="AA535" s="269">
        <v>0</v>
      </c>
      <c r="AB535" s="269">
        <v>0</v>
      </c>
      <c r="AC535" s="269">
        <v>0</v>
      </c>
      <c r="AD535" s="269">
        <v>0</v>
      </c>
      <c r="AE535" s="269">
        <v>0</v>
      </c>
      <c r="AF535" s="269">
        <v>0</v>
      </c>
      <c r="AG535" s="269">
        <v>0</v>
      </c>
      <c r="AH535" s="269">
        <v>0</v>
      </c>
      <c r="AI535" s="269">
        <v>0</v>
      </c>
      <c r="AJ535" s="269">
        <v>0</v>
      </c>
      <c r="AK535" s="269">
        <v>0</v>
      </c>
      <c r="AL535" s="269">
        <v>0</v>
      </c>
      <c r="AM535" s="269">
        <v>0</v>
      </c>
      <c r="AN535" s="269">
        <v>0</v>
      </c>
      <c r="AO535" s="269">
        <v>0</v>
      </c>
      <c r="AP535" s="296">
        <v>0</v>
      </c>
    </row>
    <row r="536" spans="1:43" hidden="1" x14ac:dyDescent="0.3">
      <c r="A536" s="286">
        <v>2</v>
      </c>
      <c r="B536" s="191" t="s">
        <v>433</v>
      </c>
      <c r="C536" s="191"/>
      <c r="D536" s="191" t="s">
        <v>134</v>
      </c>
      <c r="E536" s="191">
        <v>13</v>
      </c>
      <c r="F536" s="191" t="s">
        <v>298</v>
      </c>
      <c r="G536" s="191">
        <v>89</v>
      </c>
      <c r="H536" s="191" t="s">
        <v>191</v>
      </c>
      <c r="I536" s="193" t="s">
        <v>210</v>
      </c>
      <c r="J536" s="191" t="s">
        <v>273</v>
      </c>
      <c r="K536" s="191" t="s">
        <v>299</v>
      </c>
      <c r="L536" s="191"/>
      <c r="M536" s="269">
        <v>0</v>
      </c>
      <c r="N536" s="269">
        <v>0</v>
      </c>
      <c r="O536" s="269">
        <v>0</v>
      </c>
      <c r="P536" s="269">
        <v>0</v>
      </c>
      <c r="Q536" s="269">
        <v>0</v>
      </c>
      <c r="R536" s="269">
        <v>0</v>
      </c>
      <c r="S536" s="269">
        <v>0</v>
      </c>
      <c r="T536" s="269">
        <v>0</v>
      </c>
      <c r="U536" s="269">
        <v>0</v>
      </c>
      <c r="V536" s="269">
        <v>0</v>
      </c>
      <c r="W536" s="269">
        <v>0</v>
      </c>
      <c r="X536" s="269">
        <v>0</v>
      </c>
      <c r="Y536" s="269">
        <v>0</v>
      </c>
      <c r="Z536" s="269">
        <v>0</v>
      </c>
      <c r="AA536" s="269">
        <v>0</v>
      </c>
      <c r="AB536" s="269">
        <v>0</v>
      </c>
      <c r="AC536" s="269">
        <v>0</v>
      </c>
      <c r="AD536" s="269">
        <v>0</v>
      </c>
      <c r="AE536" s="269">
        <v>0</v>
      </c>
      <c r="AF536" s="269">
        <v>0</v>
      </c>
      <c r="AG536" s="269">
        <v>0</v>
      </c>
      <c r="AH536" s="269">
        <v>0</v>
      </c>
      <c r="AI536" s="269">
        <v>0</v>
      </c>
      <c r="AJ536" s="269">
        <v>0</v>
      </c>
      <c r="AK536" s="269">
        <v>0</v>
      </c>
      <c r="AL536" s="269">
        <v>0</v>
      </c>
      <c r="AM536" s="269">
        <v>0</v>
      </c>
      <c r="AN536" s="269">
        <v>0</v>
      </c>
      <c r="AO536" s="269">
        <v>0</v>
      </c>
      <c r="AP536" s="296">
        <v>0</v>
      </c>
      <c r="AQ536" s="303"/>
    </row>
    <row r="537" spans="1:43" hidden="1" x14ac:dyDescent="0.3">
      <c r="A537" s="286">
        <v>2</v>
      </c>
      <c r="B537" s="191" t="s">
        <v>433</v>
      </c>
      <c r="C537" s="191"/>
      <c r="D537" s="191" t="s">
        <v>134</v>
      </c>
      <c r="E537" s="191">
        <v>13</v>
      </c>
      <c r="F537" s="191" t="s">
        <v>298</v>
      </c>
      <c r="G537" s="191">
        <v>90</v>
      </c>
      <c r="H537" s="191" t="s">
        <v>192</v>
      </c>
      <c r="I537" s="193" t="s">
        <v>210</v>
      </c>
      <c r="J537" s="191" t="s">
        <v>273</v>
      </c>
      <c r="K537" s="191" t="s">
        <v>299</v>
      </c>
      <c r="L537" s="191"/>
      <c r="M537" s="269">
        <v>0</v>
      </c>
      <c r="N537" s="269">
        <v>0</v>
      </c>
      <c r="O537" s="269">
        <v>0</v>
      </c>
      <c r="P537" s="269">
        <v>0</v>
      </c>
      <c r="Q537" s="269">
        <v>0</v>
      </c>
      <c r="R537" s="269">
        <v>0</v>
      </c>
      <c r="S537" s="269">
        <v>0</v>
      </c>
      <c r="T537" s="269">
        <v>0</v>
      </c>
      <c r="U537" s="269">
        <v>0</v>
      </c>
      <c r="V537" s="269">
        <v>0</v>
      </c>
      <c r="W537" s="269">
        <v>0</v>
      </c>
      <c r="X537" s="269">
        <v>0</v>
      </c>
      <c r="Y537" s="269">
        <v>0</v>
      </c>
      <c r="Z537" s="269">
        <v>0</v>
      </c>
      <c r="AA537" s="269">
        <v>0</v>
      </c>
      <c r="AB537" s="269">
        <v>0</v>
      </c>
      <c r="AC537" s="269">
        <v>0</v>
      </c>
      <c r="AD537" s="269">
        <v>0</v>
      </c>
      <c r="AE537" s="269">
        <v>0</v>
      </c>
      <c r="AF537" s="269">
        <v>0</v>
      </c>
      <c r="AG537" s="269">
        <v>0</v>
      </c>
      <c r="AH537" s="269">
        <v>0</v>
      </c>
      <c r="AI537" s="269">
        <v>0</v>
      </c>
      <c r="AJ537" s="269">
        <v>0</v>
      </c>
      <c r="AK537" s="269">
        <v>0</v>
      </c>
      <c r="AL537" s="269">
        <v>0</v>
      </c>
      <c r="AM537" s="269">
        <v>0</v>
      </c>
      <c r="AN537" s="269">
        <v>0</v>
      </c>
      <c r="AO537" s="269">
        <v>0</v>
      </c>
      <c r="AP537" s="296">
        <v>0</v>
      </c>
    </row>
    <row r="538" spans="1:43" hidden="1" x14ac:dyDescent="0.3">
      <c r="A538" s="286">
        <v>2</v>
      </c>
      <c r="B538" s="191" t="s">
        <v>433</v>
      </c>
      <c r="C538" s="191"/>
      <c r="D538" s="191" t="s">
        <v>134</v>
      </c>
      <c r="E538" s="191">
        <v>13</v>
      </c>
      <c r="F538" s="191" t="s">
        <v>298</v>
      </c>
      <c r="G538" s="191">
        <v>91</v>
      </c>
      <c r="H538" s="191" t="s">
        <v>193</v>
      </c>
      <c r="I538" s="193" t="s">
        <v>210</v>
      </c>
      <c r="J538" s="191" t="s">
        <v>273</v>
      </c>
      <c r="K538" s="191" t="s">
        <v>299</v>
      </c>
      <c r="L538" s="191"/>
      <c r="M538" s="269">
        <v>0</v>
      </c>
      <c r="N538" s="269">
        <v>0</v>
      </c>
      <c r="O538" s="269">
        <v>0</v>
      </c>
      <c r="P538" s="269">
        <v>0</v>
      </c>
      <c r="Q538" s="269">
        <v>0</v>
      </c>
      <c r="R538" s="269">
        <v>0</v>
      </c>
      <c r="S538" s="269">
        <v>0</v>
      </c>
      <c r="T538" s="269">
        <v>0</v>
      </c>
      <c r="U538" s="269">
        <v>0</v>
      </c>
      <c r="V538" s="269">
        <v>0</v>
      </c>
      <c r="W538" s="269">
        <v>0</v>
      </c>
      <c r="X538" s="269">
        <v>0</v>
      </c>
      <c r="Y538" s="269">
        <v>0</v>
      </c>
      <c r="Z538" s="269">
        <v>0</v>
      </c>
      <c r="AA538" s="269">
        <v>0</v>
      </c>
      <c r="AB538" s="269">
        <v>0</v>
      </c>
      <c r="AC538" s="269">
        <v>0</v>
      </c>
      <c r="AD538" s="269">
        <v>0</v>
      </c>
      <c r="AE538" s="269">
        <v>0</v>
      </c>
      <c r="AF538" s="269">
        <v>0</v>
      </c>
      <c r="AG538" s="269">
        <v>0</v>
      </c>
      <c r="AH538" s="269">
        <v>0</v>
      </c>
      <c r="AI538" s="269">
        <v>0</v>
      </c>
      <c r="AJ538" s="269">
        <v>0</v>
      </c>
      <c r="AK538" s="269">
        <v>0</v>
      </c>
      <c r="AL538" s="269">
        <v>0</v>
      </c>
      <c r="AM538" s="269">
        <v>0</v>
      </c>
      <c r="AN538" s="269">
        <v>0</v>
      </c>
      <c r="AO538" s="269">
        <v>0</v>
      </c>
      <c r="AP538" s="296">
        <v>0</v>
      </c>
    </row>
    <row r="539" spans="1:43" hidden="1" x14ac:dyDescent="0.3">
      <c r="A539" s="286">
        <v>2</v>
      </c>
      <c r="B539" s="191" t="s">
        <v>433</v>
      </c>
      <c r="C539" s="191"/>
      <c r="D539" s="191" t="s">
        <v>134</v>
      </c>
      <c r="E539" s="191">
        <v>13</v>
      </c>
      <c r="F539" s="191" t="s">
        <v>298</v>
      </c>
      <c r="G539" s="191">
        <v>92</v>
      </c>
      <c r="H539" s="191" t="s">
        <v>194</v>
      </c>
      <c r="I539" s="193" t="s">
        <v>210</v>
      </c>
      <c r="J539" s="191" t="s">
        <v>273</v>
      </c>
      <c r="K539" s="191" t="s">
        <v>299</v>
      </c>
      <c r="L539" s="191"/>
      <c r="M539" s="269">
        <v>5</v>
      </c>
      <c r="N539" s="269">
        <v>5</v>
      </c>
      <c r="O539" s="269">
        <v>5</v>
      </c>
      <c r="P539" s="269">
        <v>5</v>
      </c>
      <c r="Q539" s="269">
        <v>5</v>
      </c>
      <c r="R539" s="269">
        <v>4</v>
      </c>
      <c r="S539" s="269">
        <v>4</v>
      </c>
      <c r="T539" s="269">
        <v>4</v>
      </c>
      <c r="U539" s="269">
        <v>3</v>
      </c>
      <c r="V539" s="269">
        <v>3</v>
      </c>
      <c r="W539" s="269">
        <v>3</v>
      </c>
      <c r="X539" s="269">
        <v>2</v>
      </c>
      <c r="Y539" s="269">
        <v>2</v>
      </c>
      <c r="Z539" s="269">
        <v>2</v>
      </c>
      <c r="AA539" s="269">
        <v>1</v>
      </c>
      <c r="AB539" s="269">
        <v>1</v>
      </c>
      <c r="AC539" s="269">
        <v>1</v>
      </c>
      <c r="AD539" s="269">
        <v>0</v>
      </c>
      <c r="AE539" s="269">
        <v>0</v>
      </c>
      <c r="AF539" s="269">
        <v>0</v>
      </c>
      <c r="AG539" s="269">
        <v>0</v>
      </c>
      <c r="AH539" s="269">
        <v>0</v>
      </c>
      <c r="AI539" s="269">
        <v>0</v>
      </c>
      <c r="AJ539" s="269">
        <v>0</v>
      </c>
      <c r="AK539" s="269">
        <v>0</v>
      </c>
      <c r="AL539" s="269">
        <v>0</v>
      </c>
      <c r="AM539" s="269">
        <v>0</v>
      </c>
      <c r="AN539" s="269">
        <v>0</v>
      </c>
      <c r="AO539" s="269">
        <v>0</v>
      </c>
      <c r="AP539" s="296">
        <v>0</v>
      </c>
    </row>
    <row r="540" spans="1:43" hidden="1" x14ac:dyDescent="0.3">
      <c r="A540" s="286">
        <v>2</v>
      </c>
      <c r="B540" s="191" t="s">
        <v>433</v>
      </c>
      <c r="C540" s="191"/>
      <c r="D540" s="191" t="s">
        <v>134</v>
      </c>
      <c r="E540" s="191">
        <v>13</v>
      </c>
      <c r="F540" s="191" t="s">
        <v>298</v>
      </c>
      <c r="G540" s="191">
        <v>93</v>
      </c>
      <c r="H540" s="191" t="s">
        <v>195</v>
      </c>
      <c r="I540" s="193" t="s">
        <v>210</v>
      </c>
      <c r="J540" s="191" t="s">
        <v>273</v>
      </c>
      <c r="K540" s="191" t="s">
        <v>299</v>
      </c>
      <c r="L540" s="191"/>
      <c r="M540" s="269">
        <v>10</v>
      </c>
      <c r="N540" s="269">
        <v>10</v>
      </c>
      <c r="O540" s="269">
        <v>10</v>
      </c>
      <c r="P540" s="269">
        <v>10</v>
      </c>
      <c r="Q540" s="269">
        <v>10</v>
      </c>
      <c r="R540" s="269">
        <v>8</v>
      </c>
      <c r="S540" s="269">
        <v>8</v>
      </c>
      <c r="T540" s="269">
        <v>8</v>
      </c>
      <c r="U540" s="269">
        <v>6</v>
      </c>
      <c r="V540" s="269">
        <v>6</v>
      </c>
      <c r="W540" s="269">
        <v>6</v>
      </c>
      <c r="X540" s="269">
        <v>4</v>
      </c>
      <c r="Y540" s="269">
        <v>4</v>
      </c>
      <c r="Z540" s="269">
        <v>4</v>
      </c>
      <c r="AA540" s="269">
        <v>2</v>
      </c>
      <c r="AB540" s="269">
        <v>2</v>
      </c>
      <c r="AC540" s="269">
        <v>2</v>
      </c>
      <c r="AD540" s="269">
        <v>0</v>
      </c>
      <c r="AE540" s="269">
        <v>0</v>
      </c>
      <c r="AF540" s="269">
        <v>0</v>
      </c>
      <c r="AG540" s="269">
        <v>0</v>
      </c>
      <c r="AH540" s="269">
        <v>0</v>
      </c>
      <c r="AI540" s="269">
        <v>0</v>
      </c>
      <c r="AJ540" s="269">
        <v>0</v>
      </c>
      <c r="AK540" s="269">
        <v>0</v>
      </c>
      <c r="AL540" s="269">
        <v>0</v>
      </c>
      <c r="AM540" s="269">
        <v>0</v>
      </c>
      <c r="AN540" s="269">
        <v>0</v>
      </c>
      <c r="AO540" s="269">
        <v>0</v>
      </c>
      <c r="AP540" s="296">
        <v>0</v>
      </c>
    </row>
    <row r="541" spans="1:43" hidden="1" x14ac:dyDescent="0.3">
      <c r="A541" s="286">
        <v>2</v>
      </c>
      <c r="B541" s="191" t="s">
        <v>433</v>
      </c>
      <c r="C541" s="191"/>
      <c r="D541" s="191" t="s">
        <v>134</v>
      </c>
      <c r="E541" s="191">
        <v>13</v>
      </c>
      <c r="F541" s="191" t="s">
        <v>298</v>
      </c>
      <c r="G541" s="191">
        <v>94</v>
      </c>
      <c r="H541" s="191" t="s">
        <v>196</v>
      </c>
      <c r="I541" s="193" t="s">
        <v>210</v>
      </c>
      <c r="J541" s="191" t="s">
        <v>273</v>
      </c>
      <c r="K541" s="191" t="s">
        <v>299</v>
      </c>
      <c r="L541" s="191"/>
      <c r="M541" s="269">
        <v>0</v>
      </c>
      <c r="N541" s="269">
        <v>0</v>
      </c>
      <c r="O541" s="269">
        <v>0</v>
      </c>
      <c r="P541" s="269">
        <v>0</v>
      </c>
      <c r="Q541" s="269">
        <v>0</v>
      </c>
      <c r="R541" s="269">
        <v>0</v>
      </c>
      <c r="S541" s="269">
        <v>0</v>
      </c>
      <c r="T541" s="269">
        <v>0</v>
      </c>
      <c r="U541" s="269">
        <v>0</v>
      </c>
      <c r="V541" s="269">
        <v>0</v>
      </c>
      <c r="W541" s="269">
        <v>0</v>
      </c>
      <c r="X541" s="269">
        <v>0</v>
      </c>
      <c r="Y541" s="269">
        <v>0</v>
      </c>
      <c r="Z541" s="269">
        <v>0</v>
      </c>
      <c r="AA541" s="269">
        <v>0</v>
      </c>
      <c r="AB541" s="269">
        <v>0</v>
      </c>
      <c r="AC541" s="269">
        <v>0</v>
      </c>
      <c r="AD541" s="269">
        <v>0</v>
      </c>
      <c r="AE541" s="269">
        <v>0</v>
      </c>
      <c r="AF541" s="269">
        <v>0</v>
      </c>
      <c r="AG541" s="269">
        <v>0</v>
      </c>
      <c r="AH541" s="269">
        <v>0</v>
      </c>
      <c r="AI541" s="269">
        <v>0</v>
      </c>
      <c r="AJ541" s="269">
        <v>0</v>
      </c>
      <c r="AK541" s="269">
        <v>0</v>
      </c>
      <c r="AL541" s="269">
        <v>0</v>
      </c>
      <c r="AM541" s="269">
        <v>0</v>
      </c>
      <c r="AN541" s="269">
        <v>0</v>
      </c>
      <c r="AO541" s="269">
        <v>0</v>
      </c>
      <c r="AP541" s="296">
        <v>0</v>
      </c>
    </row>
    <row r="542" spans="1:43" hidden="1" x14ac:dyDescent="0.3">
      <c r="A542" s="286">
        <v>2</v>
      </c>
      <c r="B542" s="191" t="s">
        <v>433</v>
      </c>
      <c r="C542" s="191"/>
      <c r="D542" s="191" t="s">
        <v>134</v>
      </c>
      <c r="E542" s="191">
        <v>13</v>
      </c>
      <c r="F542" s="191" t="s">
        <v>298</v>
      </c>
      <c r="G542" s="191">
        <v>95</v>
      </c>
      <c r="H542" s="191" t="s">
        <v>197</v>
      </c>
      <c r="I542" s="193" t="s">
        <v>210</v>
      </c>
      <c r="J542" s="191" t="s">
        <v>273</v>
      </c>
      <c r="K542" s="191" t="s">
        <v>299</v>
      </c>
      <c r="L542" s="191"/>
      <c r="M542" s="269">
        <v>0</v>
      </c>
      <c r="N542" s="269">
        <v>0</v>
      </c>
      <c r="O542" s="269">
        <v>0</v>
      </c>
      <c r="P542" s="269">
        <v>0</v>
      </c>
      <c r="Q542" s="269">
        <v>0</v>
      </c>
      <c r="R542" s="269">
        <v>0</v>
      </c>
      <c r="S542" s="269">
        <v>0</v>
      </c>
      <c r="T542" s="269">
        <v>0</v>
      </c>
      <c r="U542" s="269">
        <v>0</v>
      </c>
      <c r="V542" s="269">
        <v>0</v>
      </c>
      <c r="W542" s="269">
        <v>0</v>
      </c>
      <c r="X542" s="269">
        <v>0</v>
      </c>
      <c r="Y542" s="269">
        <v>0</v>
      </c>
      <c r="Z542" s="269">
        <v>0</v>
      </c>
      <c r="AA542" s="269">
        <v>0</v>
      </c>
      <c r="AB542" s="269">
        <v>0</v>
      </c>
      <c r="AC542" s="269">
        <v>0</v>
      </c>
      <c r="AD542" s="269">
        <v>0</v>
      </c>
      <c r="AE542" s="269">
        <v>0</v>
      </c>
      <c r="AF542" s="269">
        <v>0</v>
      </c>
      <c r="AG542" s="269">
        <v>0</v>
      </c>
      <c r="AH542" s="269">
        <v>0</v>
      </c>
      <c r="AI542" s="269">
        <v>0</v>
      </c>
      <c r="AJ542" s="269">
        <v>0</v>
      </c>
      <c r="AK542" s="269">
        <v>0</v>
      </c>
      <c r="AL542" s="269">
        <v>0</v>
      </c>
      <c r="AM542" s="269">
        <v>0</v>
      </c>
      <c r="AN542" s="269">
        <v>0</v>
      </c>
      <c r="AO542" s="269">
        <v>0</v>
      </c>
      <c r="AP542" s="296">
        <v>0</v>
      </c>
    </row>
    <row r="543" spans="1:43" hidden="1" x14ac:dyDescent="0.3">
      <c r="A543" s="286">
        <v>2</v>
      </c>
      <c r="B543" s="191" t="s">
        <v>433</v>
      </c>
      <c r="C543" s="191"/>
      <c r="D543" s="191" t="s">
        <v>134</v>
      </c>
      <c r="E543" s="191">
        <v>13</v>
      </c>
      <c r="F543" s="191" t="s">
        <v>298</v>
      </c>
      <c r="G543" s="191">
        <v>96</v>
      </c>
      <c r="H543" s="191" t="s">
        <v>198</v>
      </c>
      <c r="I543" s="193" t="s">
        <v>210</v>
      </c>
      <c r="J543" s="191" t="s">
        <v>273</v>
      </c>
      <c r="K543" s="191" t="s">
        <v>299</v>
      </c>
      <c r="L543" s="191"/>
      <c r="M543" s="269">
        <v>0</v>
      </c>
      <c r="N543" s="269">
        <v>0</v>
      </c>
      <c r="O543" s="269">
        <v>0</v>
      </c>
      <c r="P543" s="269">
        <v>0</v>
      </c>
      <c r="Q543" s="269">
        <v>0</v>
      </c>
      <c r="R543" s="269">
        <v>0</v>
      </c>
      <c r="S543" s="269">
        <v>0</v>
      </c>
      <c r="T543" s="269">
        <v>0</v>
      </c>
      <c r="U543" s="269">
        <v>0</v>
      </c>
      <c r="V543" s="269">
        <v>0</v>
      </c>
      <c r="W543" s="269">
        <v>0</v>
      </c>
      <c r="X543" s="269">
        <v>0</v>
      </c>
      <c r="Y543" s="269">
        <v>0</v>
      </c>
      <c r="Z543" s="269">
        <v>0</v>
      </c>
      <c r="AA543" s="269">
        <v>0</v>
      </c>
      <c r="AB543" s="269">
        <v>0</v>
      </c>
      <c r="AC543" s="269">
        <v>0</v>
      </c>
      <c r="AD543" s="269">
        <v>0</v>
      </c>
      <c r="AE543" s="269">
        <v>0</v>
      </c>
      <c r="AF543" s="269">
        <v>0</v>
      </c>
      <c r="AG543" s="269">
        <v>0</v>
      </c>
      <c r="AH543" s="269">
        <v>0</v>
      </c>
      <c r="AI543" s="269">
        <v>0</v>
      </c>
      <c r="AJ543" s="269">
        <v>0</v>
      </c>
      <c r="AK543" s="269">
        <v>0</v>
      </c>
      <c r="AL543" s="269">
        <v>0</v>
      </c>
      <c r="AM543" s="269">
        <v>0</v>
      </c>
      <c r="AN543" s="269">
        <v>0</v>
      </c>
      <c r="AO543" s="269">
        <v>0</v>
      </c>
      <c r="AP543" s="296">
        <v>0</v>
      </c>
    </row>
    <row r="544" spans="1:43" hidden="1" x14ac:dyDescent="0.3">
      <c r="A544" s="286">
        <v>2</v>
      </c>
      <c r="B544" s="191" t="s">
        <v>433</v>
      </c>
      <c r="C544" s="191"/>
      <c r="D544" s="191" t="s">
        <v>134</v>
      </c>
      <c r="E544" s="191">
        <v>13</v>
      </c>
      <c r="F544" s="191" t="s">
        <v>298</v>
      </c>
      <c r="G544" s="191">
        <v>97</v>
      </c>
      <c r="H544" s="191" t="s">
        <v>199</v>
      </c>
      <c r="I544" s="193" t="s">
        <v>210</v>
      </c>
      <c r="J544" s="191" t="s">
        <v>273</v>
      </c>
      <c r="K544" s="191" t="s">
        <v>299</v>
      </c>
      <c r="L544" s="191"/>
      <c r="M544" s="269">
        <v>0</v>
      </c>
      <c r="N544" s="269">
        <v>0</v>
      </c>
      <c r="O544" s="269">
        <v>0</v>
      </c>
      <c r="P544" s="269">
        <v>0</v>
      </c>
      <c r="Q544" s="269">
        <v>0</v>
      </c>
      <c r="R544" s="269">
        <v>0</v>
      </c>
      <c r="S544" s="269">
        <v>0</v>
      </c>
      <c r="T544" s="269">
        <v>0</v>
      </c>
      <c r="U544" s="269">
        <v>0</v>
      </c>
      <c r="V544" s="269">
        <v>0</v>
      </c>
      <c r="W544" s="269">
        <v>0</v>
      </c>
      <c r="X544" s="269">
        <v>0</v>
      </c>
      <c r="Y544" s="269">
        <v>0</v>
      </c>
      <c r="Z544" s="269">
        <v>0</v>
      </c>
      <c r="AA544" s="269">
        <v>0</v>
      </c>
      <c r="AB544" s="269">
        <v>0</v>
      </c>
      <c r="AC544" s="269">
        <v>0</v>
      </c>
      <c r="AD544" s="269">
        <v>0</v>
      </c>
      <c r="AE544" s="269">
        <v>0</v>
      </c>
      <c r="AF544" s="269">
        <v>0</v>
      </c>
      <c r="AG544" s="269">
        <v>0</v>
      </c>
      <c r="AH544" s="269">
        <v>0</v>
      </c>
      <c r="AI544" s="269">
        <v>0</v>
      </c>
      <c r="AJ544" s="269">
        <v>0</v>
      </c>
      <c r="AK544" s="269">
        <v>0</v>
      </c>
      <c r="AL544" s="269">
        <v>0</v>
      </c>
      <c r="AM544" s="269">
        <v>0</v>
      </c>
      <c r="AN544" s="269">
        <v>0</v>
      </c>
      <c r="AO544" s="269">
        <v>0</v>
      </c>
      <c r="AP544" s="296">
        <v>0</v>
      </c>
    </row>
    <row r="545" spans="1:43" hidden="1" x14ac:dyDescent="0.3">
      <c r="A545" s="286">
        <v>2</v>
      </c>
      <c r="B545" s="191" t="s">
        <v>433</v>
      </c>
      <c r="C545" s="191"/>
      <c r="D545" s="191" t="s">
        <v>134</v>
      </c>
      <c r="E545" s="191">
        <v>13</v>
      </c>
      <c r="F545" s="191" t="s">
        <v>298</v>
      </c>
      <c r="G545" s="191">
        <v>98</v>
      </c>
      <c r="H545" s="191" t="s">
        <v>200</v>
      </c>
      <c r="I545" s="193" t="s">
        <v>210</v>
      </c>
      <c r="J545" s="191" t="s">
        <v>273</v>
      </c>
      <c r="K545" s="191" t="s">
        <v>299</v>
      </c>
      <c r="L545" s="191"/>
      <c r="M545" s="269">
        <v>0</v>
      </c>
      <c r="N545" s="269">
        <v>0</v>
      </c>
      <c r="O545" s="269">
        <v>0</v>
      </c>
      <c r="P545" s="269">
        <v>0</v>
      </c>
      <c r="Q545" s="269">
        <v>0</v>
      </c>
      <c r="R545" s="269">
        <v>0</v>
      </c>
      <c r="S545" s="269">
        <v>0</v>
      </c>
      <c r="T545" s="269">
        <v>0</v>
      </c>
      <c r="U545" s="269">
        <v>0</v>
      </c>
      <c r="V545" s="269">
        <v>0</v>
      </c>
      <c r="W545" s="269">
        <v>0</v>
      </c>
      <c r="X545" s="269">
        <v>0</v>
      </c>
      <c r="Y545" s="269">
        <v>0</v>
      </c>
      <c r="Z545" s="269">
        <v>0</v>
      </c>
      <c r="AA545" s="269">
        <v>0</v>
      </c>
      <c r="AB545" s="269">
        <v>0</v>
      </c>
      <c r="AC545" s="269">
        <v>0</v>
      </c>
      <c r="AD545" s="269">
        <v>0</v>
      </c>
      <c r="AE545" s="269">
        <v>0</v>
      </c>
      <c r="AF545" s="269">
        <v>0</v>
      </c>
      <c r="AG545" s="269">
        <v>0</v>
      </c>
      <c r="AH545" s="269">
        <v>0</v>
      </c>
      <c r="AI545" s="269">
        <v>0</v>
      </c>
      <c r="AJ545" s="269">
        <v>0</v>
      </c>
      <c r="AK545" s="269">
        <v>0</v>
      </c>
      <c r="AL545" s="269">
        <v>0</v>
      </c>
      <c r="AM545" s="269">
        <v>0</v>
      </c>
      <c r="AN545" s="269">
        <v>0</v>
      </c>
      <c r="AO545" s="269">
        <v>0</v>
      </c>
      <c r="AP545" s="296">
        <v>0</v>
      </c>
    </row>
    <row r="546" spans="1:43" hidden="1" x14ac:dyDescent="0.3">
      <c r="A546" s="286">
        <v>2</v>
      </c>
      <c r="B546" s="191" t="s">
        <v>433</v>
      </c>
      <c r="C546" s="191"/>
      <c r="D546" s="191" t="s">
        <v>134</v>
      </c>
      <c r="E546" s="191">
        <v>13</v>
      </c>
      <c r="F546" s="191" t="s">
        <v>298</v>
      </c>
      <c r="G546" s="191">
        <v>99</v>
      </c>
      <c r="H546" s="191" t="s">
        <v>201</v>
      </c>
      <c r="I546" s="193" t="s">
        <v>210</v>
      </c>
      <c r="J546" s="191" t="s">
        <v>273</v>
      </c>
      <c r="K546" s="191" t="s">
        <v>299</v>
      </c>
      <c r="L546" s="191"/>
      <c r="M546" s="269">
        <v>0</v>
      </c>
      <c r="N546" s="269">
        <v>0</v>
      </c>
      <c r="O546" s="269">
        <v>0</v>
      </c>
      <c r="P546" s="269">
        <v>0</v>
      </c>
      <c r="Q546" s="269">
        <v>0</v>
      </c>
      <c r="R546" s="269">
        <v>0</v>
      </c>
      <c r="S546" s="269">
        <v>0</v>
      </c>
      <c r="T546" s="269">
        <v>0</v>
      </c>
      <c r="U546" s="269">
        <v>0</v>
      </c>
      <c r="V546" s="269">
        <v>0</v>
      </c>
      <c r="W546" s="269">
        <v>0</v>
      </c>
      <c r="X546" s="269">
        <v>0</v>
      </c>
      <c r="Y546" s="269">
        <v>0</v>
      </c>
      <c r="Z546" s="269">
        <v>0</v>
      </c>
      <c r="AA546" s="269">
        <v>0</v>
      </c>
      <c r="AB546" s="269">
        <v>0</v>
      </c>
      <c r="AC546" s="269">
        <v>0</v>
      </c>
      <c r="AD546" s="269">
        <v>0</v>
      </c>
      <c r="AE546" s="269">
        <v>0</v>
      </c>
      <c r="AF546" s="269">
        <v>0</v>
      </c>
      <c r="AG546" s="269">
        <v>0</v>
      </c>
      <c r="AH546" s="269">
        <v>0</v>
      </c>
      <c r="AI546" s="269">
        <v>0</v>
      </c>
      <c r="AJ546" s="269">
        <v>0</v>
      </c>
      <c r="AK546" s="269">
        <v>0</v>
      </c>
      <c r="AL546" s="269">
        <v>0</v>
      </c>
      <c r="AM546" s="269">
        <v>0</v>
      </c>
      <c r="AN546" s="269">
        <v>0</v>
      </c>
      <c r="AO546" s="269">
        <v>0</v>
      </c>
      <c r="AP546" s="296">
        <v>0</v>
      </c>
    </row>
    <row r="547" spans="1:43" hidden="1" x14ac:dyDescent="0.3">
      <c r="A547" s="286">
        <v>2</v>
      </c>
      <c r="B547" s="191" t="s">
        <v>433</v>
      </c>
      <c r="C547" s="191"/>
      <c r="D547" s="191" t="s">
        <v>134</v>
      </c>
      <c r="E547" s="191">
        <v>13</v>
      </c>
      <c r="F547" s="191" t="s">
        <v>298</v>
      </c>
      <c r="G547" s="191">
        <v>100</v>
      </c>
      <c r="H547" s="191" t="s">
        <v>202</v>
      </c>
      <c r="I547" s="193" t="s">
        <v>210</v>
      </c>
      <c r="J547" s="191" t="s">
        <v>273</v>
      </c>
      <c r="K547" s="191" t="s">
        <v>299</v>
      </c>
      <c r="L547" s="191"/>
      <c r="M547" s="269">
        <v>0</v>
      </c>
      <c r="N547" s="269">
        <v>0</v>
      </c>
      <c r="O547" s="269">
        <v>0</v>
      </c>
      <c r="P547" s="269">
        <v>0</v>
      </c>
      <c r="Q547" s="269">
        <v>0</v>
      </c>
      <c r="R547" s="269">
        <v>0</v>
      </c>
      <c r="S547" s="269">
        <v>0</v>
      </c>
      <c r="T547" s="269">
        <v>0</v>
      </c>
      <c r="U547" s="269">
        <v>0</v>
      </c>
      <c r="V547" s="269">
        <v>0</v>
      </c>
      <c r="W547" s="269">
        <v>0</v>
      </c>
      <c r="X547" s="269">
        <v>0</v>
      </c>
      <c r="Y547" s="269">
        <v>0</v>
      </c>
      <c r="Z547" s="269">
        <v>0</v>
      </c>
      <c r="AA547" s="269">
        <v>0</v>
      </c>
      <c r="AB547" s="269">
        <v>0</v>
      </c>
      <c r="AC547" s="269">
        <v>0</v>
      </c>
      <c r="AD547" s="269">
        <v>0</v>
      </c>
      <c r="AE547" s="269">
        <v>0</v>
      </c>
      <c r="AF547" s="269">
        <v>0</v>
      </c>
      <c r="AG547" s="269">
        <v>0</v>
      </c>
      <c r="AH547" s="269">
        <v>0</v>
      </c>
      <c r="AI547" s="269">
        <v>0</v>
      </c>
      <c r="AJ547" s="269">
        <v>0</v>
      </c>
      <c r="AK547" s="269">
        <v>0</v>
      </c>
      <c r="AL547" s="269">
        <v>0</v>
      </c>
      <c r="AM547" s="269">
        <v>0</v>
      </c>
      <c r="AN547" s="269">
        <v>0</v>
      </c>
      <c r="AO547" s="269">
        <v>0</v>
      </c>
      <c r="AP547" s="296">
        <v>0</v>
      </c>
      <c r="AQ547" s="303"/>
    </row>
    <row r="548" spans="1:43" hidden="1" x14ac:dyDescent="0.3">
      <c r="A548" s="286">
        <v>2</v>
      </c>
      <c r="B548" s="191" t="s">
        <v>433</v>
      </c>
      <c r="C548" s="191"/>
      <c r="D548" s="191" t="s">
        <v>134</v>
      </c>
      <c r="E548" s="191">
        <v>13</v>
      </c>
      <c r="F548" s="191" t="s">
        <v>298</v>
      </c>
      <c r="G548" s="191">
        <v>101</v>
      </c>
      <c r="H548" s="191" t="s">
        <v>203</v>
      </c>
      <c r="I548" s="193" t="s">
        <v>210</v>
      </c>
      <c r="J548" s="191" t="s">
        <v>273</v>
      </c>
      <c r="K548" s="191" t="s">
        <v>299</v>
      </c>
      <c r="L548" s="191"/>
      <c r="M548" s="269">
        <v>0</v>
      </c>
      <c r="N548" s="269">
        <v>0</v>
      </c>
      <c r="O548" s="269">
        <v>0</v>
      </c>
      <c r="P548" s="269">
        <v>0</v>
      </c>
      <c r="Q548" s="269">
        <v>0</v>
      </c>
      <c r="R548" s="269">
        <v>0</v>
      </c>
      <c r="S548" s="269">
        <v>0</v>
      </c>
      <c r="T548" s="269">
        <v>0</v>
      </c>
      <c r="U548" s="269">
        <v>0</v>
      </c>
      <c r="V548" s="269">
        <v>0</v>
      </c>
      <c r="W548" s="269">
        <v>0</v>
      </c>
      <c r="X548" s="269">
        <v>0</v>
      </c>
      <c r="Y548" s="269">
        <v>0</v>
      </c>
      <c r="Z548" s="269">
        <v>0</v>
      </c>
      <c r="AA548" s="269">
        <v>0</v>
      </c>
      <c r="AB548" s="269">
        <v>0</v>
      </c>
      <c r="AC548" s="269">
        <v>0</v>
      </c>
      <c r="AD548" s="269">
        <v>0</v>
      </c>
      <c r="AE548" s="269">
        <v>0</v>
      </c>
      <c r="AF548" s="269">
        <v>0</v>
      </c>
      <c r="AG548" s="269">
        <v>0</v>
      </c>
      <c r="AH548" s="269">
        <v>0</v>
      </c>
      <c r="AI548" s="269">
        <v>0</v>
      </c>
      <c r="AJ548" s="269">
        <v>0</v>
      </c>
      <c r="AK548" s="269">
        <v>0</v>
      </c>
      <c r="AL548" s="269">
        <v>0</v>
      </c>
      <c r="AM548" s="269">
        <v>0</v>
      </c>
      <c r="AN548" s="269">
        <v>0</v>
      </c>
      <c r="AO548" s="269">
        <v>0</v>
      </c>
      <c r="AP548" s="296">
        <v>0</v>
      </c>
    </row>
    <row r="549" spans="1:43" ht="15" hidden="1" thickBot="1" x14ac:dyDescent="0.35">
      <c r="A549" s="288">
        <v>2</v>
      </c>
      <c r="B549" s="194" t="s">
        <v>433</v>
      </c>
      <c r="C549" s="194"/>
      <c r="D549" s="194" t="s">
        <v>134</v>
      </c>
      <c r="E549" s="194">
        <v>13</v>
      </c>
      <c r="F549" s="194" t="s">
        <v>298</v>
      </c>
      <c r="G549" s="194">
        <v>102</v>
      </c>
      <c r="H549" s="194" t="s">
        <v>204</v>
      </c>
      <c r="I549" s="195" t="s">
        <v>210</v>
      </c>
      <c r="J549" s="194" t="s">
        <v>273</v>
      </c>
      <c r="K549" s="194" t="s">
        <v>299</v>
      </c>
      <c r="L549" s="194"/>
      <c r="M549" s="297">
        <v>0</v>
      </c>
      <c r="N549" s="297">
        <v>0</v>
      </c>
      <c r="O549" s="297">
        <v>0</v>
      </c>
      <c r="P549" s="297">
        <v>0</v>
      </c>
      <c r="Q549" s="297">
        <v>0</v>
      </c>
      <c r="R549" s="297">
        <v>0</v>
      </c>
      <c r="S549" s="297">
        <v>0</v>
      </c>
      <c r="T549" s="297">
        <v>0</v>
      </c>
      <c r="U549" s="297">
        <v>0</v>
      </c>
      <c r="V549" s="297">
        <v>0</v>
      </c>
      <c r="W549" s="297">
        <v>0</v>
      </c>
      <c r="X549" s="297">
        <v>0</v>
      </c>
      <c r="Y549" s="297">
        <v>0</v>
      </c>
      <c r="Z549" s="297">
        <v>0</v>
      </c>
      <c r="AA549" s="297">
        <v>0</v>
      </c>
      <c r="AB549" s="297">
        <v>0</v>
      </c>
      <c r="AC549" s="297">
        <v>0</v>
      </c>
      <c r="AD549" s="297">
        <v>0</v>
      </c>
      <c r="AE549" s="297">
        <v>0</v>
      </c>
      <c r="AF549" s="297">
        <v>0</v>
      </c>
      <c r="AG549" s="297">
        <v>0</v>
      </c>
      <c r="AH549" s="297">
        <v>0</v>
      </c>
      <c r="AI549" s="297">
        <v>0</v>
      </c>
      <c r="AJ549" s="297">
        <v>0</v>
      </c>
      <c r="AK549" s="297">
        <v>0</v>
      </c>
      <c r="AL549" s="297">
        <v>0</v>
      </c>
      <c r="AM549" s="297">
        <v>0</v>
      </c>
      <c r="AN549" s="297">
        <v>0</v>
      </c>
      <c r="AO549" s="297">
        <v>0</v>
      </c>
      <c r="AP549" s="298">
        <v>0</v>
      </c>
      <c r="AQ549" s="303"/>
    </row>
    <row r="550" spans="1:43" hidden="1" x14ac:dyDescent="0.3">
      <c r="A550" s="281">
        <v>2</v>
      </c>
      <c r="B550" s="282" t="s">
        <v>433</v>
      </c>
      <c r="C550" s="282"/>
      <c r="D550" s="282" t="s">
        <v>134</v>
      </c>
      <c r="E550" s="282">
        <v>13</v>
      </c>
      <c r="F550" s="282" t="s">
        <v>298</v>
      </c>
      <c r="G550" s="282">
        <v>103</v>
      </c>
      <c r="H550" s="282" t="s">
        <v>206</v>
      </c>
      <c r="I550" s="284" t="s">
        <v>188</v>
      </c>
      <c r="J550" s="282" t="s">
        <v>273</v>
      </c>
      <c r="K550" s="282" t="s">
        <v>299</v>
      </c>
      <c r="L550" s="282"/>
      <c r="M550" s="294">
        <v>0</v>
      </c>
      <c r="N550" s="294">
        <v>0</v>
      </c>
      <c r="O550" s="294">
        <v>0</v>
      </c>
      <c r="P550" s="294">
        <v>0</v>
      </c>
      <c r="Q550" s="294">
        <v>0</v>
      </c>
      <c r="R550" s="294">
        <v>0</v>
      </c>
      <c r="S550" s="294">
        <v>0</v>
      </c>
      <c r="T550" s="294">
        <v>0</v>
      </c>
      <c r="U550" s="294">
        <v>0</v>
      </c>
      <c r="V550" s="294">
        <v>0</v>
      </c>
      <c r="W550" s="294">
        <v>0</v>
      </c>
      <c r="X550" s="294">
        <v>0</v>
      </c>
      <c r="Y550" s="294">
        <v>0</v>
      </c>
      <c r="Z550" s="294">
        <v>0</v>
      </c>
      <c r="AA550" s="294">
        <v>0</v>
      </c>
      <c r="AB550" s="294">
        <v>0</v>
      </c>
      <c r="AC550" s="294">
        <v>0</v>
      </c>
      <c r="AD550" s="294">
        <v>0</v>
      </c>
      <c r="AE550" s="294">
        <v>0</v>
      </c>
      <c r="AF550" s="294">
        <v>0</v>
      </c>
      <c r="AG550" s="294">
        <v>0</v>
      </c>
      <c r="AH550" s="294">
        <v>0</v>
      </c>
      <c r="AI550" s="294">
        <v>0</v>
      </c>
      <c r="AJ550" s="294">
        <v>0</v>
      </c>
      <c r="AK550" s="294">
        <v>0</v>
      </c>
      <c r="AL550" s="294">
        <v>0</v>
      </c>
      <c r="AM550" s="294">
        <v>0</v>
      </c>
      <c r="AN550" s="294">
        <v>0</v>
      </c>
      <c r="AO550" s="294">
        <v>0</v>
      </c>
      <c r="AP550" s="299">
        <v>0</v>
      </c>
    </row>
    <row r="551" spans="1:43" hidden="1" x14ac:dyDescent="0.3">
      <c r="A551" s="286">
        <v>2</v>
      </c>
      <c r="B551" s="191" t="s">
        <v>433</v>
      </c>
      <c r="C551" s="191"/>
      <c r="D551" s="191" t="s">
        <v>134</v>
      </c>
      <c r="E551" s="191">
        <v>13</v>
      </c>
      <c r="F551" s="191" t="s">
        <v>298</v>
      </c>
      <c r="G551" s="191">
        <v>104</v>
      </c>
      <c r="H551" s="191" t="s">
        <v>206</v>
      </c>
      <c r="I551" s="193" t="s">
        <v>205</v>
      </c>
      <c r="J551" s="191" t="s">
        <v>273</v>
      </c>
      <c r="K551" s="191" t="s">
        <v>299</v>
      </c>
      <c r="L551" s="191"/>
      <c r="M551" s="269">
        <v>0</v>
      </c>
      <c r="N551" s="269">
        <v>1</v>
      </c>
      <c r="O551" s="269">
        <v>1</v>
      </c>
      <c r="P551" s="269">
        <v>1</v>
      </c>
      <c r="Q551" s="269">
        <v>1</v>
      </c>
      <c r="R551" s="269">
        <v>1</v>
      </c>
      <c r="S551" s="269">
        <v>1</v>
      </c>
      <c r="T551" s="269">
        <v>1</v>
      </c>
      <c r="U551" s="269">
        <v>1</v>
      </c>
      <c r="V551" s="269">
        <v>1</v>
      </c>
      <c r="W551" s="269">
        <v>1</v>
      </c>
      <c r="X551" s="269">
        <v>1</v>
      </c>
      <c r="Y551" s="269">
        <v>1</v>
      </c>
      <c r="Z551" s="269">
        <v>1</v>
      </c>
      <c r="AA551" s="269">
        <v>1</v>
      </c>
      <c r="AB551" s="269">
        <v>1</v>
      </c>
      <c r="AC551" s="269">
        <v>1</v>
      </c>
      <c r="AD551" s="269">
        <v>1</v>
      </c>
      <c r="AE551" s="269">
        <v>1</v>
      </c>
      <c r="AF551" s="269">
        <v>1</v>
      </c>
      <c r="AG551" s="269">
        <v>1</v>
      </c>
      <c r="AH551" s="269">
        <v>1</v>
      </c>
      <c r="AI551" s="269">
        <v>1</v>
      </c>
      <c r="AJ551" s="269">
        <v>1</v>
      </c>
      <c r="AK551" s="269">
        <v>1</v>
      </c>
      <c r="AL551" s="269">
        <v>1</v>
      </c>
      <c r="AM551" s="269">
        <v>1</v>
      </c>
      <c r="AN551" s="269">
        <v>1</v>
      </c>
      <c r="AO551" s="269">
        <v>1</v>
      </c>
      <c r="AP551" s="296">
        <v>1</v>
      </c>
    </row>
    <row r="552" spans="1:43" hidden="1" x14ac:dyDescent="0.3">
      <c r="A552" s="286">
        <v>2</v>
      </c>
      <c r="B552" s="191" t="s">
        <v>433</v>
      </c>
      <c r="C552" s="191"/>
      <c r="D552" s="191" t="s">
        <v>134</v>
      </c>
      <c r="E552" s="191">
        <v>13</v>
      </c>
      <c r="F552" s="191" t="s">
        <v>298</v>
      </c>
      <c r="G552" s="191">
        <v>105</v>
      </c>
      <c r="H552" s="191" t="s">
        <v>206</v>
      </c>
      <c r="I552" s="193" t="s">
        <v>207</v>
      </c>
      <c r="J552" s="191" t="s">
        <v>273</v>
      </c>
      <c r="K552" s="191" t="s">
        <v>299</v>
      </c>
      <c r="L552" s="191"/>
      <c r="M552" s="269">
        <v>0</v>
      </c>
      <c r="N552" s="269">
        <v>0</v>
      </c>
      <c r="O552" s="269">
        <v>0</v>
      </c>
      <c r="P552" s="269">
        <v>0</v>
      </c>
      <c r="Q552" s="269">
        <v>0</v>
      </c>
      <c r="R552" s="269">
        <v>0</v>
      </c>
      <c r="S552" s="269">
        <v>0</v>
      </c>
      <c r="T552" s="269">
        <v>0</v>
      </c>
      <c r="U552" s="269">
        <v>0</v>
      </c>
      <c r="V552" s="269">
        <v>0</v>
      </c>
      <c r="W552" s="269">
        <v>0</v>
      </c>
      <c r="X552" s="269">
        <v>0</v>
      </c>
      <c r="Y552" s="269">
        <v>0</v>
      </c>
      <c r="Z552" s="269">
        <v>0</v>
      </c>
      <c r="AA552" s="269">
        <v>0</v>
      </c>
      <c r="AB552" s="269">
        <v>0</v>
      </c>
      <c r="AC552" s="269">
        <v>0</v>
      </c>
      <c r="AD552" s="269">
        <v>0</v>
      </c>
      <c r="AE552" s="269">
        <v>0</v>
      </c>
      <c r="AF552" s="269">
        <v>0</v>
      </c>
      <c r="AG552" s="269">
        <v>0</v>
      </c>
      <c r="AH552" s="269">
        <v>0</v>
      </c>
      <c r="AI552" s="269">
        <v>0</v>
      </c>
      <c r="AJ552" s="269">
        <v>0</v>
      </c>
      <c r="AK552" s="269">
        <v>0</v>
      </c>
      <c r="AL552" s="269">
        <v>0</v>
      </c>
      <c r="AM552" s="269">
        <v>0</v>
      </c>
      <c r="AN552" s="269">
        <v>0</v>
      </c>
      <c r="AO552" s="269">
        <v>0</v>
      </c>
      <c r="AP552" s="296">
        <v>0</v>
      </c>
    </row>
    <row r="553" spans="1:43" hidden="1" x14ac:dyDescent="0.3">
      <c r="A553" s="286">
        <v>2</v>
      </c>
      <c r="B553" s="191" t="s">
        <v>433</v>
      </c>
      <c r="C553" s="191"/>
      <c r="D553" s="191" t="s">
        <v>134</v>
      </c>
      <c r="E553" s="191">
        <v>13</v>
      </c>
      <c r="F553" s="191" t="s">
        <v>298</v>
      </c>
      <c r="G553" s="191">
        <v>106</v>
      </c>
      <c r="H553" s="191" t="s">
        <v>206</v>
      </c>
      <c r="I553" s="193" t="s">
        <v>208</v>
      </c>
      <c r="J553" s="191" t="s">
        <v>273</v>
      </c>
      <c r="K553" s="191" t="s">
        <v>299</v>
      </c>
      <c r="L553" s="191"/>
      <c r="M553" s="269">
        <v>0</v>
      </c>
      <c r="N553" s="269">
        <v>0</v>
      </c>
      <c r="O553" s="269">
        <v>0</v>
      </c>
      <c r="P553" s="269">
        <v>0</v>
      </c>
      <c r="Q553" s="269">
        <v>0</v>
      </c>
      <c r="R553" s="269">
        <v>0</v>
      </c>
      <c r="S553" s="269">
        <v>0</v>
      </c>
      <c r="T553" s="269">
        <v>0</v>
      </c>
      <c r="U553" s="269">
        <v>0</v>
      </c>
      <c r="V553" s="269">
        <v>0</v>
      </c>
      <c r="W553" s="269">
        <v>0</v>
      </c>
      <c r="X553" s="269">
        <v>0</v>
      </c>
      <c r="Y553" s="269">
        <v>0</v>
      </c>
      <c r="Z553" s="269">
        <v>0</v>
      </c>
      <c r="AA553" s="269">
        <v>0</v>
      </c>
      <c r="AB553" s="269">
        <v>0</v>
      </c>
      <c r="AC553" s="269">
        <v>0</v>
      </c>
      <c r="AD553" s="269">
        <v>0</v>
      </c>
      <c r="AE553" s="269">
        <v>0</v>
      </c>
      <c r="AF553" s="269">
        <v>0</v>
      </c>
      <c r="AG553" s="269">
        <v>0</v>
      </c>
      <c r="AH553" s="269">
        <v>0</v>
      </c>
      <c r="AI553" s="269">
        <v>0</v>
      </c>
      <c r="AJ553" s="269">
        <v>0</v>
      </c>
      <c r="AK553" s="269">
        <v>0</v>
      </c>
      <c r="AL553" s="269">
        <v>0</v>
      </c>
      <c r="AM553" s="269">
        <v>0</v>
      </c>
      <c r="AN553" s="269">
        <v>0</v>
      </c>
      <c r="AO553" s="269">
        <v>0</v>
      </c>
      <c r="AP553" s="296">
        <v>0</v>
      </c>
    </row>
    <row r="554" spans="1:43" hidden="1" x14ac:dyDescent="0.3">
      <c r="A554" s="286">
        <v>2</v>
      </c>
      <c r="B554" s="191" t="s">
        <v>433</v>
      </c>
      <c r="C554" s="191"/>
      <c r="D554" s="191" t="s">
        <v>134</v>
      </c>
      <c r="E554" s="191">
        <v>13</v>
      </c>
      <c r="F554" s="191" t="s">
        <v>298</v>
      </c>
      <c r="G554" s="191">
        <v>107</v>
      </c>
      <c r="H554" s="191" t="s">
        <v>206</v>
      </c>
      <c r="I554" s="193" t="s">
        <v>209</v>
      </c>
      <c r="J554" s="191" t="s">
        <v>273</v>
      </c>
      <c r="K554" s="191" t="s">
        <v>299</v>
      </c>
      <c r="L554" s="191"/>
      <c r="M554" s="269">
        <v>0</v>
      </c>
      <c r="N554" s="269">
        <v>0</v>
      </c>
      <c r="O554" s="269">
        <v>0</v>
      </c>
      <c r="P554" s="269">
        <v>0</v>
      </c>
      <c r="Q554" s="269">
        <v>0</v>
      </c>
      <c r="R554" s="269">
        <v>0</v>
      </c>
      <c r="S554" s="269">
        <v>0</v>
      </c>
      <c r="T554" s="269">
        <v>0</v>
      </c>
      <c r="U554" s="269">
        <v>0</v>
      </c>
      <c r="V554" s="269">
        <v>0</v>
      </c>
      <c r="W554" s="269">
        <v>0</v>
      </c>
      <c r="X554" s="269">
        <v>0</v>
      </c>
      <c r="Y554" s="269">
        <v>0</v>
      </c>
      <c r="Z554" s="269">
        <v>0</v>
      </c>
      <c r="AA554" s="269">
        <v>0</v>
      </c>
      <c r="AB554" s="269">
        <v>0</v>
      </c>
      <c r="AC554" s="269">
        <v>0</v>
      </c>
      <c r="AD554" s="269">
        <v>0</v>
      </c>
      <c r="AE554" s="269">
        <v>0</v>
      </c>
      <c r="AF554" s="269">
        <v>0</v>
      </c>
      <c r="AG554" s="269">
        <v>0</v>
      </c>
      <c r="AH554" s="269">
        <v>0</v>
      </c>
      <c r="AI554" s="269">
        <v>0</v>
      </c>
      <c r="AJ554" s="269">
        <v>0</v>
      </c>
      <c r="AK554" s="269">
        <v>0</v>
      </c>
      <c r="AL554" s="269">
        <v>0</v>
      </c>
      <c r="AM554" s="269">
        <v>0</v>
      </c>
      <c r="AN554" s="269">
        <v>0</v>
      </c>
      <c r="AO554" s="269">
        <v>0</v>
      </c>
      <c r="AP554" s="296">
        <v>0</v>
      </c>
    </row>
    <row r="555" spans="1:43" ht="15" hidden="1" thickBot="1" x14ac:dyDescent="0.35">
      <c r="A555" s="288">
        <v>2</v>
      </c>
      <c r="B555" s="194" t="s">
        <v>433</v>
      </c>
      <c r="C555" s="194"/>
      <c r="D555" s="194" t="s">
        <v>134</v>
      </c>
      <c r="E555" s="194">
        <v>13</v>
      </c>
      <c r="F555" s="194" t="s">
        <v>298</v>
      </c>
      <c r="G555" s="194">
        <v>108</v>
      </c>
      <c r="H555" s="194" t="s">
        <v>206</v>
      </c>
      <c r="I555" s="195" t="s">
        <v>210</v>
      </c>
      <c r="J555" s="194" t="s">
        <v>273</v>
      </c>
      <c r="K555" s="194" t="s">
        <v>299</v>
      </c>
      <c r="L555" s="194"/>
      <c r="M555" s="297">
        <v>0</v>
      </c>
      <c r="N555" s="297">
        <v>0</v>
      </c>
      <c r="O555" s="297">
        <v>0</v>
      </c>
      <c r="P555" s="297">
        <v>0</v>
      </c>
      <c r="Q555" s="297">
        <v>0</v>
      </c>
      <c r="R555" s="297">
        <v>0</v>
      </c>
      <c r="S555" s="297">
        <v>0</v>
      </c>
      <c r="T555" s="297">
        <v>0</v>
      </c>
      <c r="U555" s="297">
        <v>0</v>
      </c>
      <c r="V555" s="297">
        <v>0</v>
      </c>
      <c r="W555" s="297">
        <v>0</v>
      </c>
      <c r="X555" s="297">
        <v>0</v>
      </c>
      <c r="Y555" s="297">
        <v>0</v>
      </c>
      <c r="Z555" s="297">
        <v>0</v>
      </c>
      <c r="AA555" s="297">
        <v>0</v>
      </c>
      <c r="AB555" s="297">
        <v>0</v>
      </c>
      <c r="AC555" s="297">
        <v>0</v>
      </c>
      <c r="AD555" s="297">
        <v>0</v>
      </c>
      <c r="AE555" s="297">
        <v>0</v>
      </c>
      <c r="AF555" s="297">
        <v>0</v>
      </c>
      <c r="AG555" s="297">
        <v>0</v>
      </c>
      <c r="AH555" s="297">
        <v>0</v>
      </c>
      <c r="AI555" s="297">
        <v>0</v>
      </c>
      <c r="AJ555" s="297">
        <v>0</v>
      </c>
      <c r="AK555" s="297">
        <v>0</v>
      </c>
      <c r="AL555" s="297">
        <v>0</v>
      </c>
      <c r="AM555" s="297">
        <v>0</v>
      </c>
      <c r="AN555" s="297">
        <v>0</v>
      </c>
      <c r="AO555" s="297">
        <v>0</v>
      </c>
      <c r="AP555" s="298">
        <v>0</v>
      </c>
    </row>
    <row r="556" spans="1:43" ht="43.2" hidden="1" x14ac:dyDescent="0.3">
      <c r="A556" s="376">
        <v>3</v>
      </c>
      <c r="B556" s="377" t="s">
        <v>434</v>
      </c>
      <c r="C556" s="377"/>
      <c r="D556" s="377" t="s">
        <v>134</v>
      </c>
      <c r="E556" s="377">
        <v>7</v>
      </c>
      <c r="F556" s="377" t="s">
        <v>287</v>
      </c>
      <c r="G556" s="378">
        <v>133</v>
      </c>
      <c r="H556" s="378" t="s">
        <v>212</v>
      </c>
      <c r="I556" s="379" t="s">
        <v>101</v>
      </c>
      <c r="J556" s="378" t="s">
        <v>288</v>
      </c>
      <c r="K556" s="377" t="s">
        <v>263</v>
      </c>
      <c r="L556" s="377"/>
      <c r="M556" s="377">
        <v>0</v>
      </c>
      <c r="N556" s="377">
        <v>0</v>
      </c>
      <c r="O556" s="377">
        <v>0</v>
      </c>
      <c r="P556" s="377">
        <v>0</v>
      </c>
      <c r="Q556" s="377">
        <v>0</v>
      </c>
      <c r="R556" s="377">
        <v>0</v>
      </c>
      <c r="S556" s="377">
        <v>0</v>
      </c>
      <c r="T556" s="377">
        <v>0</v>
      </c>
      <c r="U556" s="377">
        <v>0</v>
      </c>
      <c r="V556" s="377">
        <v>0</v>
      </c>
      <c r="W556" s="377">
        <v>0</v>
      </c>
      <c r="X556" s="377">
        <v>0</v>
      </c>
      <c r="Y556" s="377">
        <v>0</v>
      </c>
      <c r="Z556" s="377">
        <v>0</v>
      </c>
      <c r="AA556" s="377">
        <v>0</v>
      </c>
      <c r="AB556" s="377">
        <v>0</v>
      </c>
      <c r="AC556" s="377">
        <v>0</v>
      </c>
      <c r="AD556" s="377">
        <v>0</v>
      </c>
      <c r="AE556" s="377">
        <v>0</v>
      </c>
      <c r="AF556" s="377">
        <v>0</v>
      </c>
      <c r="AG556" s="377">
        <v>0</v>
      </c>
      <c r="AH556" s="377">
        <v>0</v>
      </c>
      <c r="AI556" s="377">
        <v>0</v>
      </c>
      <c r="AJ556" s="377">
        <v>0</v>
      </c>
      <c r="AK556" s="377">
        <v>0</v>
      </c>
      <c r="AL556" s="377">
        <v>0</v>
      </c>
      <c r="AM556" s="377">
        <v>0</v>
      </c>
      <c r="AN556" s="377">
        <v>0</v>
      </c>
      <c r="AO556" s="377">
        <v>0</v>
      </c>
      <c r="AP556" s="380">
        <v>0</v>
      </c>
    </row>
    <row r="557" spans="1:43" ht="28.8" hidden="1" x14ac:dyDescent="0.3">
      <c r="A557" s="381">
        <v>3</v>
      </c>
      <c r="B557" s="10" t="s">
        <v>434</v>
      </c>
      <c r="C557" s="10"/>
      <c r="D557" s="10" t="s">
        <v>134</v>
      </c>
      <c r="E557" s="10">
        <v>8</v>
      </c>
      <c r="F557" s="382" t="s">
        <v>289</v>
      </c>
      <c r="G557" s="382">
        <v>134</v>
      </c>
      <c r="H557" s="382" t="s">
        <v>212</v>
      </c>
      <c r="I557" s="383" t="s">
        <v>101</v>
      </c>
      <c r="J557" s="382" t="s">
        <v>290</v>
      </c>
      <c r="K557" s="10" t="s">
        <v>263</v>
      </c>
      <c r="L557" s="10"/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384">
        <v>0</v>
      </c>
    </row>
    <row r="558" spans="1:43" hidden="1" x14ac:dyDescent="0.3">
      <c r="A558" s="381">
        <v>3</v>
      </c>
      <c r="B558" s="10" t="s">
        <v>434</v>
      </c>
      <c r="C558" s="10"/>
      <c r="D558" s="10" t="s">
        <v>134</v>
      </c>
      <c r="E558" s="10">
        <v>9</v>
      </c>
      <c r="F558" s="10" t="s">
        <v>291</v>
      </c>
      <c r="G558" s="382">
        <v>135</v>
      </c>
      <c r="H558" s="382" t="s">
        <v>214</v>
      </c>
      <c r="I558" s="383" t="s">
        <v>101</v>
      </c>
      <c r="J558" s="10" t="s">
        <v>292</v>
      </c>
      <c r="K558" s="10" t="s">
        <v>263</v>
      </c>
      <c r="L558" s="10"/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384">
        <v>0</v>
      </c>
    </row>
    <row r="559" spans="1:43" ht="15" hidden="1" thickBot="1" x14ac:dyDescent="0.35">
      <c r="A559" s="385">
        <v>3</v>
      </c>
      <c r="B559" s="300" t="s">
        <v>434</v>
      </c>
      <c r="C559" s="300"/>
      <c r="D559" s="300" t="s">
        <v>134</v>
      </c>
      <c r="E559" s="300">
        <v>10</v>
      </c>
      <c r="F559" s="300" t="s">
        <v>293</v>
      </c>
      <c r="G559" s="386">
        <v>136</v>
      </c>
      <c r="H559" s="386" t="s">
        <v>214</v>
      </c>
      <c r="I559" s="387" t="s">
        <v>101</v>
      </c>
      <c r="J559" s="300" t="s">
        <v>294</v>
      </c>
      <c r="K559" s="300" t="s">
        <v>263</v>
      </c>
      <c r="L559" s="300"/>
      <c r="M559" s="300">
        <v>0</v>
      </c>
      <c r="N559" s="300">
        <v>0</v>
      </c>
      <c r="O559" s="300">
        <v>0</v>
      </c>
      <c r="P559" s="300">
        <v>0</v>
      </c>
      <c r="Q559" s="300">
        <v>0</v>
      </c>
      <c r="R559" s="300">
        <v>0</v>
      </c>
      <c r="S559" s="300">
        <v>0</v>
      </c>
      <c r="T559" s="300">
        <v>0</v>
      </c>
      <c r="U559" s="300">
        <v>0</v>
      </c>
      <c r="V559" s="300">
        <v>0</v>
      </c>
      <c r="W559" s="300">
        <v>0</v>
      </c>
      <c r="X559" s="300">
        <v>0</v>
      </c>
      <c r="Y559" s="300">
        <v>0</v>
      </c>
      <c r="Z559" s="300">
        <v>0</v>
      </c>
      <c r="AA559" s="300">
        <v>0</v>
      </c>
      <c r="AB559" s="300">
        <v>0</v>
      </c>
      <c r="AC559" s="300">
        <v>0</v>
      </c>
      <c r="AD559" s="300">
        <v>0</v>
      </c>
      <c r="AE559" s="300">
        <v>0</v>
      </c>
      <c r="AF559" s="300">
        <v>0</v>
      </c>
      <c r="AG559" s="300">
        <v>0</v>
      </c>
      <c r="AH559" s="300">
        <v>0</v>
      </c>
      <c r="AI559" s="300">
        <v>0</v>
      </c>
      <c r="AJ559" s="300">
        <v>0</v>
      </c>
      <c r="AK559" s="300">
        <v>0</v>
      </c>
      <c r="AL559" s="300">
        <v>0</v>
      </c>
      <c r="AM559" s="300">
        <v>0</v>
      </c>
      <c r="AN559" s="300">
        <v>0</v>
      </c>
      <c r="AO559" s="300">
        <v>0</v>
      </c>
      <c r="AP559" s="388">
        <v>0</v>
      </c>
    </row>
    <row r="560" spans="1:43" hidden="1" x14ac:dyDescent="0.3">
      <c r="A560" s="207">
        <v>3</v>
      </c>
      <c r="B560" s="132" t="s">
        <v>434</v>
      </c>
      <c r="C560" s="132"/>
      <c r="D560" s="132" t="s">
        <v>134</v>
      </c>
      <c r="E560" s="132">
        <v>11</v>
      </c>
      <c r="F560" s="132" t="s">
        <v>295</v>
      </c>
      <c r="G560" s="132">
        <v>35</v>
      </c>
      <c r="H560" s="208" t="s">
        <v>187</v>
      </c>
      <c r="I560" s="209" t="s">
        <v>207</v>
      </c>
      <c r="J560" s="208" t="s">
        <v>296</v>
      </c>
      <c r="K560" s="132" t="s">
        <v>263</v>
      </c>
      <c r="L560" s="132"/>
      <c r="M560" s="292">
        <f t="shared" ref="M560:AP568" si="43">+M630/(M596+M613+M630+M647+M664+M681)*100</f>
        <v>3.8717527978023192E-2</v>
      </c>
      <c r="N560" s="292">
        <f t="shared" si="43"/>
        <v>0.53651266766020433</v>
      </c>
      <c r="O560" s="292">
        <f t="shared" si="43"/>
        <v>1.0863691948923584</v>
      </c>
      <c r="P560" s="292">
        <f t="shared" si="43"/>
        <v>1.710498825849692</v>
      </c>
      <c r="Q560" s="292">
        <f t="shared" si="43"/>
        <v>2.3799426302590319</v>
      </c>
      <c r="R560" s="292">
        <f t="shared" si="43"/>
        <v>3.1733534392452274</v>
      </c>
      <c r="S560" s="292">
        <f t="shared" si="43"/>
        <v>4.0851287913758023</v>
      </c>
      <c r="T560" s="292">
        <f t="shared" si="43"/>
        <v>5.1283417296249807</v>
      </c>
      <c r="U560" s="292">
        <f t="shared" si="43"/>
        <v>6.3530495602387296</v>
      </c>
      <c r="V560" s="292">
        <f t="shared" si="43"/>
        <v>7.8241558187009685</v>
      </c>
      <c r="W560" s="292">
        <f t="shared" si="43"/>
        <v>9.6313144635619636</v>
      </c>
      <c r="X560" s="292">
        <f t="shared" si="43"/>
        <v>11.902109771783957</v>
      </c>
      <c r="Y560" s="292">
        <f t="shared" si="43"/>
        <v>14.866808926972125</v>
      </c>
      <c r="Z560" s="292">
        <f t="shared" si="43"/>
        <v>18.744818520218921</v>
      </c>
      <c r="AA560" s="292">
        <f t="shared" si="43"/>
        <v>22.811523295836686</v>
      </c>
      <c r="AB560" s="292">
        <f t="shared" si="43"/>
        <v>26.923671326026984</v>
      </c>
      <c r="AC560" s="292">
        <f t="shared" si="43"/>
        <v>31.020020003607208</v>
      </c>
      <c r="AD560" s="292">
        <f t="shared" si="43"/>
        <v>35.306102158468029</v>
      </c>
      <c r="AE560" s="292">
        <f t="shared" si="43"/>
        <v>39.409636519525058</v>
      </c>
      <c r="AF560" s="292">
        <f t="shared" si="43"/>
        <v>43.583627393189659</v>
      </c>
      <c r="AG560" s="292">
        <f t="shared" si="43"/>
        <v>47.616135738975387</v>
      </c>
      <c r="AH560" s="292">
        <f t="shared" si="43"/>
        <v>51.679670984356385</v>
      </c>
      <c r="AI560" s="292">
        <f t="shared" si="43"/>
        <v>55.691508020026149</v>
      </c>
      <c r="AJ560" s="292">
        <f t="shared" si="43"/>
        <v>59.655792268506168</v>
      </c>
      <c r="AK560" s="292">
        <f t="shared" si="43"/>
        <v>63.963214931525904</v>
      </c>
      <c r="AL560" s="292">
        <f t="shared" si="43"/>
        <v>67.486324161488326</v>
      </c>
      <c r="AM560" s="292">
        <f t="shared" si="43"/>
        <v>71.002955918665933</v>
      </c>
      <c r="AN560" s="292">
        <f t="shared" si="43"/>
        <v>74.518725936296818</v>
      </c>
      <c r="AO560" s="292">
        <f t="shared" si="43"/>
        <v>77.963740621567084</v>
      </c>
      <c r="AP560" s="370">
        <f t="shared" si="43"/>
        <v>81.364200056949286</v>
      </c>
    </row>
    <row r="561" spans="1:44" hidden="1" x14ac:dyDescent="0.3">
      <c r="A561" s="59">
        <v>3</v>
      </c>
      <c r="B561" s="2" t="s">
        <v>434</v>
      </c>
      <c r="C561" s="2"/>
      <c r="D561" s="2" t="s">
        <v>134</v>
      </c>
      <c r="E561" s="2">
        <v>11</v>
      </c>
      <c r="F561" s="2" t="s">
        <v>295</v>
      </c>
      <c r="G561" s="2">
        <v>36</v>
      </c>
      <c r="H561" s="2" t="s">
        <v>189</v>
      </c>
      <c r="I561" s="69" t="s">
        <v>207</v>
      </c>
      <c r="J561" s="2" t="s">
        <v>296</v>
      </c>
      <c r="K561" s="2" t="s">
        <v>263</v>
      </c>
      <c r="L561" s="2"/>
      <c r="M561" s="189">
        <f t="shared" si="43"/>
        <v>0</v>
      </c>
      <c r="N561" s="189">
        <f t="shared" si="43"/>
        <v>8.4188338472251406E-2</v>
      </c>
      <c r="O561" s="189">
        <f t="shared" si="43"/>
        <v>0.19558317314140103</v>
      </c>
      <c r="P561" s="189">
        <f t="shared" si="43"/>
        <v>0.33186758483365136</v>
      </c>
      <c r="Q561" s="189">
        <f t="shared" si="43"/>
        <v>0.5474712303868432</v>
      </c>
      <c r="R561" s="189">
        <f t="shared" si="43"/>
        <v>0.81279667078483653</v>
      </c>
      <c r="S561" s="189">
        <f t="shared" si="43"/>
        <v>1.126228796061417</v>
      </c>
      <c r="T561" s="189">
        <f t="shared" si="43"/>
        <v>1.4860418214626898</v>
      </c>
      <c r="U561" s="189">
        <f t="shared" si="43"/>
        <v>1.8905080740448994</v>
      </c>
      <c r="V561" s="189">
        <f t="shared" si="43"/>
        <v>2.4937655860349128</v>
      </c>
      <c r="W561" s="189">
        <f t="shared" si="43"/>
        <v>3.3398417428835683</v>
      </c>
      <c r="X561" s="189">
        <f t="shared" si="43"/>
        <v>4.5701518305997055</v>
      </c>
      <c r="Y561" s="189">
        <f t="shared" si="43"/>
        <v>6.522404459317757</v>
      </c>
      <c r="Z561" s="189">
        <f t="shared" si="43"/>
        <v>8.9201645274790629</v>
      </c>
      <c r="AA561" s="189">
        <f t="shared" si="43"/>
        <v>11.745705476435178</v>
      </c>
      <c r="AB561" s="189">
        <f t="shared" si="43"/>
        <v>14.980911419320545</v>
      </c>
      <c r="AC561" s="189">
        <f t="shared" si="43"/>
        <v>18.757214313197384</v>
      </c>
      <c r="AD561" s="189">
        <f t="shared" si="43"/>
        <v>22.968705139247774</v>
      </c>
      <c r="AE561" s="189">
        <f t="shared" si="43"/>
        <v>27.129938124702523</v>
      </c>
      <c r="AF561" s="189">
        <f t="shared" si="43"/>
        <v>31.708471367723618</v>
      </c>
      <c r="AG561" s="189">
        <f t="shared" si="43"/>
        <v>36.226770171724297</v>
      </c>
      <c r="AH561" s="189">
        <f t="shared" si="43"/>
        <v>40.67321178120617</v>
      </c>
      <c r="AI561" s="189">
        <f t="shared" si="43"/>
        <v>45.05341384115188</v>
      </c>
      <c r="AJ561" s="189">
        <f t="shared" si="43"/>
        <v>49.364489861825561</v>
      </c>
      <c r="AK561" s="189">
        <f t="shared" si="43"/>
        <v>53.595968850206141</v>
      </c>
      <c r="AL561" s="189">
        <f t="shared" si="43"/>
        <v>57.765870831874025</v>
      </c>
      <c r="AM561" s="189">
        <f t="shared" si="43"/>
        <v>61.920903954802263</v>
      </c>
      <c r="AN561" s="189">
        <f t="shared" si="43"/>
        <v>65.978456014362649</v>
      </c>
      <c r="AO561" s="189">
        <f t="shared" si="43"/>
        <v>69.902048085485305</v>
      </c>
      <c r="AP561" s="350">
        <f t="shared" si="43"/>
        <v>73.663687771827838</v>
      </c>
    </row>
    <row r="562" spans="1:44" hidden="1" x14ac:dyDescent="0.3">
      <c r="A562" s="59">
        <v>3</v>
      </c>
      <c r="B562" s="2" t="s">
        <v>434</v>
      </c>
      <c r="C562" s="2"/>
      <c r="D562" s="2" t="s">
        <v>134</v>
      </c>
      <c r="E562" s="2">
        <v>11</v>
      </c>
      <c r="F562" s="2" t="s">
        <v>295</v>
      </c>
      <c r="G562" s="2">
        <v>37</v>
      </c>
      <c r="H562" s="2" t="s">
        <v>190</v>
      </c>
      <c r="I562" s="69" t="s">
        <v>207</v>
      </c>
      <c r="J562" s="2" t="s">
        <v>296</v>
      </c>
      <c r="K562" s="2" t="s">
        <v>263</v>
      </c>
      <c r="L562" s="2"/>
      <c r="M562" s="28">
        <f t="shared" si="43"/>
        <v>0.4744443372253852</v>
      </c>
      <c r="N562" s="28">
        <f t="shared" si="43"/>
        <v>0.93271683673469397</v>
      </c>
      <c r="O562" s="28">
        <f t="shared" si="43"/>
        <v>1.390644753476612</v>
      </c>
      <c r="P562" s="28">
        <f t="shared" si="43"/>
        <v>1.8477920450986534</v>
      </c>
      <c r="Q562" s="28">
        <f t="shared" si="43"/>
        <v>2.3028611304954643</v>
      </c>
      <c r="R562" s="28">
        <f t="shared" si="43"/>
        <v>2.7470841006752607</v>
      </c>
      <c r="S562" s="28">
        <f t="shared" si="43"/>
        <v>3.1876138433515484</v>
      </c>
      <c r="T562" s="28">
        <f t="shared" si="43"/>
        <v>3.6303630363036308</v>
      </c>
      <c r="U562" s="28">
        <f t="shared" si="43"/>
        <v>4.0907069808803911</v>
      </c>
      <c r="V562" s="28">
        <f t="shared" si="43"/>
        <v>4.5966915532132928</v>
      </c>
      <c r="W562" s="28">
        <f t="shared" si="43"/>
        <v>5.1619433198380564</v>
      </c>
      <c r="X562" s="28">
        <f t="shared" si="43"/>
        <v>5.7991715469218681</v>
      </c>
      <c r="Y562" s="28">
        <f t="shared" si="43"/>
        <v>6.5057860570138306</v>
      </c>
      <c r="Z562" s="28">
        <f t="shared" si="43"/>
        <v>7.5024403848835588</v>
      </c>
      <c r="AA562" s="28">
        <f t="shared" si="43"/>
        <v>8.971885336273429</v>
      </c>
      <c r="AB562" s="28">
        <f t="shared" si="43"/>
        <v>10.97037793667007</v>
      </c>
      <c r="AC562" s="28">
        <f t="shared" si="43"/>
        <v>13.977042538825119</v>
      </c>
      <c r="AD562" s="28">
        <f t="shared" si="43"/>
        <v>17.897753907557963</v>
      </c>
      <c r="AE562" s="28">
        <f t="shared" si="43"/>
        <v>22.803008158167469</v>
      </c>
      <c r="AF562" s="28">
        <f t="shared" si="43"/>
        <v>27.942340156151086</v>
      </c>
      <c r="AG562" s="28">
        <f t="shared" si="43"/>
        <v>33.527207943619167</v>
      </c>
      <c r="AH562" s="28">
        <f t="shared" si="43"/>
        <v>39.423014333511254</v>
      </c>
      <c r="AI562" s="28">
        <f t="shared" si="43"/>
        <v>45.694532554797448</v>
      </c>
      <c r="AJ562" s="28">
        <f t="shared" si="43"/>
        <v>51.905172746822572</v>
      </c>
      <c r="AK562" s="28">
        <f t="shared" si="43"/>
        <v>58.041877441249923</v>
      </c>
      <c r="AL562" s="28">
        <f t="shared" si="43"/>
        <v>64.079943988288463</v>
      </c>
      <c r="AM562" s="28">
        <f t="shared" si="43"/>
        <v>69.875342743982941</v>
      </c>
      <c r="AN562" s="28">
        <f t="shared" si="43"/>
        <v>75.579674395658614</v>
      </c>
      <c r="AO562" s="28">
        <f t="shared" si="43"/>
        <v>80.994398640568946</v>
      </c>
      <c r="AP562" s="371">
        <f t="shared" si="43"/>
        <v>85.94148218479836</v>
      </c>
    </row>
    <row r="563" spans="1:44" hidden="1" x14ac:dyDescent="0.3">
      <c r="A563" s="59">
        <v>3</v>
      </c>
      <c r="B563" s="2" t="s">
        <v>434</v>
      </c>
      <c r="C563" s="2"/>
      <c r="D563" s="2" t="s">
        <v>134</v>
      </c>
      <c r="E563" s="2">
        <v>11</v>
      </c>
      <c r="F563" s="2" t="s">
        <v>295</v>
      </c>
      <c r="G563" s="2">
        <v>38</v>
      </c>
      <c r="H563" s="2" t="s">
        <v>191</v>
      </c>
      <c r="I563" s="69" t="s">
        <v>207</v>
      </c>
      <c r="J563" s="2" t="s">
        <v>296</v>
      </c>
      <c r="K563" s="2" t="s">
        <v>263</v>
      </c>
      <c r="L563" s="2"/>
      <c r="M563" s="28">
        <f t="shared" si="43"/>
        <v>0.21879473812160666</v>
      </c>
      <c r="N563" s="28">
        <f t="shared" si="43"/>
        <v>0.25896093126113673</v>
      </c>
      <c r="O563" s="28">
        <f t="shared" si="43"/>
        <v>0.45616280935789116</v>
      </c>
      <c r="P563" s="28">
        <f t="shared" si="43"/>
        <v>0.81450516349973401</v>
      </c>
      <c r="Q563" s="28">
        <f t="shared" si="43"/>
        <v>1.3076056655790593</v>
      </c>
      <c r="R563" s="28">
        <f t="shared" si="43"/>
        <v>2.039691108235731</v>
      </c>
      <c r="S563" s="28">
        <f t="shared" si="43"/>
        <v>3.0795345483715333</v>
      </c>
      <c r="T563" s="28">
        <f t="shared" si="43"/>
        <v>4.3670462982074003</v>
      </c>
      <c r="U563" s="28">
        <f t="shared" si="43"/>
        <v>5.9843797393834048</v>
      </c>
      <c r="V563" s="28">
        <f t="shared" si="43"/>
        <v>8.1478771088430939</v>
      </c>
      <c r="W563" s="28">
        <f t="shared" si="43"/>
        <v>10.969387917324037</v>
      </c>
      <c r="X563" s="28">
        <f t="shared" si="43"/>
        <v>14.538914509217744</v>
      </c>
      <c r="Y563" s="28">
        <f t="shared" si="43"/>
        <v>18.616376415326048</v>
      </c>
      <c r="Z563" s="28">
        <f t="shared" si="43"/>
        <v>22.722786221326981</v>
      </c>
      <c r="AA563" s="28">
        <f t="shared" si="43"/>
        <v>26.844056213609395</v>
      </c>
      <c r="AB563" s="28">
        <f t="shared" si="43"/>
        <v>30.564025867287093</v>
      </c>
      <c r="AC563" s="28">
        <f t="shared" si="43"/>
        <v>34.105863098060176</v>
      </c>
      <c r="AD563" s="28">
        <f t="shared" si="43"/>
        <v>36.80578534569878</v>
      </c>
      <c r="AE563" s="28">
        <f t="shared" si="43"/>
        <v>39.90359225840416</v>
      </c>
      <c r="AF563" s="28">
        <f t="shared" si="43"/>
        <v>42.55886321702971</v>
      </c>
      <c r="AG563" s="28">
        <f t="shared" si="43"/>
        <v>45.524901351760398</v>
      </c>
      <c r="AH563" s="28">
        <f t="shared" si="43"/>
        <v>48.196340589933371</v>
      </c>
      <c r="AI563" s="28">
        <f t="shared" si="43"/>
        <v>50.866694904508435</v>
      </c>
      <c r="AJ563" s="28">
        <f t="shared" si="43"/>
        <v>53.545215232764484</v>
      </c>
      <c r="AK563" s="28">
        <f t="shared" si="43"/>
        <v>56.083819736301052</v>
      </c>
      <c r="AL563" s="28">
        <f t="shared" si="43"/>
        <v>58.767867928326957</v>
      </c>
      <c r="AM563" s="28">
        <f t="shared" si="43"/>
        <v>63.769333477300208</v>
      </c>
      <c r="AN563" s="28">
        <f t="shared" si="43"/>
        <v>68.501689784033516</v>
      </c>
      <c r="AO563" s="28">
        <f t="shared" si="43"/>
        <v>73.29609899952284</v>
      </c>
      <c r="AP563" s="371">
        <f t="shared" si="43"/>
        <v>77.934708542402277</v>
      </c>
    </row>
    <row r="564" spans="1:44" hidden="1" x14ac:dyDescent="0.3">
      <c r="A564" s="59">
        <v>3</v>
      </c>
      <c r="B564" s="2" t="s">
        <v>434</v>
      </c>
      <c r="C564" s="2"/>
      <c r="D564" s="2" t="s">
        <v>134</v>
      </c>
      <c r="E564" s="2">
        <v>11</v>
      </c>
      <c r="F564" s="2" t="s">
        <v>295</v>
      </c>
      <c r="G564" s="2">
        <v>39</v>
      </c>
      <c r="H564" s="2" t="s">
        <v>192</v>
      </c>
      <c r="I564" s="69" t="s">
        <v>207</v>
      </c>
      <c r="J564" s="2" t="s">
        <v>296</v>
      </c>
      <c r="K564" s="2" t="s">
        <v>263</v>
      </c>
      <c r="L564" s="2"/>
      <c r="M564" s="189">
        <f t="shared" si="43"/>
        <v>1.9490586932447398</v>
      </c>
      <c r="N564" s="189">
        <f t="shared" si="43"/>
        <v>3.4477667035806534</v>
      </c>
      <c r="O564" s="189">
        <f t="shared" si="43"/>
        <v>5.0719822812846065</v>
      </c>
      <c r="P564" s="189">
        <f t="shared" si="43"/>
        <v>6.7995570321151719</v>
      </c>
      <c r="Q564" s="189">
        <f t="shared" si="43"/>
        <v>8.6870924080226501</v>
      </c>
      <c r="R564" s="189">
        <f t="shared" si="43"/>
        <v>10.697674418604651</v>
      </c>
      <c r="S564" s="189">
        <f t="shared" si="43"/>
        <v>12.978959025470655</v>
      </c>
      <c r="T564" s="189">
        <f t="shared" si="43"/>
        <v>15.813953488372093</v>
      </c>
      <c r="U564" s="189">
        <f t="shared" si="43"/>
        <v>19.224806201550386</v>
      </c>
      <c r="V564" s="189">
        <f t="shared" si="43"/>
        <v>23.455149501661129</v>
      </c>
      <c r="W564" s="189">
        <f t="shared" si="43"/>
        <v>28.637873754152825</v>
      </c>
      <c r="X564" s="189">
        <f t="shared" si="43"/>
        <v>33.222591362126245</v>
      </c>
      <c r="Y564" s="189">
        <f t="shared" si="43"/>
        <v>39.091915836101883</v>
      </c>
      <c r="Z564" s="189">
        <f t="shared" si="43"/>
        <v>46.068660022148393</v>
      </c>
      <c r="AA564" s="189">
        <f t="shared" si="43"/>
        <v>53.997785160575859</v>
      </c>
      <c r="AB564" s="189">
        <f t="shared" si="43"/>
        <v>61.794019933554821</v>
      </c>
      <c r="AC564" s="189">
        <f t="shared" si="43"/>
        <v>69.324473975636764</v>
      </c>
      <c r="AD564" s="189">
        <f t="shared" si="43"/>
        <v>76.301218161683281</v>
      </c>
      <c r="AE564" s="189">
        <f t="shared" si="43"/>
        <v>82.702104097452931</v>
      </c>
      <c r="AF564" s="189">
        <f t="shared" si="43"/>
        <v>88.283499446290151</v>
      </c>
      <c r="AG564" s="189">
        <f t="shared" si="43"/>
        <v>92.846068660022155</v>
      </c>
      <c r="AH564" s="189">
        <f t="shared" si="43"/>
        <v>96.566998892580287</v>
      </c>
      <c r="AI564" s="189">
        <f t="shared" si="43"/>
        <v>98.892580287929121</v>
      </c>
      <c r="AJ564" s="189">
        <f t="shared" si="43"/>
        <v>100</v>
      </c>
      <c r="AK564" s="189">
        <f t="shared" si="43"/>
        <v>100</v>
      </c>
      <c r="AL564" s="189">
        <f t="shared" si="43"/>
        <v>100</v>
      </c>
      <c r="AM564" s="189">
        <f t="shared" si="43"/>
        <v>100</v>
      </c>
      <c r="AN564" s="189">
        <f t="shared" si="43"/>
        <v>100</v>
      </c>
      <c r="AO564" s="189">
        <f t="shared" si="43"/>
        <v>100</v>
      </c>
      <c r="AP564" s="350">
        <f t="shared" si="43"/>
        <v>100</v>
      </c>
    </row>
    <row r="565" spans="1:44" hidden="1" x14ac:dyDescent="0.3">
      <c r="A565" s="59">
        <v>3</v>
      </c>
      <c r="B565" s="2" t="s">
        <v>434</v>
      </c>
      <c r="C565" s="2"/>
      <c r="D565" s="2" t="s">
        <v>134</v>
      </c>
      <c r="E565" s="2">
        <v>11</v>
      </c>
      <c r="F565" s="2" t="s">
        <v>295</v>
      </c>
      <c r="G565" s="2">
        <v>40</v>
      </c>
      <c r="H565" s="2" t="s">
        <v>193</v>
      </c>
      <c r="I565" s="69" t="s">
        <v>207</v>
      </c>
      <c r="J565" s="2" t="s">
        <v>296</v>
      </c>
      <c r="K565" s="2" t="s">
        <v>263</v>
      </c>
      <c r="L565" s="2"/>
      <c r="M565" s="189">
        <f t="shared" si="43"/>
        <v>0</v>
      </c>
      <c r="N565" s="189">
        <f t="shared" si="43"/>
        <v>1.8091625328275458</v>
      </c>
      <c r="O565" s="189">
        <f t="shared" si="43"/>
        <v>3.6475051065071491</v>
      </c>
      <c r="P565" s="189">
        <f t="shared" si="43"/>
        <v>5.515027721038809</v>
      </c>
      <c r="Q565" s="189">
        <f t="shared" si="43"/>
        <v>7.4700904581266405</v>
      </c>
      <c r="R565" s="189">
        <f t="shared" si="43"/>
        <v>9.5126933177706441</v>
      </c>
      <c r="S565" s="189">
        <f t="shared" si="43"/>
        <v>11.672016340822877</v>
      </c>
      <c r="T565" s="189">
        <f t="shared" si="43"/>
        <v>14.006419608987454</v>
      </c>
      <c r="U565" s="189">
        <f t="shared" si="43"/>
        <v>16.632623285672597</v>
      </c>
      <c r="V565" s="189">
        <f t="shared" si="43"/>
        <v>19.842427779398893</v>
      </c>
      <c r="W565" s="189">
        <f t="shared" si="43"/>
        <v>23.48993288590604</v>
      </c>
      <c r="X565" s="189">
        <f t="shared" si="43"/>
        <v>27.721038809454335</v>
      </c>
      <c r="Y565" s="189">
        <f t="shared" si="43"/>
        <v>32.740005836008166</v>
      </c>
      <c r="Z565" s="189">
        <f t="shared" si="43"/>
        <v>38.576014006419605</v>
      </c>
      <c r="AA565" s="189">
        <f t="shared" si="43"/>
        <v>44.645462503647501</v>
      </c>
      <c r="AB565" s="189">
        <f t="shared" si="43"/>
        <v>51.123431572804201</v>
      </c>
      <c r="AC565" s="189">
        <f t="shared" si="43"/>
        <v>55.996498395097746</v>
      </c>
      <c r="AD565" s="189">
        <f t="shared" si="43"/>
        <v>60.840385176539243</v>
      </c>
      <c r="AE565" s="189">
        <f t="shared" si="43"/>
        <v>65.655091917128686</v>
      </c>
      <c r="AF565" s="189">
        <f t="shared" si="43"/>
        <v>70.382258535161952</v>
      </c>
      <c r="AG565" s="189">
        <f t="shared" si="43"/>
        <v>75.021885030639041</v>
      </c>
      <c r="AH565" s="189">
        <f t="shared" si="43"/>
        <v>79.515611321855857</v>
      </c>
      <c r="AI565" s="189">
        <f t="shared" si="43"/>
        <v>83.863437408812374</v>
      </c>
      <c r="AJ565" s="189">
        <f t="shared" si="43"/>
        <v>87.919463087248317</v>
      </c>
      <c r="AK565" s="189">
        <f t="shared" si="43"/>
        <v>91.391887948643131</v>
      </c>
      <c r="AL565" s="189">
        <f t="shared" si="43"/>
        <v>94.426612197257072</v>
      </c>
      <c r="AM565" s="189">
        <f t="shared" si="43"/>
        <v>96.877735628829882</v>
      </c>
      <c r="AN565" s="189">
        <f t="shared" si="43"/>
        <v>98.540997957397138</v>
      </c>
      <c r="AO565" s="189">
        <f t="shared" si="43"/>
        <v>99.387219142106801</v>
      </c>
      <c r="AP565" s="350">
        <f t="shared" si="43"/>
        <v>100</v>
      </c>
    </row>
    <row r="566" spans="1:44" hidden="1" x14ac:dyDescent="0.3">
      <c r="A566" s="59">
        <v>3</v>
      </c>
      <c r="B566" s="2" t="s">
        <v>434</v>
      </c>
      <c r="C566" s="2"/>
      <c r="D566" s="2" t="s">
        <v>134</v>
      </c>
      <c r="E566" s="2">
        <v>11</v>
      </c>
      <c r="F566" s="2" t="s">
        <v>295</v>
      </c>
      <c r="G566" s="2">
        <v>41</v>
      </c>
      <c r="H566" s="70" t="s">
        <v>194</v>
      </c>
      <c r="I566" s="69" t="s">
        <v>207</v>
      </c>
      <c r="J566" s="2" t="s">
        <v>296</v>
      </c>
      <c r="K566" s="2" t="s">
        <v>263</v>
      </c>
      <c r="L566" s="2"/>
      <c r="M566" s="189">
        <f t="shared" si="43"/>
        <v>2.1376085504342019</v>
      </c>
      <c r="N566" s="189">
        <f t="shared" si="43"/>
        <v>3.3400133600534407</v>
      </c>
      <c r="O566" s="189">
        <f t="shared" si="43"/>
        <v>5.3440213760855046</v>
      </c>
      <c r="P566" s="189">
        <f t="shared" si="43"/>
        <v>7.3480293921175681</v>
      </c>
      <c r="Q566" s="189">
        <f t="shared" si="43"/>
        <v>10.020040080160321</v>
      </c>
      <c r="R566" s="189">
        <f t="shared" si="43"/>
        <v>13.360053440213763</v>
      </c>
      <c r="S566" s="189">
        <f t="shared" si="43"/>
        <v>16.700066800267201</v>
      </c>
      <c r="T566" s="189">
        <f t="shared" si="43"/>
        <v>20.040080160320642</v>
      </c>
      <c r="U566" s="189">
        <f t="shared" si="43"/>
        <v>26.586506346025384</v>
      </c>
      <c r="V566" s="189">
        <f t="shared" si="43"/>
        <v>33.06613226452906</v>
      </c>
      <c r="W566" s="189">
        <f t="shared" si="43"/>
        <v>39.545758183032731</v>
      </c>
      <c r="X566" s="189">
        <f t="shared" si="43"/>
        <v>46.092184368737477</v>
      </c>
      <c r="Y566" s="189">
        <f t="shared" si="43"/>
        <v>52.571810287241149</v>
      </c>
      <c r="Z566" s="189">
        <f t="shared" si="43"/>
        <v>59.051436205744821</v>
      </c>
      <c r="AA566" s="189">
        <f t="shared" si="43"/>
        <v>65.597862391449567</v>
      </c>
      <c r="AB566" s="189">
        <f t="shared" si="43"/>
        <v>72.411489645958582</v>
      </c>
      <c r="AC566" s="189">
        <f t="shared" si="43"/>
        <v>77.688710754843015</v>
      </c>
      <c r="AD566" s="189">
        <f t="shared" si="43"/>
        <v>82.231128924515701</v>
      </c>
      <c r="AE566" s="189">
        <f t="shared" si="43"/>
        <v>86.706746826987313</v>
      </c>
      <c r="AF566" s="189">
        <f t="shared" si="43"/>
        <v>90.514362057448224</v>
      </c>
      <c r="AG566" s="189">
        <f t="shared" si="43"/>
        <v>93.720774883099537</v>
      </c>
      <c r="AH566" s="189">
        <f t="shared" si="43"/>
        <v>96.860387441549761</v>
      </c>
      <c r="AI566" s="189">
        <f t="shared" si="43"/>
        <v>100</v>
      </c>
      <c r="AJ566" s="189">
        <f t="shared" si="43"/>
        <v>100</v>
      </c>
      <c r="AK566" s="189">
        <f t="shared" si="43"/>
        <v>100</v>
      </c>
      <c r="AL566" s="189">
        <f t="shared" si="43"/>
        <v>100</v>
      </c>
      <c r="AM566" s="189">
        <f t="shared" si="43"/>
        <v>100</v>
      </c>
      <c r="AN566" s="189">
        <f t="shared" si="43"/>
        <v>100</v>
      </c>
      <c r="AO566" s="189">
        <f t="shared" si="43"/>
        <v>100</v>
      </c>
      <c r="AP566" s="350">
        <f t="shared" si="43"/>
        <v>100</v>
      </c>
    </row>
    <row r="567" spans="1:44" hidden="1" x14ac:dyDescent="0.3">
      <c r="A567" s="59">
        <v>3</v>
      </c>
      <c r="B567" s="2" t="s">
        <v>434</v>
      </c>
      <c r="C567" s="2"/>
      <c r="D567" s="2" t="s">
        <v>134</v>
      </c>
      <c r="E567" s="2">
        <v>11</v>
      </c>
      <c r="F567" s="2" t="s">
        <v>295</v>
      </c>
      <c r="G567" s="2">
        <v>42</v>
      </c>
      <c r="H567" s="70" t="s">
        <v>195</v>
      </c>
      <c r="I567" s="69" t="s">
        <v>207</v>
      </c>
      <c r="J567" s="2" t="s">
        <v>296</v>
      </c>
      <c r="K567" s="2" t="s">
        <v>263</v>
      </c>
      <c r="L567" s="2"/>
      <c r="M567" s="189">
        <f t="shared" si="43"/>
        <v>0</v>
      </c>
      <c r="N567" s="189">
        <f t="shared" si="43"/>
        <v>0.49586776859504134</v>
      </c>
      <c r="O567" s="189">
        <f t="shared" si="43"/>
        <v>1.1570247933884297</v>
      </c>
      <c r="P567" s="189">
        <f t="shared" si="43"/>
        <v>1.8181818181818181</v>
      </c>
      <c r="Q567" s="189">
        <f t="shared" si="43"/>
        <v>2.4793388429752068</v>
      </c>
      <c r="R567" s="189">
        <f t="shared" si="43"/>
        <v>3.6363636363636362</v>
      </c>
      <c r="S567" s="189">
        <f t="shared" si="43"/>
        <v>4.4628099173553721</v>
      </c>
      <c r="T567" s="189">
        <f t="shared" si="43"/>
        <v>6.115702479338843</v>
      </c>
      <c r="U567" s="189">
        <f t="shared" si="43"/>
        <v>8.0991735537190088</v>
      </c>
      <c r="V567" s="189">
        <f t="shared" si="43"/>
        <v>9.7520661157024797</v>
      </c>
      <c r="W567" s="189">
        <f t="shared" si="43"/>
        <v>13.057851239669422</v>
      </c>
      <c r="X567" s="189">
        <f t="shared" si="43"/>
        <v>16.694214876033058</v>
      </c>
      <c r="Y567" s="189">
        <f t="shared" si="43"/>
        <v>21.652892561983471</v>
      </c>
      <c r="Z567" s="189">
        <f t="shared" si="43"/>
        <v>26.611570247933887</v>
      </c>
      <c r="AA567" s="189">
        <f t="shared" si="43"/>
        <v>33.553719008264466</v>
      </c>
      <c r="AB567" s="189">
        <f t="shared" si="43"/>
        <v>39.33884297520661</v>
      </c>
      <c r="AC567" s="189">
        <f t="shared" si="43"/>
        <v>45.454545454545453</v>
      </c>
      <c r="AD567" s="189">
        <f t="shared" si="43"/>
        <v>51.735537190082646</v>
      </c>
      <c r="AE567" s="189">
        <f t="shared" si="43"/>
        <v>57.685950413223139</v>
      </c>
      <c r="AF567" s="189">
        <f t="shared" si="43"/>
        <v>63.636363636363633</v>
      </c>
      <c r="AG567" s="189">
        <f t="shared" si="43"/>
        <v>69.421487603305792</v>
      </c>
      <c r="AH567" s="189">
        <f t="shared" si="43"/>
        <v>75.206611570247944</v>
      </c>
      <c r="AI567" s="189">
        <f t="shared" si="43"/>
        <v>80.165289256198349</v>
      </c>
      <c r="AJ567" s="189">
        <f t="shared" si="43"/>
        <v>85.123966942148769</v>
      </c>
      <c r="AK567" s="189">
        <f t="shared" si="43"/>
        <v>90.082644628099175</v>
      </c>
      <c r="AL567" s="189">
        <f t="shared" si="43"/>
        <v>93.388429752066116</v>
      </c>
      <c r="AM567" s="189">
        <f t="shared" si="43"/>
        <v>96.694214876033058</v>
      </c>
      <c r="AN567" s="189">
        <f t="shared" si="43"/>
        <v>98.347107438016536</v>
      </c>
      <c r="AO567" s="189">
        <f t="shared" si="43"/>
        <v>100</v>
      </c>
      <c r="AP567" s="350">
        <f t="shared" si="43"/>
        <v>100</v>
      </c>
    </row>
    <row r="568" spans="1:44" hidden="1" x14ac:dyDescent="0.3">
      <c r="A568" s="59">
        <v>3</v>
      </c>
      <c r="B568" s="2" t="s">
        <v>434</v>
      </c>
      <c r="C568" s="2"/>
      <c r="D568" s="2" t="s">
        <v>134</v>
      </c>
      <c r="E568" s="2">
        <v>11</v>
      </c>
      <c r="F568" s="2" t="s">
        <v>295</v>
      </c>
      <c r="G568" s="2">
        <v>43</v>
      </c>
      <c r="H568" s="70" t="s">
        <v>196</v>
      </c>
      <c r="I568" s="69" t="s">
        <v>207</v>
      </c>
      <c r="J568" s="2" t="s">
        <v>296</v>
      </c>
      <c r="K568" s="2" t="s">
        <v>263</v>
      </c>
      <c r="L568" s="2"/>
      <c r="M568" s="189">
        <f>+M638/(M604+M621+M638+M655+M672+M689)*100</f>
        <v>0</v>
      </c>
      <c r="N568" s="189">
        <f t="shared" si="43"/>
        <v>0</v>
      </c>
      <c r="O568" s="189">
        <f t="shared" si="43"/>
        <v>0</v>
      </c>
      <c r="P568" s="189">
        <f t="shared" si="43"/>
        <v>0</v>
      </c>
      <c r="Q568" s="189">
        <f t="shared" si="43"/>
        <v>0</v>
      </c>
      <c r="R568" s="189">
        <f t="shared" si="43"/>
        <v>0</v>
      </c>
      <c r="S568" s="189">
        <f t="shared" si="43"/>
        <v>0</v>
      </c>
      <c r="T568" s="189">
        <f t="shared" si="43"/>
        <v>0</v>
      </c>
      <c r="U568" s="189">
        <f t="shared" si="43"/>
        <v>0</v>
      </c>
      <c r="V568" s="189">
        <f t="shared" si="43"/>
        <v>0</v>
      </c>
      <c r="W568" s="189">
        <f t="shared" si="43"/>
        <v>0</v>
      </c>
      <c r="X568" s="189">
        <f t="shared" si="43"/>
        <v>0</v>
      </c>
      <c r="Y568" s="189">
        <f t="shared" si="43"/>
        <v>0</v>
      </c>
      <c r="Z568" s="189">
        <f t="shared" si="43"/>
        <v>0</v>
      </c>
      <c r="AA568" s="189">
        <f t="shared" si="43"/>
        <v>0</v>
      </c>
      <c r="AB568" s="189">
        <f t="shared" si="43"/>
        <v>0</v>
      </c>
      <c r="AC568" s="189">
        <f t="shared" ref="AC568:AP568" si="44">+AC638/(AC604+AC621+AC638+AC655+AC672+AC689)*100</f>
        <v>0</v>
      </c>
      <c r="AD568" s="189">
        <f t="shared" si="44"/>
        <v>0</v>
      </c>
      <c r="AE568" s="189">
        <f t="shared" si="44"/>
        <v>0</v>
      </c>
      <c r="AF568" s="189">
        <f t="shared" si="44"/>
        <v>0</v>
      </c>
      <c r="AG568" s="189">
        <f t="shared" si="44"/>
        <v>0</v>
      </c>
      <c r="AH568" s="189">
        <f t="shared" si="44"/>
        <v>0</v>
      </c>
      <c r="AI568" s="189">
        <f t="shared" si="44"/>
        <v>0</v>
      </c>
      <c r="AJ568" s="189">
        <f t="shared" si="44"/>
        <v>0</v>
      </c>
      <c r="AK568" s="189">
        <f t="shared" si="44"/>
        <v>0</v>
      </c>
      <c r="AL568" s="189">
        <f t="shared" si="44"/>
        <v>0</v>
      </c>
      <c r="AM568" s="189">
        <f t="shared" si="44"/>
        <v>0</v>
      </c>
      <c r="AN568" s="189">
        <f t="shared" si="44"/>
        <v>0</v>
      </c>
      <c r="AO568" s="189">
        <f t="shared" si="44"/>
        <v>0</v>
      </c>
      <c r="AP568" s="350">
        <f t="shared" si="44"/>
        <v>0</v>
      </c>
    </row>
    <row r="569" spans="1:44" hidden="1" x14ac:dyDescent="0.3">
      <c r="A569" s="59">
        <v>3</v>
      </c>
      <c r="B569" s="2" t="s">
        <v>434</v>
      </c>
      <c r="C569" s="2"/>
      <c r="D569" s="2" t="s">
        <v>134</v>
      </c>
      <c r="E569" s="2">
        <v>11</v>
      </c>
      <c r="F569" s="2" t="s">
        <v>295</v>
      </c>
      <c r="G569" s="2">
        <v>44</v>
      </c>
      <c r="H569" s="70" t="s">
        <v>197</v>
      </c>
      <c r="I569" s="69" t="s">
        <v>207</v>
      </c>
      <c r="J569" s="2" t="s">
        <v>296</v>
      </c>
      <c r="K569" s="2" t="s">
        <v>263</v>
      </c>
      <c r="L569" s="2"/>
      <c r="M569" s="189">
        <f t="shared" ref="M569:AP571" si="45">+M639/(M605+M622+M639+M656+M673+M690)*100</f>
        <v>0</v>
      </c>
      <c r="N569" s="189">
        <f t="shared" si="45"/>
        <v>0</v>
      </c>
      <c r="O569" s="189">
        <f t="shared" si="45"/>
        <v>0</v>
      </c>
      <c r="P569" s="189">
        <f t="shared" si="45"/>
        <v>0</v>
      </c>
      <c r="Q569" s="189">
        <f t="shared" si="45"/>
        <v>0</v>
      </c>
      <c r="R569" s="189">
        <f t="shared" si="45"/>
        <v>0</v>
      </c>
      <c r="S569" s="189">
        <f t="shared" si="45"/>
        <v>0</v>
      </c>
      <c r="T569" s="189">
        <f t="shared" si="45"/>
        <v>0</v>
      </c>
      <c r="U569" s="189">
        <f t="shared" si="45"/>
        <v>0</v>
      </c>
      <c r="V569" s="189">
        <f t="shared" si="45"/>
        <v>0</v>
      </c>
      <c r="W569" s="189">
        <f t="shared" si="45"/>
        <v>0</v>
      </c>
      <c r="X569" s="189">
        <f t="shared" si="45"/>
        <v>0</v>
      </c>
      <c r="Y569" s="189">
        <f t="shared" si="45"/>
        <v>0</v>
      </c>
      <c r="Z569" s="189">
        <f t="shared" si="45"/>
        <v>0</v>
      </c>
      <c r="AA569" s="189">
        <f t="shared" si="45"/>
        <v>0</v>
      </c>
      <c r="AB569" s="189">
        <f t="shared" si="45"/>
        <v>0</v>
      </c>
      <c r="AC569" s="189">
        <f t="shared" si="45"/>
        <v>0</v>
      </c>
      <c r="AD569" s="189">
        <f t="shared" si="45"/>
        <v>0</v>
      </c>
      <c r="AE569" s="189">
        <f t="shared" si="45"/>
        <v>0</v>
      </c>
      <c r="AF569" s="189">
        <f t="shared" si="45"/>
        <v>0</v>
      </c>
      <c r="AG569" s="189">
        <f t="shared" si="45"/>
        <v>0</v>
      </c>
      <c r="AH569" s="189">
        <f t="shared" si="45"/>
        <v>0</v>
      </c>
      <c r="AI569" s="189">
        <f t="shared" si="45"/>
        <v>0</v>
      </c>
      <c r="AJ569" s="189">
        <f t="shared" si="45"/>
        <v>0</v>
      </c>
      <c r="AK569" s="189">
        <f t="shared" si="45"/>
        <v>0</v>
      </c>
      <c r="AL569" s="189">
        <f t="shared" si="45"/>
        <v>0</v>
      </c>
      <c r="AM569" s="189">
        <f t="shared" si="45"/>
        <v>0</v>
      </c>
      <c r="AN569" s="189">
        <f t="shared" si="45"/>
        <v>0</v>
      </c>
      <c r="AO569" s="189">
        <f t="shared" si="45"/>
        <v>0</v>
      </c>
      <c r="AP569" s="350">
        <f t="shared" si="45"/>
        <v>0</v>
      </c>
    </row>
    <row r="570" spans="1:44" hidden="1" x14ac:dyDescent="0.3">
      <c r="A570" s="59">
        <v>3</v>
      </c>
      <c r="B570" s="2" t="s">
        <v>434</v>
      </c>
      <c r="C570" s="2"/>
      <c r="D570" s="2" t="s">
        <v>134</v>
      </c>
      <c r="E570" s="2">
        <v>11</v>
      </c>
      <c r="F570" s="2" t="s">
        <v>295</v>
      </c>
      <c r="G570" s="2">
        <v>45</v>
      </c>
      <c r="H570" s="70" t="s">
        <v>198</v>
      </c>
      <c r="I570" s="69" t="s">
        <v>207</v>
      </c>
      <c r="J570" s="2" t="s">
        <v>296</v>
      </c>
      <c r="K570" s="2" t="s">
        <v>263</v>
      </c>
      <c r="L570" s="2"/>
      <c r="M570" s="189">
        <f t="shared" si="45"/>
        <v>0</v>
      </c>
      <c r="N570" s="189">
        <f t="shared" si="45"/>
        <v>0</v>
      </c>
      <c r="O570" s="189">
        <f t="shared" si="45"/>
        <v>0</v>
      </c>
      <c r="P570" s="189">
        <f t="shared" si="45"/>
        <v>0</v>
      </c>
      <c r="Q570" s="189">
        <f t="shared" si="45"/>
        <v>0.85178875638841567</v>
      </c>
      <c r="R570" s="189">
        <f t="shared" si="45"/>
        <v>1.7035775127768313</v>
      </c>
      <c r="S570" s="189">
        <f t="shared" si="45"/>
        <v>2.9812606473594547</v>
      </c>
      <c r="T570" s="189">
        <f t="shared" si="45"/>
        <v>4.2589437819420786</v>
      </c>
      <c r="U570" s="189">
        <f t="shared" si="45"/>
        <v>5.5366269165247024</v>
      </c>
      <c r="V570" s="189">
        <f t="shared" si="45"/>
        <v>7.2402044293015333</v>
      </c>
      <c r="W570" s="189">
        <f t="shared" si="45"/>
        <v>8.9437819420783651</v>
      </c>
      <c r="X570" s="189">
        <f t="shared" si="45"/>
        <v>10.647359454855195</v>
      </c>
      <c r="Y570" s="189">
        <f t="shared" si="45"/>
        <v>12.776831345826235</v>
      </c>
      <c r="Z570" s="189">
        <f t="shared" si="45"/>
        <v>14.906303236797275</v>
      </c>
      <c r="AA570" s="189">
        <f t="shared" si="45"/>
        <v>17.035775127768314</v>
      </c>
      <c r="AB570" s="189">
        <f t="shared" si="45"/>
        <v>19.165247018739354</v>
      </c>
      <c r="AC570" s="189">
        <f t="shared" si="45"/>
        <v>20.315161839863713</v>
      </c>
      <c r="AD570" s="189">
        <f t="shared" si="45"/>
        <v>21.29471890971039</v>
      </c>
      <c r="AE570" s="189">
        <f t="shared" si="45"/>
        <v>22.189097103918229</v>
      </c>
      <c r="AF570" s="189">
        <f t="shared" si="45"/>
        <v>22.189097103918229</v>
      </c>
      <c r="AG570" s="189">
        <f t="shared" si="45"/>
        <v>22.189097103918229</v>
      </c>
      <c r="AH570" s="189">
        <f t="shared" si="45"/>
        <v>22.189097103918229</v>
      </c>
      <c r="AI570" s="189">
        <f t="shared" si="45"/>
        <v>22.189097103918229</v>
      </c>
      <c r="AJ570" s="189">
        <f t="shared" si="45"/>
        <v>22.189097103918229</v>
      </c>
      <c r="AK570" s="189">
        <f t="shared" si="45"/>
        <v>22.189097103918229</v>
      </c>
      <c r="AL570" s="189">
        <f t="shared" si="45"/>
        <v>22.189097103918229</v>
      </c>
      <c r="AM570" s="189">
        <f t="shared" si="45"/>
        <v>22.189097103918229</v>
      </c>
      <c r="AN570" s="189">
        <f t="shared" si="45"/>
        <v>22.189097103918229</v>
      </c>
      <c r="AO570" s="189">
        <f t="shared" si="45"/>
        <v>22.189097103918229</v>
      </c>
      <c r="AP570" s="350">
        <f t="shared" si="45"/>
        <v>22.189097103918229</v>
      </c>
    </row>
    <row r="571" spans="1:44" hidden="1" x14ac:dyDescent="0.3">
      <c r="A571" s="59">
        <v>3</v>
      </c>
      <c r="B571" s="2" t="s">
        <v>434</v>
      </c>
      <c r="C571" s="2"/>
      <c r="D571" s="2" t="s">
        <v>134</v>
      </c>
      <c r="E571" s="2">
        <v>11</v>
      </c>
      <c r="F571" s="2" t="s">
        <v>295</v>
      </c>
      <c r="G571" s="2">
        <v>46</v>
      </c>
      <c r="H571" s="2" t="s">
        <v>199</v>
      </c>
      <c r="I571" s="69" t="s">
        <v>207</v>
      </c>
      <c r="J571" s="2" t="s">
        <v>296</v>
      </c>
      <c r="K571" s="2" t="s">
        <v>263</v>
      </c>
      <c r="L571" s="2"/>
      <c r="M571" s="189">
        <f t="shared" si="45"/>
        <v>0.28547885250109195</v>
      </c>
      <c r="N571" s="189">
        <f t="shared" si="45"/>
        <v>0.58589172720881189</v>
      </c>
      <c r="O571" s="189">
        <f t="shared" si="45"/>
        <v>0.90252707581227432</v>
      </c>
      <c r="P571" s="189">
        <f t="shared" si="45"/>
        <v>1.4014466546112114</v>
      </c>
      <c r="Q571" s="189">
        <f t="shared" si="45"/>
        <v>2.0616221114635249</v>
      </c>
      <c r="R571" s="189">
        <f t="shared" si="45"/>
        <v>2.930486142662426</v>
      </c>
      <c r="S571" s="189">
        <f t="shared" si="45"/>
        <v>4.0337283500455792</v>
      </c>
      <c r="T571" s="189">
        <f t="shared" si="45"/>
        <v>5.3955189757658895</v>
      </c>
      <c r="U571" s="189">
        <f t="shared" si="45"/>
        <v>7.2696050372066408</v>
      </c>
      <c r="V571" s="189">
        <f t="shared" si="45"/>
        <v>9.503562399448402</v>
      </c>
      <c r="W571" s="189">
        <f t="shared" si="45"/>
        <v>12.136594370096908</v>
      </c>
      <c r="X571" s="189">
        <f t="shared" si="45"/>
        <v>15.179606025492468</v>
      </c>
      <c r="Y571" s="189">
        <f t="shared" si="45"/>
        <v>18.872320596458529</v>
      </c>
      <c r="Z571" s="189">
        <f t="shared" si="45"/>
        <v>23.631258773982218</v>
      </c>
      <c r="AA571" s="189">
        <f t="shared" si="45"/>
        <v>29.344342849887965</v>
      </c>
      <c r="AB571" s="189">
        <f t="shared" si="45"/>
        <v>35.964168157297159</v>
      </c>
      <c r="AC571" s="189">
        <f t="shared" si="45"/>
        <v>42.262749808889374</v>
      </c>
      <c r="AD571" s="189">
        <f t="shared" si="45"/>
        <v>48.55267646897434</v>
      </c>
      <c r="AE571" s="189">
        <f t="shared" si="45"/>
        <v>54.502894150592063</v>
      </c>
      <c r="AF571" s="189">
        <f t="shared" si="45"/>
        <v>60.465881089812569</v>
      </c>
      <c r="AG571" s="189">
        <f t="shared" si="45"/>
        <v>66.254322570618172</v>
      </c>
      <c r="AH571" s="189">
        <f t="shared" si="45"/>
        <v>71.791869442716532</v>
      </c>
      <c r="AI571" s="189">
        <f t="shared" si="45"/>
        <v>77.095103578154422</v>
      </c>
      <c r="AJ571" s="189">
        <f t="shared" si="45"/>
        <v>82.084199161410083</v>
      </c>
      <c r="AK571" s="189">
        <f t="shared" si="45"/>
        <v>86.500382130202183</v>
      </c>
      <c r="AL571" s="189">
        <f t="shared" si="45"/>
        <v>90.569819533464468</v>
      </c>
      <c r="AM571" s="189">
        <f t="shared" si="45"/>
        <v>94.211976948133298</v>
      </c>
      <c r="AN571" s="189">
        <f t="shared" si="45"/>
        <v>97.134347763642268</v>
      </c>
      <c r="AO571" s="189">
        <f t="shared" si="45"/>
        <v>99.074962069892877</v>
      </c>
      <c r="AP571" s="350">
        <f t="shared" si="45"/>
        <v>100</v>
      </c>
    </row>
    <row r="572" spans="1:44" hidden="1" x14ac:dyDescent="0.3">
      <c r="A572" s="59">
        <v>3</v>
      </c>
      <c r="B572" s="2" t="s">
        <v>434</v>
      </c>
      <c r="C572" s="2"/>
      <c r="D572" s="2" t="s">
        <v>134</v>
      </c>
      <c r="E572" s="2">
        <v>11</v>
      </c>
      <c r="F572" s="2" t="s">
        <v>295</v>
      </c>
      <c r="G572" s="2">
        <v>47</v>
      </c>
      <c r="H572" s="2" t="s">
        <v>200</v>
      </c>
      <c r="I572" s="69" t="s">
        <v>207</v>
      </c>
      <c r="J572" s="2" t="s">
        <v>296</v>
      </c>
      <c r="K572" s="2" t="s">
        <v>263</v>
      </c>
      <c r="L572" s="2"/>
      <c r="M572" s="189">
        <f>+M642/(M608+M625+M642)*100</f>
        <v>14.529689963215976</v>
      </c>
      <c r="N572" s="189">
        <f t="shared" ref="N572:AP572" si="46">+N642/(N608+N625+N642)*100</f>
        <v>18.794059863631112</v>
      </c>
      <c r="O572" s="189">
        <f t="shared" si="46"/>
        <v>23.156001028013364</v>
      </c>
      <c r="P572" s="189">
        <f t="shared" si="46"/>
        <v>27.664974619289339</v>
      </c>
      <c r="Q572" s="189">
        <f t="shared" si="46"/>
        <v>32.364729458917836</v>
      </c>
      <c r="R572" s="189">
        <f t="shared" si="46"/>
        <v>37.283950617283949</v>
      </c>
      <c r="S572" s="189">
        <f t="shared" si="46"/>
        <v>42.349793237655071</v>
      </c>
      <c r="T572" s="189">
        <f t="shared" si="46"/>
        <v>47.57002633468997</v>
      </c>
      <c r="U572" s="189">
        <f t="shared" si="46"/>
        <v>52.919020715630879</v>
      </c>
      <c r="V572" s="189">
        <f t="shared" si="46"/>
        <v>58.333333333333336</v>
      </c>
      <c r="W572" s="189">
        <f t="shared" si="46"/>
        <v>63.822525597269617</v>
      </c>
      <c r="X572" s="189">
        <f t="shared" si="46"/>
        <v>69.304717192041139</v>
      </c>
      <c r="Y572" s="189">
        <f t="shared" si="46"/>
        <v>74.621295279912175</v>
      </c>
      <c r="Z572" s="189">
        <f t="shared" si="46"/>
        <v>79.762931034482747</v>
      </c>
      <c r="AA572" s="189">
        <f t="shared" si="46"/>
        <v>84.735729386892174</v>
      </c>
      <c r="AB572" s="189">
        <f t="shared" si="46"/>
        <v>89.496581727781233</v>
      </c>
      <c r="AC572" s="189">
        <f t="shared" si="46"/>
        <v>91.394814123432056</v>
      </c>
      <c r="AD572" s="189">
        <f t="shared" si="46"/>
        <v>93.187347931873475</v>
      </c>
      <c r="AE572" s="189">
        <f t="shared" si="46"/>
        <v>94.790828640386167</v>
      </c>
      <c r="AF572" s="189">
        <f t="shared" si="46"/>
        <v>96.16</v>
      </c>
      <c r="AG572" s="189">
        <f t="shared" si="46"/>
        <v>97.305389221556879</v>
      </c>
      <c r="AH572" s="189">
        <f t="shared" si="46"/>
        <v>98.229732448199556</v>
      </c>
      <c r="AI572" s="189">
        <f t="shared" si="46"/>
        <v>98.965727033056169</v>
      </c>
      <c r="AJ572" s="189">
        <f t="shared" si="46"/>
        <v>99.509102065862137</v>
      </c>
      <c r="AK572" s="189">
        <f t="shared" si="46"/>
        <v>99.85561056105611</v>
      </c>
      <c r="AL572" s="189">
        <f t="shared" si="46"/>
        <v>100</v>
      </c>
      <c r="AM572" s="189">
        <f t="shared" si="46"/>
        <v>100</v>
      </c>
      <c r="AN572" s="189">
        <f t="shared" si="46"/>
        <v>100</v>
      </c>
      <c r="AO572" s="189">
        <f t="shared" si="46"/>
        <v>100</v>
      </c>
      <c r="AP572" s="350">
        <f t="shared" si="46"/>
        <v>100</v>
      </c>
    </row>
    <row r="573" spans="1:44" hidden="1" x14ac:dyDescent="0.3">
      <c r="A573" s="59">
        <v>3</v>
      </c>
      <c r="B573" s="2" t="s">
        <v>434</v>
      </c>
      <c r="C573" s="2"/>
      <c r="D573" s="2" t="s">
        <v>134</v>
      </c>
      <c r="E573" s="2">
        <v>11</v>
      </c>
      <c r="F573" s="2" t="s">
        <v>295</v>
      </c>
      <c r="G573" s="2">
        <v>48</v>
      </c>
      <c r="H573" s="2" t="s">
        <v>201</v>
      </c>
      <c r="I573" s="69" t="s">
        <v>207</v>
      </c>
      <c r="J573" s="2" t="s">
        <v>296</v>
      </c>
      <c r="K573" s="2" t="s">
        <v>263</v>
      </c>
      <c r="L573" s="2"/>
      <c r="M573" s="189">
        <f>+M643/(M609+M626+M643+M660+M677+M694)*100</f>
        <v>7.3345625896332711</v>
      </c>
      <c r="N573" s="189">
        <f t="shared" ref="N573:AP575" si="47">+N643/(N609+N626+N643+N660+N677+N694)*100</f>
        <v>12.469586374695863</v>
      </c>
      <c r="O573" s="189">
        <f t="shared" si="47"/>
        <v>17.819202244938865</v>
      </c>
      <c r="P573" s="189">
        <f t="shared" si="47"/>
        <v>23.411834553730458</v>
      </c>
      <c r="Q573" s="189">
        <f t="shared" si="47"/>
        <v>29.176424668227945</v>
      </c>
      <c r="R573" s="189">
        <f t="shared" si="47"/>
        <v>35.126825518831666</v>
      </c>
      <c r="S573" s="189">
        <f t="shared" si="47"/>
        <v>41.243151331947857</v>
      </c>
      <c r="T573" s="189">
        <f t="shared" si="47"/>
        <v>47.514836795252222</v>
      </c>
      <c r="U573" s="189">
        <f t="shared" si="47"/>
        <v>53.827968721585741</v>
      </c>
      <c r="V573" s="189">
        <f t="shared" si="47"/>
        <v>60.085607276618511</v>
      </c>
      <c r="W573" s="189">
        <f t="shared" si="47"/>
        <v>66.106736657917764</v>
      </c>
      <c r="X573" s="189">
        <f t="shared" si="47"/>
        <v>71.890034364261169</v>
      </c>
      <c r="Y573" s="189">
        <f t="shared" si="47"/>
        <v>77.449324324324323</v>
      </c>
      <c r="Z573" s="189">
        <f t="shared" si="47"/>
        <v>82.801064537591486</v>
      </c>
      <c r="AA573" s="189">
        <f t="shared" si="47"/>
        <v>87.979665464086594</v>
      </c>
      <c r="AB573" s="189">
        <f t="shared" si="47"/>
        <v>93.111291632818848</v>
      </c>
      <c r="AC573" s="189">
        <f t="shared" si="47"/>
        <v>94.628571428571433</v>
      </c>
      <c r="AD573" s="189">
        <f t="shared" si="47"/>
        <v>95.959096157017981</v>
      </c>
      <c r="AE573" s="189">
        <f t="shared" si="47"/>
        <v>97.102897102897103</v>
      </c>
      <c r="AF573" s="189">
        <f t="shared" si="47"/>
        <v>98.085642317380348</v>
      </c>
      <c r="AG573" s="189">
        <f t="shared" si="47"/>
        <v>98.883626522327475</v>
      </c>
      <c r="AH573" s="189">
        <f t="shared" si="47"/>
        <v>99.473416001358927</v>
      </c>
      <c r="AI573" s="189">
        <f t="shared" si="47"/>
        <v>99.829903044735502</v>
      </c>
      <c r="AJ573" s="189">
        <f t="shared" si="47"/>
        <v>100</v>
      </c>
      <c r="AK573" s="189">
        <f t="shared" si="47"/>
        <v>100</v>
      </c>
      <c r="AL573" s="189">
        <f t="shared" si="47"/>
        <v>100</v>
      </c>
      <c r="AM573" s="189">
        <f t="shared" si="47"/>
        <v>100</v>
      </c>
      <c r="AN573" s="189">
        <f t="shared" si="47"/>
        <v>100</v>
      </c>
      <c r="AO573" s="189">
        <f t="shared" si="47"/>
        <v>100</v>
      </c>
      <c r="AP573" s="350">
        <f t="shared" si="47"/>
        <v>100</v>
      </c>
      <c r="AR573" s="345"/>
    </row>
    <row r="574" spans="1:44" hidden="1" x14ac:dyDescent="0.3">
      <c r="A574" s="59">
        <v>3</v>
      </c>
      <c r="B574" s="2" t="s">
        <v>434</v>
      </c>
      <c r="C574" s="2"/>
      <c r="D574" s="2" t="s">
        <v>134</v>
      </c>
      <c r="E574" s="2">
        <v>11</v>
      </c>
      <c r="F574" s="2" t="s">
        <v>295</v>
      </c>
      <c r="G574" s="2">
        <v>49</v>
      </c>
      <c r="H574" s="2" t="s">
        <v>202</v>
      </c>
      <c r="I574" s="69" t="s">
        <v>207</v>
      </c>
      <c r="J574" s="2" t="s">
        <v>296</v>
      </c>
      <c r="K574" s="2" t="s">
        <v>263</v>
      </c>
      <c r="L574" s="2"/>
      <c r="M574" s="28">
        <f>+M644/(M610+M627+M644+M661+M678+M695)*100</f>
        <v>0.12448740480374926</v>
      </c>
      <c r="N574" s="28">
        <f t="shared" si="47"/>
        <v>0.17013002794993318</v>
      </c>
      <c r="O574" s="28">
        <f t="shared" si="47"/>
        <v>0.30224629446042994</v>
      </c>
      <c r="P574" s="28">
        <f t="shared" si="47"/>
        <v>0.55745110288817334</v>
      </c>
      <c r="Q574" s="28">
        <f t="shared" si="47"/>
        <v>1.092010204811521</v>
      </c>
      <c r="R574" s="28">
        <f t="shared" si="47"/>
        <v>1.9057289944740943</v>
      </c>
      <c r="S574" s="28">
        <f t="shared" si="47"/>
        <v>2.922131051733408</v>
      </c>
      <c r="T574" s="28">
        <f t="shared" si="47"/>
        <v>4.3905257076834205</v>
      </c>
      <c r="U574" s="28">
        <f t="shared" si="47"/>
        <v>6.1541266838374398</v>
      </c>
      <c r="V574" s="28">
        <f t="shared" si="47"/>
        <v>8.314233068176712</v>
      </c>
      <c r="W574" s="28">
        <f t="shared" si="47"/>
        <v>10.839508903882313</v>
      </c>
      <c r="X574" s="28">
        <f t="shared" si="47"/>
        <v>13.77049180327869</v>
      </c>
      <c r="Y574" s="28">
        <f t="shared" si="47"/>
        <v>16.834290154098504</v>
      </c>
      <c r="Z574" s="28">
        <f t="shared" si="47"/>
        <v>20.077747874749026</v>
      </c>
      <c r="AA574" s="28">
        <f t="shared" si="47"/>
        <v>23.446411220480755</v>
      </c>
      <c r="AB574" s="28">
        <f t="shared" si="47"/>
        <v>26.84844429575109</v>
      </c>
      <c r="AC574" s="28">
        <f t="shared" si="47"/>
        <v>30.249663317103494</v>
      </c>
      <c r="AD574" s="28">
        <f t="shared" si="47"/>
        <v>33.730281154233765</v>
      </c>
      <c r="AE574" s="28">
        <f t="shared" si="47"/>
        <v>37.162576060766938</v>
      </c>
      <c r="AF574" s="28">
        <f t="shared" si="47"/>
        <v>40.558079169370536</v>
      </c>
      <c r="AG574" s="28">
        <f t="shared" si="47"/>
        <v>43.711223914269596</v>
      </c>
      <c r="AH574" s="28">
        <f t="shared" si="47"/>
        <v>46.628909924152971</v>
      </c>
      <c r="AI574" s="28">
        <f t="shared" si="47"/>
        <v>49.113179034438872</v>
      </c>
      <c r="AJ574" s="28">
        <f t="shared" si="47"/>
        <v>51.916775237869636</v>
      </c>
      <c r="AK574" s="28">
        <f t="shared" si="47"/>
        <v>53.074813944379159</v>
      </c>
      <c r="AL574" s="28">
        <f t="shared" si="47"/>
        <v>54.252000542520008</v>
      </c>
      <c r="AM574" s="28">
        <f t="shared" si="47"/>
        <v>54.325994223080897</v>
      </c>
      <c r="AN574" s="28">
        <f t="shared" si="47"/>
        <v>54.466641537881642</v>
      </c>
      <c r="AO574" s="28">
        <f t="shared" si="47"/>
        <v>54.571778594498277</v>
      </c>
      <c r="AP574" s="371">
        <f t="shared" si="47"/>
        <v>54.858647551475691</v>
      </c>
    </row>
    <row r="575" spans="1:44" hidden="1" x14ac:dyDescent="0.3">
      <c r="A575" s="59">
        <v>3</v>
      </c>
      <c r="B575" s="2" t="s">
        <v>434</v>
      </c>
      <c r="C575" s="2"/>
      <c r="D575" s="2" t="s">
        <v>134</v>
      </c>
      <c r="E575" s="2">
        <v>11</v>
      </c>
      <c r="F575" s="2" t="s">
        <v>295</v>
      </c>
      <c r="G575" s="2">
        <v>50</v>
      </c>
      <c r="H575" s="2" t="s">
        <v>203</v>
      </c>
      <c r="I575" s="69" t="s">
        <v>207</v>
      </c>
      <c r="J575" s="2" t="s">
        <v>296</v>
      </c>
      <c r="K575" s="2" t="s">
        <v>263</v>
      </c>
      <c r="L575" s="2"/>
      <c r="M575" s="189">
        <f>+M645/(M611+M628+M645+M662+M679+M696)*100</f>
        <v>0</v>
      </c>
      <c r="N575" s="189">
        <f t="shared" si="47"/>
        <v>0</v>
      </c>
      <c r="O575" s="189">
        <f t="shared" si="47"/>
        <v>0</v>
      </c>
      <c r="P575" s="189">
        <f t="shared" si="47"/>
        <v>0</v>
      </c>
      <c r="Q575" s="189">
        <f t="shared" si="47"/>
        <v>0</v>
      </c>
      <c r="R575" s="189">
        <f t="shared" si="47"/>
        <v>0</v>
      </c>
      <c r="S575" s="189">
        <f t="shared" si="47"/>
        <v>0</v>
      </c>
      <c r="T575" s="189">
        <f t="shared" si="47"/>
        <v>0</v>
      </c>
      <c r="U575" s="189">
        <f t="shared" si="47"/>
        <v>0</v>
      </c>
      <c r="V575" s="189">
        <f t="shared" si="47"/>
        <v>0</v>
      </c>
      <c r="W575" s="189">
        <f t="shared" si="47"/>
        <v>0</v>
      </c>
      <c r="X575" s="189">
        <f t="shared" si="47"/>
        <v>0</v>
      </c>
      <c r="Y575" s="189">
        <f t="shared" si="47"/>
        <v>0</v>
      </c>
      <c r="Z575" s="189">
        <f t="shared" si="47"/>
        <v>0</v>
      </c>
      <c r="AA575" s="189">
        <f t="shared" si="47"/>
        <v>0</v>
      </c>
      <c r="AB575" s="189">
        <f t="shared" si="47"/>
        <v>0</v>
      </c>
      <c r="AC575" s="189">
        <f t="shared" si="47"/>
        <v>0</v>
      </c>
      <c r="AD575" s="189">
        <f t="shared" si="47"/>
        <v>0</v>
      </c>
      <c r="AE575" s="189">
        <f t="shared" si="47"/>
        <v>0</v>
      </c>
      <c r="AF575" s="189">
        <f t="shared" si="47"/>
        <v>0</v>
      </c>
      <c r="AG575" s="189">
        <f t="shared" si="47"/>
        <v>0</v>
      </c>
      <c r="AH575" s="189">
        <f t="shared" si="47"/>
        <v>0</v>
      </c>
      <c r="AI575" s="189">
        <f t="shared" si="47"/>
        <v>0</v>
      </c>
      <c r="AJ575" s="189">
        <f t="shared" si="47"/>
        <v>0</v>
      </c>
      <c r="AK575" s="189">
        <f t="shared" si="47"/>
        <v>0</v>
      </c>
      <c r="AL575" s="189">
        <f t="shared" si="47"/>
        <v>0</v>
      </c>
      <c r="AM575" s="189">
        <f t="shared" si="47"/>
        <v>0</v>
      </c>
      <c r="AN575" s="189">
        <f t="shared" si="47"/>
        <v>0</v>
      </c>
      <c r="AO575" s="189">
        <f t="shared" si="47"/>
        <v>0</v>
      </c>
      <c r="AP575" s="350">
        <f t="shared" si="47"/>
        <v>0</v>
      </c>
    </row>
    <row r="576" spans="1:44" hidden="1" x14ac:dyDescent="0.3">
      <c r="A576" s="59">
        <v>3</v>
      </c>
      <c r="B576" s="2" t="s">
        <v>434</v>
      </c>
      <c r="C576" s="2"/>
      <c r="D576" s="2" t="s">
        <v>134</v>
      </c>
      <c r="E576" s="2">
        <v>11</v>
      </c>
      <c r="F576" s="2" t="s">
        <v>295</v>
      </c>
      <c r="G576" s="2">
        <v>51</v>
      </c>
      <c r="H576" s="2" t="s">
        <v>204</v>
      </c>
      <c r="I576" s="69" t="s">
        <v>207</v>
      </c>
      <c r="J576" s="2" t="s">
        <v>296</v>
      </c>
      <c r="K576" s="2" t="s">
        <v>263</v>
      </c>
      <c r="L576" s="2"/>
      <c r="M576" s="2">
        <f>+M646/(M612+M629+M646+M663+M680+M697)</f>
        <v>0</v>
      </c>
      <c r="N576" s="2">
        <f t="shared" ref="N576:AP576" si="48">+N646/(N612+N629+N646+N663+N680+N697)</f>
        <v>0</v>
      </c>
      <c r="O576" s="2">
        <f t="shared" si="48"/>
        <v>0</v>
      </c>
      <c r="P576" s="2">
        <f t="shared" si="48"/>
        <v>0</v>
      </c>
      <c r="Q576" s="2">
        <f t="shared" si="48"/>
        <v>0</v>
      </c>
      <c r="R576" s="2">
        <f t="shared" si="48"/>
        <v>0</v>
      </c>
      <c r="S576" s="2">
        <f t="shared" si="48"/>
        <v>0</v>
      </c>
      <c r="T576" s="2">
        <f t="shared" si="48"/>
        <v>0</v>
      </c>
      <c r="U576" s="2">
        <f t="shared" si="48"/>
        <v>0</v>
      </c>
      <c r="V576" s="2">
        <f t="shared" si="48"/>
        <v>0</v>
      </c>
      <c r="W576" s="2">
        <f t="shared" si="48"/>
        <v>0</v>
      </c>
      <c r="X576" s="2">
        <f t="shared" si="48"/>
        <v>0</v>
      </c>
      <c r="Y576" s="2">
        <f t="shared" si="48"/>
        <v>0</v>
      </c>
      <c r="Z576" s="2">
        <f t="shared" si="48"/>
        <v>0</v>
      </c>
      <c r="AA576" s="2">
        <f t="shared" si="48"/>
        <v>0</v>
      </c>
      <c r="AB576" s="2">
        <f t="shared" si="48"/>
        <v>0</v>
      </c>
      <c r="AC576" s="2">
        <f t="shared" si="48"/>
        <v>0</v>
      </c>
      <c r="AD576" s="2">
        <f t="shared" si="48"/>
        <v>0</v>
      </c>
      <c r="AE576" s="2">
        <f t="shared" si="48"/>
        <v>0</v>
      </c>
      <c r="AF576" s="2">
        <f t="shared" si="48"/>
        <v>0</v>
      </c>
      <c r="AG576" s="2">
        <f t="shared" si="48"/>
        <v>0</v>
      </c>
      <c r="AH576" s="2">
        <f t="shared" si="48"/>
        <v>0</v>
      </c>
      <c r="AI576" s="2">
        <f t="shared" si="48"/>
        <v>0</v>
      </c>
      <c r="AJ576" s="2">
        <f t="shared" si="48"/>
        <v>0</v>
      </c>
      <c r="AK576" s="2">
        <f t="shared" si="48"/>
        <v>0</v>
      </c>
      <c r="AL576" s="2">
        <f t="shared" si="48"/>
        <v>0</v>
      </c>
      <c r="AM576" s="2">
        <f t="shared" si="48"/>
        <v>0</v>
      </c>
      <c r="AN576" s="2">
        <f t="shared" si="48"/>
        <v>0</v>
      </c>
      <c r="AO576" s="2">
        <f t="shared" si="48"/>
        <v>0</v>
      </c>
      <c r="AP576" s="60">
        <f t="shared" si="48"/>
        <v>0</v>
      </c>
    </row>
    <row r="577" spans="1:42" ht="15" hidden="1" thickBot="1" x14ac:dyDescent="0.35">
      <c r="A577" s="91">
        <v>3</v>
      </c>
      <c r="B577" s="64" t="s">
        <v>434</v>
      </c>
      <c r="C577" s="64"/>
      <c r="D577" s="64" t="s">
        <v>134</v>
      </c>
      <c r="E577" s="64">
        <v>11</v>
      </c>
      <c r="F577" s="64" t="s">
        <v>295</v>
      </c>
      <c r="G577" s="64">
        <v>105</v>
      </c>
      <c r="H577" s="64" t="s">
        <v>206</v>
      </c>
      <c r="I577" s="95" t="s">
        <v>207</v>
      </c>
      <c r="J577" s="64" t="s">
        <v>296</v>
      </c>
      <c r="K577" s="64" t="s">
        <v>263</v>
      </c>
      <c r="L577" s="64"/>
      <c r="M577" s="64">
        <v>0</v>
      </c>
      <c r="N577" s="64">
        <v>0</v>
      </c>
      <c r="O577" s="64">
        <v>0</v>
      </c>
      <c r="P577" s="64">
        <v>0</v>
      </c>
      <c r="Q577" s="64">
        <v>0</v>
      </c>
      <c r="R577" s="64">
        <v>0</v>
      </c>
      <c r="S577" s="64">
        <v>0</v>
      </c>
      <c r="T577" s="64">
        <v>0</v>
      </c>
      <c r="U577" s="64">
        <v>0</v>
      </c>
      <c r="V577" s="64">
        <v>0</v>
      </c>
      <c r="W577" s="64">
        <v>0</v>
      </c>
      <c r="X577" s="64">
        <v>0</v>
      </c>
      <c r="Y577" s="64">
        <v>0</v>
      </c>
      <c r="Z577" s="64">
        <v>0</v>
      </c>
      <c r="AA577" s="64">
        <v>0</v>
      </c>
      <c r="AB577" s="64">
        <v>0</v>
      </c>
      <c r="AC577" s="64">
        <v>0</v>
      </c>
      <c r="AD577" s="64">
        <v>0</v>
      </c>
      <c r="AE577" s="64">
        <v>0</v>
      </c>
      <c r="AF577" s="64">
        <v>0</v>
      </c>
      <c r="AG577" s="64">
        <v>0</v>
      </c>
      <c r="AH577" s="64">
        <v>0</v>
      </c>
      <c r="AI577" s="64">
        <v>0</v>
      </c>
      <c r="AJ577" s="64">
        <v>0</v>
      </c>
      <c r="AK577" s="64">
        <v>0</v>
      </c>
      <c r="AL577" s="64">
        <v>0</v>
      </c>
      <c r="AM577" s="64">
        <v>0</v>
      </c>
      <c r="AN577" s="64">
        <v>0</v>
      </c>
      <c r="AO577" s="64">
        <v>0</v>
      </c>
      <c r="AP577" s="92">
        <v>0</v>
      </c>
    </row>
    <row r="578" spans="1:42" hidden="1" x14ac:dyDescent="0.3">
      <c r="A578" s="376">
        <v>3</v>
      </c>
      <c r="B578" s="377" t="s">
        <v>434</v>
      </c>
      <c r="C578" s="377"/>
      <c r="D578" s="377" t="s">
        <v>134</v>
      </c>
      <c r="E578" s="377">
        <v>12</v>
      </c>
      <c r="F578" s="377" t="s">
        <v>297</v>
      </c>
      <c r="G578" s="377">
        <v>52</v>
      </c>
      <c r="H578" s="377" t="s">
        <v>187</v>
      </c>
      <c r="I578" s="379" t="s">
        <v>208</v>
      </c>
      <c r="J578" s="377" t="s">
        <v>296</v>
      </c>
      <c r="K578" s="377" t="s">
        <v>263</v>
      </c>
      <c r="L578" s="377"/>
      <c r="M578" s="377">
        <v>0</v>
      </c>
      <c r="N578" s="377">
        <v>0</v>
      </c>
      <c r="O578" s="377">
        <v>0</v>
      </c>
      <c r="P578" s="377">
        <v>0</v>
      </c>
      <c r="Q578" s="377">
        <v>0</v>
      </c>
      <c r="R578" s="377">
        <v>0</v>
      </c>
      <c r="S578" s="377">
        <v>0</v>
      </c>
      <c r="T578" s="377">
        <v>0</v>
      </c>
      <c r="U578" s="377">
        <v>0</v>
      </c>
      <c r="V578" s="377">
        <v>0</v>
      </c>
      <c r="W578" s="377">
        <v>0</v>
      </c>
      <c r="X578" s="377">
        <v>0</v>
      </c>
      <c r="Y578" s="377">
        <v>0</v>
      </c>
      <c r="Z578" s="377">
        <v>0</v>
      </c>
      <c r="AA578" s="377">
        <v>0</v>
      </c>
      <c r="AB578" s="377">
        <v>0</v>
      </c>
      <c r="AC578" s="377">
        <v>0</v>
      </c>
      <c r="AD578" s="377">
        <v>0</v>
      </c>
      <c r="AE578" s="377">
        <v>0</v>
      </c>
      <c r="AF578" s="377">
        <v>0</v>
      </c>
      <c r="AG578" s="377">
        <v>0</v>
      </c>
      <c r="AH578" s="377">
        <v>0</v>
      </c>
      <c r="AI578" s="377">
        <v>0</v>
      </c>
      <c r="AJ578" s="377">
        <v>0</v>
      </c>
      <c r="AK578" s="377">
        <v>0</v>
      </c>
      <c r="AL578" s="377">
        <v>0</v>
      </c>
      <c r="AM578" s="377">
        <v>0</v>
      </c>
      <c r="AN578" s="377">
        <v>0</v>
      </c>
      <c r="AO578" s="377">
        <v>0</v>
      </c>
      <c r="AP578" s="380">
        <v>0</v>
      </c>
    </row>
    <row r="579" spans="1:42" hidden="1" x14ac:dyDescent="0.3">
      <c r="A579" s="381">
        <v>3</v>
      </c>
      <c r="B579" s="10" t="s">
        <v>434</v>
      </c>
      <c r="C579" s="10"/>
      <c r="D579" s="10" t="s">
        <v>134</v>
      </c>
      <c r="E579" s="10">
        <v>12</v>
      </c>
      <c r="F579" s="10" t="s">
        <v>297</v>
      </c>
      <c r="G579" s="10">
        <v>53</v>
      </c>
      <c r="H579" s="10" t="s">
        <v>189</v>
      </c>
      <c r="I579" s="383" t="s">
        <v>208</v>
      </c>
      <c r="J579" s="10" t="s">
        <v>296</v>
      </c>
      <c r="K579" s="10" t="s">
        <v>263</v>
      </c>
      <c r="L579" s="10"/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384">
        <v>0</v>
      </c>
    </row>
    <row r="580" spans="1:42" hidden="1" x14ac:dyDescent="0.3">
      <c r="A580" s="381">
        <v>3</v>
      </c>
      <c r="B580" s="10" t="s">
        <v>434</v>
      </c>
      <c r="C580" s="10"/>
      <c r="D580" s="10" t="s">
        <v>134</v>
      </c>
      <c r="E580" s="10">
        <v>12</v>
      </c>
      <c r="F580" s="10" t="s">
        <v>297</v>
      </c>
      <c r="G580" s="10">
        <v>54</v>
      </c>
      <c r="H580" s="10" t="s">
        <v>190</v>
      </c>
      <c r="I580" s="383" t="s">
        <v>208</v>
      </c>
      <c r="J580" s="10" t="s">
        <v>296</v>
      </c>
      <c r="K580" s="10" t="s">
        <v>263</v>
      </c>
      <c r="L580" s="10"/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384">
        <v>0</v>
      </c>
    </row>
    <row r="581" spans="1:42" hidden="1" x14ac:dyDescent="0.3">
      <c r="A581" s="381">
        <v>3</v>
      </c>
      <c r="B581" s="10" t="s">
        <v>434</v>
      </c>
      <c r="C581" s="10"/>
      <c r="D581" s="10" t="s">
        <v>134</v>
      </c>
      <c r="E581" s="10">
        <v>12</v>
      </c>
      <c r="F581" s="10" t="s">
        <v>297</v>
      </c>
      <c r="G581" s="10">
        <v>55</v>
      </c>
      <c r="H581" s="10" t="s">
        <v>191</v>
      </c>
      <c r="I581" s="383" t="s">
        <v>208</v>
      </c>
      <c r="J581" s="10" t="s">
        <v>296</v>
      </c>
      <c r="K581" s="10" t="s">
        <v>263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384">
        <v>0</v>
      </c>
    </row>
    <row r="582" spans="1:42" hidden="1" x14ac:dyDescent="0.3">
      <c r="A582" s="381">
        <v>3</v>
      </c>
      <c r="B582" s="10" t="s">
        <v>434</v>
      </c>
      <c r="C582" s="10"/>
      <c r="D582" s="10" t="s">
        <v>134</v>
      </c>
      <c r="E582" s="10">
        <v>12</v>
      </c>
      <c r="F582" s="10" t="s">
        <v>297</v>
      </c>
      <c r="G582" s="10">
        <v>56</v>
      </c>
      <c r="H582" s="10" t="s">
        <v>192</v>
      </c>
      <c r="I582" s="383" t="s">
        <v>208</v>
      </c>
      <c r="J582" s="10" t="s">
        <v>296</v>
      </c>
      <c r="K582" s="10" t="s">
        <v>263</v>
      </c>
      <c r="L582" s="10"/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384">
        <v>0</v>
      </c>
    </row>
    <row r="583" spans="1:42" hidden="1" x14ac:dyDescent="0.3">
      <c r="A583" s="381">
        <v>3</v>
      </c>
      <c r="B583" s="10" t="s">
        <v>434</v>
      </c>
      <c r="C583" s="10"/>
      <c r="D583" s="10" t="s">
        <v>134</v>
      </c>
      <c r="E583" s="10">
        <v>12</v>
      </c>
      <c r="F583" s="10" t="s">
        <v>297</v>
      </c>
      <c r="G583" s="10">
        <v>57</v>
      </c>
      <c r="H583" s="10" t="s">
        <v>193</v>
      </c>
      <c r="I583" s="383" t="s">
        <v>208</v>
      </c>
      <c r="J583" s="10" t="s">
        <v>296</v>
      </c>
      <c r="K583" s="10" t="s">
        <v>263</v>
      </c>
      <c r="L583" s="10"/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384">
        <v>0</v>
      </c>
    </row>
    <row r="584" spans="1:42" hidden="1" x14ac:dyDescent="0.3">
      <c r="A584" s="381">
        <v>3</v>
      </c>
      <c r="B584" s="10" t="s">
        <v>434</v>
      </c>
      <c r="C584" s="10"/>
      <c r="D584" s="10" t="s">
        <v>134</v>
      </c>
      <c r="E584" s="10">
        <v>12</v>
      </c>
      <c r="F584" s="10" t="s">
        <v>297</v>
      </c>
      <c r="G584" s="10">
        <v>58</v>
      </c>
      <c r="H584" s="382" t="s">
        <v>194</v>
      </c>
      <c r="I584" s="383" t="s">
        <v>208</v>
      </c>
      <c r="J584" s="10" t="s">
        <v>296</v>
      </c>
      <c r="K584" s="10" t="s">
        <v>263</v>
      </c>
      <c r="L584" s="10"/>
      <c r="M584" s="389">
        <f>+M653/(M602+M619+M636+M653+M670+M687)*100</f>
        <v>0</v>
      </c>
      <c r="N584" s="389">
        <f t="shared" ref="N584:AP588" si="49">+N653/(N602+N619+N636+N653+N670+N687)*100</f>
        <v>0</v>
      </c>
      <c r="O584" s="389">
        <f t="shared" si="49"/>
        <v>0</v>
      </c>
      <c r="P584" s="389">
        <f t="shared" si="49"/>
        <v>0</v>
      </c>
      <c r="Q584" s="389">
        <f t="shared" si="49"/>
        <v>0</v>
      </c>
      <c r="R584" s="389">
        <f t="shared" si="49"/>
        <v>0</v>
      </c>
      <c r="S584" s="389">
        <f t="shared" si="49"/>
        <v>0</v>
      </c>
      <c r="T584" s="389">
        <f t="shared" si="49"/>
        <v>0</v>
      </c>
      <c r="U584" s="389">
        <f t="shared" si="49"/>
        <v>0</v>
      </c>
      <c r="V584" s="389">
        <f t="shared" si="49"/>
        <v>0</v>
      </c>
      <c r="W584" s="389">
        <f t="shared" si="49"/>
        <v>0</v>
      </c>
      <c r="X584" s="389">
        <f t="shared" si="49"/>
        <v>0</v>
      </c>
      <c r="Y584" s="389">
        <f t="shared" si="49"/>
        <v>0</v>
      </c>
      <c r="Z584" s="389">
        <f t="shared" si="49"/>
        <v>0</v>
      </c>
      <c r="AA584" s="389">
        <f t="shared" si="49"/>
        <v>0</v>
      </c>
      <c r="AB584" s="389">
        <f t="shared" si="49"/>
        <v>0</v>
      </c>
      <c r="AC584" s="389">
        <f t="shared" si="49"/>
        <v>0</v>
      </c>
      <c r="AD584" s="389">
        <f t="shared" si="49"/>
        <v>0</v>
      </c>
      <c r="AE584" s="389">
        <f t="shared" si="49"/>
        <v>0</v>
      </c>
      <c r="AF584" s="389">
        <f t="shared" si="49"/>
        <v>0</v>
      </c>
      <c r="AG584" s="389">
        <f t="shared" si="49"/>
        <v>0</v>
      </c>
      <c r="AH584" s="389">
        <f t="shared" si="49"/>
        <v>0</v>
      </c>
      <c r="AI584" s="389">
        <f t="shared" si="49"/>
        <v>0</v>
      </c>
      <c r="AJ584" s="389">
        <f t="shared" si="49"/>
        <v>0</v>
      </c>
      <c r="AK584" s="389">
        <f t="shared" si="49"/>
        <v>0</v>
      </c>
      <c r="AL584" s="389">
        <f t="shared" si="49"/>
        <v>0</v>
      </c>
      <c r="AM584" s="389">
        <f t="shared" si="49"/>
        <v>0</v>
      </c>
      <c r="AN584" s="389">
        <f t="shared" si="49"/>
        <v>0</v>
      </c>
      <c r="AO584" s="389">
        <f t="shared" si="49"/>
        <v>0</v>
      </c>
      <c r="AP584" s="390">
        <f t="shared" si="49"/>
        <v>0</v>
      </c>
    </row>
    <row r="585" spans="1:42" hidden="1" x14ac:dyDescent="0.3">
      <c r="A585" s="381">
        <v>3</v>
      </c>
      <c r="B585" s="10" t="s">
        <v>434</v>
      </c>
      <c r="C585" s="10"/>
      <c r="D585" s="10" t="s">
        <v>134</v>
      </c>
      <c r="E585" s="10">
        <v>12</v>
      </c>
      <c r="F585" s="10" t="s">
        <v>297</v>
      </c>
      <c r="G585" s="10">
        <v>59</v>
      </c>
      <c r="H585" s="382" t="s">
        <v>195</v>
      </c>
      <c r="I585" s="383" t="s">
        <v>208</v>
      </c>
      <c r="J585" s="10" t="s">
        <v>296</v>
      </c>
      <c r="K585" s="10" t="s">
        <v>263</v>
      </c>
      <c r="L585" s="10"/>
      <c r="M585" s="389">
        <f>+M654/(M603+M620+M637+M654+M671+M688)*100</f>
        <v>0</v>
      </c>
      <c r="N585" s="389">
        <f t="shared" si="49"/>
        <v>0</v>
      </c>
      <c r="O585" s="389">
        <f t="shared" si="49"/>
        <v>0</v>
      </c>
      <c r="P585" s="389">
        <f t="shared" si="49"/>
        <v>0</v>
      </c>
      <c r="Q585" s="389">
        <f t="shared" si="49"/>
        <v>0</v>
      </c>
      <c r="R585" s="389">
        <f t="shared" si="49"/>
        <v>0</v>
      </c>
      <c r="S585" s="389">
        <f t="shared" si="49"/>
        <v>0</v>
      </c>
      <c r="T585" s="389">
        <f t="shared" si="49"/>
        <v>0</v>
      </c>
      <c r="U585" s="389">
        <f t="shared" si="49"/>
        <v>0</v>
      </c>
      <c r="V585" s="389">
        <f t="shared" si="49"/>
        <v>0</v>
      </c>
      <c r="W585" s="389">
        <f t="shared" si="49"/>
        <v>0</v>
      </c>
      <c r="X585" s="389">
        <f t="shared" si="49"/>
        <v>0</v>
      </c>
      <c r="Y585" s="389">
        <f t="shared" si="49"/>
        <v>0</v>
      </c>
      <c r="Z585" s="389">
        <f t="shared" si="49"/>
        <v>0</v>
      </c>
      <c r="AA585" s="389">
        <f t="shared" si="49"/>
        <v>0</v>
      </c>
      <c r="AB585" s="389">
        <f t="shared" si="49"/>
        <v>0</v>
      </c>
      <c r="AC585" s="389">
        <f t="shared" si="49"/>
        <v>0</v>
      </c>
      <c r="AD585" s="389">
        <f t="shared" si="49"/>
        <v>0</v>
      </c>
      <c r="AE585" s="389">
        <f t="shared" si="49"/>
        <v>0</v>
      </c>
      <c r="AF585" s="389">
        <f t="shared" si="49"/>
        <v>0</v>
      </c>
      <c r="AG585" s="389">
        <f t="shared" si="49"/>
        <v>0</v>
      </c>
      <c r="AH585" s="389">
        <f t="shared" si="49"/>
        <v>0</v>
      </c>
      <c r="AI585" s="389">
        <f t="shared" si="49"/>
        <v>0</v>
      </c>
      <c r="AJ585" s="389">
        <f t="shared" si="49"/>
        <v>0</v>
      </c>
      <c r="AK585" s="389">
        <f t="shared" si="49"/>
        <v>0</v>
      </c>
      <c r="AL585" s="389">
        <f t="shared" si="49"/>
        <v>0</v>
      </c>
      <c r="AM585" s="389">
        <f t="shared" si="49"/>
        <v>0</v>
      </c>
      <c r="AN585" s="389">
        <f t="shared" si="49"/>
        <v>0</v>
      </c>
      <c r="AO585" s="389">
        <f t="shared" si="49"/>
        <v>0</v>
      </c>
      <c r="AP585" s="390">
        <f t="shared" si="49"/>
        <v>0</v>
      </c>
    </row>
    <row r="586" spans="1:42" hidden="1" x14ac:dyDescent="0.3">
      <c r="A586" s="381">
        <v>3</v>
      </c>
      <c r="B586" s="10" t="s">
        <v>434</v>
      </c>
      <c r="C586" s="10"/>
      <c r="D586" s="10" t="s">
        <v>134</v>
      </c>
      <c r="E586" s="10">
        <v>12</v>
      </c>
      <c r="F586" s="10" t="s">
        <v>297</v>
      </c>
      <c r="G586" s="10">
        <v>60</v>
      </c>
      <c r="H586" s="382" t="s">
        <v>196</v>
      </c>
      <c r="I586" s="383" t="s">
        <v>208</v>
      </c>
      <c r="J586" s="10" t="s">
        <v>296</v>
      </c>
      <c r="K586" s="10" t="s">
        <v>263</v>
      </c>
      <c r="L586" s="10"/>
      <c r="M586" s="389">
        <f>+M655/(M604+M621+M638+M655+M672+M689)*100</f>
        <v>0</v>
      </c>
      <c r="N586" s="389">
        <f t="shared" si="49"/>
        <v>0</v>
      </c>
      <c r="O586" s="389">
        <f t="shared" si="49"/>
        <v>0</v>
      </c>
      <c r="P586" s="389">
        <f t="shared" si="49"/>
        <v>0</v>
      </c>
      <c r="Q586" s="389">
        <f t="shared" si="49"/>
        <v>0</v>
      </c>
      <c r="R586" s="389">
        <f t="shared" si="49"/>
        <v>1.855287569573284</v>
      </c>
      <c r="S586" s="389">
        <f t="shared" si="49"/>
        <v>3.710575139146568</v>
      </c>
      <c r="T586" s="389">
        <f t="shared" si="49"/>
        <v>7.421150278293136</v>
      </c>
      <c r="U586" s="389">
        <f t="shared" si="49"/>
        <v>11.131725417439704</v>
      </c>
      <c r="V586" s="389">
        <f t="shared" si="49"/>
        <v>14.842300556586272</v>
      </c>
      <c r="W586" s="389">
        <f t="shared" si="49"/>
        <v>20.408163265306122</v>
      </c>
      <c r="X586" s="389">
        <f t="shared" si="49"/>
        <v>25.97402597402597</v>
      </c>
      <c r="Y586" s="389">
        <f t="shared" si="49"/>
        <v>31.539888682745826</v>
      </c>
      <c r="Z586" s="389">
        <f t="shared" si="49"/>
        <v>37.105751391465674</v>
      </c>
      <c r="AA586" s="389">
        <f t="shared" si="49"/>
        <v>43.7847866419295</v>
      </c>
      <c r="AB586" s="389">
        <f t="shared" si="49"/>
        <v>50.370370370370367</v>
      </c>
      <c r="AC586" s="389">
        <f t="shared" si="49"/>
        <v>56.957328385899821</v>
      </c>
      <c r="AD586" s="389">
        <f t="shared" si="49"/>
        <v>63.636363636363633</v>
      </c>
      <c r="AE586" s="389">
        <f t="shared" si="49"/>
        <v>70.315398886827467</v>
      </c>
      <c r="AF586" s="389">
        <f t="shared" si="49"/>
        <v>76.994434137291279</v>
      </c>
      <c r="AG586" s="389">
        <f t="shared" si="49"/>
        <v>81.818181818181827</v>
      </c>
      <c r="AH586" s="389">
        <f t="shared" si="49"/>
        <v>86.641929499072361</v>
      </c>
      <c r="AI586" s="389">
        <f t="shared" si="49"/>
        <v>89.610389610389603</v>
      </c>
      <c r="AJ586" s="389">
        <f t="shared" si="49"/>
        <v>92.578849721706874</v>
      </c>
      <c r="AK586" s="389">
        <f t="shared" si="49"/>
        <v>95.547309833024116</v>
      </c>
      <c r="AL586" s="389">
        <f t="shared" si="49"/>
        <v>96.66048237476808</v>
      </c>
      <c r="AM586" s="389">
        <f t="shared" si="49"/>
        <v>97.773654916512058</v>
      </c>
      <c r="AN586" s="389">
        <f t="shared" si="49"/>
        <v>98.886827458256036</v>
      </c>
      <c r="AO586" s="389">
        <f t="shared" si="49"/>
        <v>100</v>
      </c>
      <c r="AP586" s="390">
        <f t="shared" si="49"/>
        <v>100</v>
      </c>
    </row>
    <row r="587" spans="1:42" hidden="1" x14ac:dyDescent="0.3">
      <c r="A587" s="381">
        <v>3</v>
      </c>
      <c r="B587" s="10" t="s">
        <v>434</v>
      </c>
      <c r="C587" s="10"/>
      <c r="D587" s="10" t="s">
        <v>134</v>
      </c>
      <c r="E587" s="10">
        <v>12</v>
      </c>
      <c r="F587" s="10" t="s">
        <v>297</v>
      </c>
      <c r="G587" s="10">
        <v>61</v>
      </c>
      <c r="H587" s="382" t="s">
        <v>197</v>
      </c>
      <c r="I587" s="383" t="s">
        <v>208</v>
      </c>
      <c r="J587" s="10" t="s">
        <v>296</v>
      </c>
      <c r="K587" s="10" t="s">
        <v>263</v>
      </c>
      <c r="L587" s="10"/>
      <c r="M587" s="389">
        <f>+M656/(M605+M622+M639+M656+M673+M690)*100</f>
        <v>0</v>
      </c>
      <c r="N587" s="389">
        <f t="shared" si="49"/>
        <v>0</v>
      </c>
      <c r="O587" s="389">
        <f t="shared" si="49"/>
        <v>0</v>
      </c>
      <c r="P587" s="389">
        <f t="shared" si="49"/>
        <v>0</v>
      </c>
      <c r="Q587" s="389">
        <f t="shared" si="49"/>
        <v>0</v>
      </c>
      <c r="R587" s="389">
        <f t="shared" si="49"/>
        <v>2.2271714922048997</v>
      </c>
      <c r="S587" s="389">
        <f t="shared" si="49"/>
        <v>4.4543429844097995</v>
      </c>
      <c r="T587" s="389">
        <f t="shared" si="49"/>
        <v>6.6815144766146997</v>
      </c>
      <c r="U587" s="389">
        <f t="shared" si="49"/>
        <v>11.1358574610245</v>
      </c>
      <c r="V587" s="389">
        <f t="shared" si="49"/>
        <v>15.590200445434299</v>
      </c>
      <c r="W587" s="389">
        <f t="shared" si="49"/>
        <v>20.044543429844097</v>
      </c>
      <c r="X587" s="389">
        <f t="shared" si="49"/>
        <v>24.498886414253899</v>
      </c>
      <c r="Y587" s="389">
        <f t="shared" si="49"/>
        <v>31.180400890868597</v>
      </c>
      <c r="Z587" s="389">
        <f t="shared" si="49"/>
        <v>37.861915367483299</v>
      </c>
      <c r="AA587" s="389">
        <f t="shared" si="49"/>
        <v>44.543429844098</v>
      </c>
      <c r="AB587" s="389">
        <f t="shared" si="49"/>
        <v>51.002227171492208</v>
      </c>
      <c r="AC587" s="389">
        <f t="shared" si="49"/>
        <v>57.683741648106903</v>
      </c>
      <c r="AD587" s="389">
        <f t="shared" si="49"/>
        <v>64.365256124721597</v>
      </c>
      <c r="AE587" s="389">
        <f t="shared" si="49"/>
        <v>71.046770601336306</v>
      </c>
      <c r="AF587" s="389">
        <f t="shared" si="49"/>
        <v>77.728285077951</v>
      </c>
      <c r="AG587" s="389">
        <f t="shared" si="49"/>
        <v>82.182628062360791</v>
      </c>
      <c r="AH587" s="389">
        <f t="shared" si="49"/>
        <v>86.636971046770611</v>
      </c>
      <c r="AI587" s="389">
        <f t="shared" si="49"/>
        <v>91.091314031180403</v>
      </c>
      <c r="AJ587" s="389">
        <f t="shared" si="49"/>
        <v>93.318485523385291</v>
      </c>
      <c r="AK587" s="389">
        <f t="shared" si="49"/>
        <v>95.545657015590209</v>
      </c>
      <c r="AL587" s="389">
        <f t="shared" si="49"/>
        <v>97.772828507795097</v>
      </c>
      <c r="AM587" s="389">
        <f t="shared" si="49"/>
        <v>100</v>
      </c>
      <c r="AN587" s="389">
        <f t="shared" si="49"/>
        <v>100</v>
      </c>
      <c r="AO587" s="389">
        <f t="shared" si="49"/>
        <v>100</v>
      </c>
      <c r="AP587" s="390">
        <f t="shared" si="49"/>
        <v>100</v>
      </c>
    </row>
    <row r="588" spans="1:42" hidden="1" x14ac:dyDescent="0.3">
      <c r="A588" s="381">
        <v>3</v>
      </c>
      <c r="B588" s="10" t="s">
        <v>434</v>
      </c>
      <c r="C588" s="10"/>
      <c r="D588" s="10" t="s">
        <v>134</v>
      </c>
      <c r="E588" s="10">
        <v>12</v>
      </c>
      <c r="F588" s="10" t="s">
        <v>297</v>
      </c>
      <c r="G588" s="10">
        <v>62</v>
      </c>
      <c r="H588" s="382" t="s">
        <v>198</v>
      </c>
      <c r="I588" s="383" t="s">
        <v>208</v>
      </c>
      <c r="J588" s="10" t="s">
        <v>296</v>
      </c>
      <c r="K588" s="10" t="s">
        <v>263</v>
      </c>
      <c r="L588" s="10"/>
      <c r="M588" s="389">
        <f>+M657/(M606+M623+M640+M657+M674+M691)*100</f>
        <v>0</v>
      </c>
      <c r="N588" s="389">
        <f t="shared" si="49"/>
        <v>0</v>
      </c>
      <c r="O588" s="389">
        <f t="shared" si="49"/>
        <v>0</v>
      </c>
      <c r="P588" s="389">
        <f t="shared" si="49"/>
        <v>0</v>
      </c>
      <c r="Q588" s="389">
        <f t="shared" si="49"/>
        <v>0</v>
      </c>
      <c r="R588" s="389">
        <f t="shared" si="49"/>
        <v>0.42589437819420783</v>
      </c>
      <c r="S588" s="389">
        <f t="shared" si="49"/>
        <v>0.85178875638841567</v>
      </c>
      <c r="T588" s="389">
        <f t="shared" si="49"/>
        <v>1.7035775127768313</v>
      </c>
      <c r="U588" s="389">
        <f t="shared" si="49"/>
        <v>2.9812606473594547</v>
      </c>
      <c r="V588" s="389">
        <f t="shared" si="49"/>
        <v>4.2589437819420786</v>
      </c>
      <c r="W588" s="389">
        <f t="shared" si="49"/>
        <v>5.9625212947189095</v>
      </c>
      <c r="X588" s="389">
        <f t="shared" si="49"/>
        <v>8.5178875638841571</v>
      </c>
      <c r="Y588" s="389">
        <f t="shared" si="49"/>
        <v>11.499148211243613</v>
      </c>
      <c r="Z588" s="389">
        <f t="shared" si="49"/>
        <v>15.332197614991482</v>
      </c>
      <c r="AA588" s="389">
        <f t="shared" si="49"/>
        <v>19.889267461669505</v>
      </c>
      <c r="AB588" s="389">
        <f t="shared" si="49"/>
        <v>24.148211243611584</v>
      </c>
      <c r="AC588" s="389">
        <f t="shared" si="49"/>
        <v>29.684838160136284</v>
      </c>
      <c r="AD588" s="389">
        <f t="shared" si="49"/>
        <v>35.391822827938675</v>
      </c>
      <c r="AE588" s="389">
        <f t="shared" si="49"/>
        <v>41.183986371379902</v>
      </c>
      <c r="AF588" s="389">
        <f t="shared" si="49"/>
        <v>47.018739352640544</v>
      </c>
      <c r="AG588" s="389">
        <f t="shared" si="49"/>
        <v>52.427597955706986</v>
      </c>
      <c r="AH588" s="389">
        <f t="shared" si="49"/>
        <v>57.41056218057922</v>
      </c>
      <c r="AI588" s="389">
        <f t="shared" si="49"/>
        <v>61.967632027257238</v>
      </c>
      <c r="AJ588" s="389">
        <f t="shared" si="49"/>
        <v>66.098807495741056</v>
      </c>
      <c r="AK588" s="389">
        <f t="shared" si="49"/>
        <v>69.804088586030673</v>
      </c>
      <c r="AL588" s="389">
        <f t="shared" si="49"/>
        <v>73.083475298126061</v>
      </c>
      <c r="AM588" s="389">
        <f t="shared" si="49"/>
        <v>75.511073253833047</v>
      </c>
      <c r="AN588" s="389">
        <f t="shared" si="49"/>
        <v>77.086882453151617</v>
      </c>
      <c r="AO588" s="389">
        <f t="shared" si="49"/>
        <v>77.810902896081771</v>
      </c>
      <c r="AP588" s="390">
        <f t="shared" si="49"/>
        <v>77.810902896081771</v>
      </c>
    </row>
    <row r="589" spans="1:42" hidden="1" x14ac:dyDescent="0.3">
      <c r="A589" s="381">
        <v>3</v>
      </c>
      <c r="B589" s="10" t="s">
        <v>434</v>
      </c>
      <c r="C589" s="10"/>
      <c r="D589" s="10" t="s">
        <v>134</v>
      </c>
      <c r="E589" s="10">
        <v>12</v>
      </c>
      <c r="F589" s="10" t="s">
        <v>297</v>
      </c>
      <c r="G589" s="10">
        <v>63</v>
      </c>
      <c r="H589" s="10" t="s">
        <v>199</v>
      </c>
      <c r="I589" s="383" t="s">
        <v>208</v>
      </c>
      <c r="J589" s="10" t="s">
        <v>296</v>
      </c>
      <c r="K589" s="10" t="s">
        <v>263</v>
      </c>
      <c r="L589" s="10"/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384">
        <v>0</v>
      </c>
    </row>
    <row r="590" spans="1:42" hidden="1" x14ac:dyDescent="0.3">
      <c r="A590" s="381">
        <v>3</v>
      </c>
      <c r="B590" s="10" t="s">
        <v>434</v>
      </c>
      <c r="C590" s="10"/>
      <c r="D590" s="10" t="s">
        <v>134</v>
      </c>
      <c r="E590" s="10">
        <v>12</v>
      </c>
      <c r="F590" s="10" t="s">
        <v>297</v>
      </c>
      <c r="G590" s="10">
        <v>64</v>
      </c>
      <c r="H590" s="10" t="s">
        <v>200</v>
      </c>
      <c r="I590" s="383" t="s">
        <v>208</v>
      </c>
      <c r="J590" s="10" t="s">
        <v>296</v>
      </c>
      <c r="K590" s="10" t="s">
        <v>263</v>
      </c>
      <c r="L590" s="10"/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384">
        <v>0</v>
      </c>
    </row>
    <row r="591" spans="1:42" hidden="1" x14ac:dyDescent="0.3">
      <c r="A591" s="381">
        <v>3</v>
      </c>
      <c r="B591" s="10" t="s">
        <v>434</v>
      </c>
      <c r="C591" s="10"/>
      <c r="D591" s="10" t="s">
        <v>134</v>
      </c>
      <c r="E591" s="10">
        <v>12</v>
      </c>
      <c r="F591" s="10" t="s">
        <v>297</v>
      </c>
      <c r="G591" s="10">
        <v>65</v>
      </c>
      <c r="H591" s="10" t="s">
        <v>201</v>
      </c>
      <c r="I591" s="383" t="s">
        <v>208</v>
      </c>
      <c r="J591" s="10" t="s">
        <v>296</v>
      </c>
      <c r="K591" s="10" t="s">
        <v>263</v>
      </c>
      <c r="L591" s="10"/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384">
        <v>0</v>
      </c>
    </row>
    <row r="592" spans="1:42" hidden="1" x14ac:dyDescent="0.3">
      <c r="A592" s="381">
        <v>3</v>
      </c>
      <c r="B592" s="10" t="s">
        <v>434</v>
      </c>
      <c r="C592" s="10"/>
      <c r="D592" s="10" t="s">
        <v>134</v>
      </c>
      <c r="E592" s="10">
        <v>12</v>
      </c>
      <c r="F592" s="10" t="s">
        <v>297</v>
      </c>
      <c r="G592" s="10">
        <v>66</v>
      </c>
      <c r="H592" s="10" t="s">
        <v>202</v>
      </c>
      <c r="I592" s="383" t="s">
        <v>208</v>
      </c>
      <c r="J592" s="10" t="s">
        <v>296</v>
      </c>
      <c r="K592" s="10" t="s">
        <v>263</v>
      </c>
      <c r="L592" s="10"/>
      <c r="M592" s="391">
        <f>+M661/(M610+M627+M644+M661+M678+M695)*100</f>
        <v>0</v>
      </c>
      <c r="N592" s="391">
        <f t="shared" ref="N592:AP593" si="50">+N661/(N610+N627+N644+N661+N678+N695)*100</f>
        <v>0</v>
      </c>
      <c r="O592" s="391">
        <f t="shared" si="50"/>
        <v>0</v>
      </c>
      <c r="P592" s="391">
        <f t="shared" si="50"/>
        <v>0</v>
      </c>
      <c r="Q592" s="391">
        <f t="shared" si="50"/>
        <v>0</v>
      </c>
      <c r="R592" s="391">
        <f t="shared" si="50"/>
        <v>0</v>
      </c>
      <c r="S592" s="391">
        <f t="shared" si="50"/>
        <v>4.4416391986347808E-2</v>
      </c>
      <c r="T592" s="391">
        <f t="shared" si="50"/>
        <v>0.16637781629116119</v>
      </c>
      <c r="U592" s="391">
        <f t="shared" si="50"/>
        <v>0.43306817404781983</v>
      </c>
      <c r="V592" s="391">
        <f t="shared" si="50"/>
        <v>0.76401060626488693</v>
      </c>
      <c r="W592" s="391">
        <f t="shared" si="50"/>
        <v>1.3051653578144009</v>
      </c>
      <c r="X592" s="391">
        <f t="shared" si="50"/>
        <v>1.8797814207650274</v>
      </c>
      <c r="Y592" s="391">
        <f t="shared" si="50"/>
        <v>2.5510424310441575</v>
      </c>
      <c r="Z592" s="391">
        <f t="shared" si="50"/>
        <v>3.9301123499508734</v>
      </c>
      <c r="AA592" s="391">
        <f t="shared" si="50"/>
        <v>5.4032360272062858</v>
      </c>
      <c r="AB592" s="391">
        <f t="shared" si="50"/>
        <v>7.1930411508865841</v>
      </c>
      <c r="AC592" s="391">
        <f t="shared" si="50"/>
        <v>8.5548534134465974</v>
      </c>
      <c r="AD592" s="391">
        <f t="shared" si="50"/>
        <v>11.139219678739639</v>
      </c>
      <c r="AE592" s="391">
        <f t="shared" si="50"/>
        <v>14.907910319761505</v>
      </c>
      <c r="AF592" s="391">
        <f t="shared" si="50"/>
        <v>19.89373783257625</v>
      </c>
      <c r="AG592" s="391">
        <f t="shared" si="50"/>
        <v>24.546773023930385</v>
      </c>
      <c r="AH592" s="391">
        <f t="shared" si="50"/>
        <v>29.890532129920551</v>
      </c>
      <c r="AI592" s="391">
        <f t="shared" si="50"/>
        <v>33.939791616956974</v>
      </c>
      <c r="AJ592" s="391">
        <f t="shared" si="50"/>
        <v>36.728650953452565</v>
      </c>
      <c r="AK592" s="391">
        <f t="shared" si="50"/>
        <v>38.979631805718761</v>
      </c>
      <c r="AL592" s="391">
        <f t="shared" si="50"/>
        <v>40.692875549785903</v>
      </c>
      <c r="AM592" s="391">
        <f t="shared" si="50"/>
        <v>43.181513858867184</v>
      </c>
      <c r="AN592" s="391">
        <f t="shared" si="50"/>
        <v>44.704108556351301</v>
      </c>
      <c r="AO592" s="391">
        <f t="shared" si="50"/>
        <v>45.428221405501731</v>
      </c>
      <c r="AP592" s="392">
        <f t="shared" si="50"/>
        <v>45.141352448524302</v>
      </c>
    </row>
    <row r="593" spans="1:43" hidden="1" x14ac:dyDescent="0.3">
      <c r="A593" s="381">
        <v>3</v>
      </c>
      <c r="B593" s="10" t="s">
        <v>434</v>
      </c>
      <c r="C593" s="10"/>
      <c r="D593" s="10" t="s">
        <v>134</v>
      </c>
      <c r="E593" s="10">
        <v>12</v>
      </c>
      <c r="F593" s="10" t="s">
        <v>297</v>
      </c>
      <c r="G593" s="10">
        <v>67</v>
      </c>
      <c r="H593" s="10" t="s">
        <v>203</v>
      </c>
      <c r="I593" s="383" t="s">
        <v>208</v>
      </c>
      <c r="J593" s="10" t="s">
        <v>296</v>
      </c>
      <c r="K593" s="10" t="s">
        <v>263</v>
      </c>
      <c r="L593" s="10"/>
      <c r="M593" s="393">
        <f>+M662/(M611+M628+M645+M662+M679+M696)*100</f>
        <v>0</v>
      </c>
      <c r="N593" s="393">
        <f t="shared" si="50"/>
        <v>0</v>
      </c>
      <c r="O593" s="393">
        <f t="shared" si="50"/>
        <v>0</v>
      </c>
      <c r="P593" s="393">
        <f t="shared" si="50"/>
        <v>0</v>
      </c>
      <c r="Q593" s="393">
        <f t="shared" si="50"/>
        <v>0.15746904301767947</v>
      </c>
      <c r="R593" s="393">
        <f t="shared" si="50"/>
        <v>0.67596413832360891</v>
      </c>
      <c r="S593" s="393">
        <f t="shared" si="50"/>
        <v>1.5562000424418192</v>
      </c>
      <c r="T593" s="393">
        <f t="shared" si="50"/>
        <v>3.0731364275668072</v>
      </c>
      <c r="U593" s="393">
        <f t="shared" si="50"/>
        <v>5.2925959588897431</v>
      </c>
      <c r="V593" s="393">
        <f t="shared" si="50"/>
        <v>8.2719310440706231</v>
      </c>
      <c r="W593" s="393">
        <f t="shared" si="50"/>
        <v>12.689197594857973</v>
      </c>
      <c r="X593" s="393">
        <f t="shared" si="50"/>
        <v>18.890874106652007</v>
      </c>
      <c r="Y593" s="393">
        <f t="shared" si="50"/>
        <v>25.869490946361463</v>
      </c>
      <c r="Z593" s="393">
        <f t="shared" si="50"/>
        <v>33.883679847805411</v>
      </c>
      <c r="AA593" s="393">
        <f t="shared" si="50"/>
        <v>42.774136882643063</v>
      </c>
      <c r="AB593" s="393">
        <f t="shared" si="50"/>
        <v>52.022305831765657</v>
      </c>
      <c r="AC593" s="393">
        <f t="shared" si="50"/>
        <v>61.114451793946678</v>
      </c>
      <c r="AD593" s="393">
        <f t="shared" si="50"/>
        <v>69.501661129568106</v>
      </c>
      <c r="AE593" s="393">
        <f t="shared" si="50"/>
        <v>77.116236040441422</v>
      </c>
      <c r="AF593" s="393">
        <f t="shared" si="50"/>
        <v>83.905099894847524</v>
      </c>
      <c r="AG593" s="393">
        <f t="shared" si="50"/>
        <v>89.228054121184385</v>
      </c>
      <c r="AH593" s="393">
        <f t="shared" si="50"/>
        <v>93.297360551293721</v>
      </c>
      <c r="AI593" s="393">
        <f t="shared" si="50"/>
        <v>96.521176850953765</v>
      </c>
      <c r="AJ593" s="393">
        <f t="shared" si="50"/>
        <v>98.649343967069726</v>
      </c>
      <c r="AK593" s="393">
        <f t="shared" si="50"/>
        <v>99.712110549548967</v>
      </c>
      <c r="AL593" s="393">
        <f t="shared" si="50"/>
        <v>100</v>
      </c>
      <c r="AM593" s="393">
        <f t="shared" si="50"/>
        <v>100</v>
      </c>
      <c r="AN593" s="393">
        <f t="shared" si="50"/>
        <v>100</v>
      </c>
      <c r="AO593" s="393">
        <f t="shared" si="50"/>
        <v>100</v>
      </c>
      <c r="AP593" s="394">
        <f t="shared" si="50"/>
        <v>100</v>
      </c>
    </row>
    <row r="594" spans="1:43" hidden="1" x14ac:dyDescent="0.3">
      <c r="A594" s="381">
        <v>3</v>
      </c>
      <c r="B594" s="10" t="s">
        <v>434</v>
      </c>
      <c r="C594" s="10"/>
      <c r="D594" s="10" t="s">
        <v>134</v>
      </c>
      <c r="E594" s="10">
        <v>12</v>
      </c>
      <c r="F594" s="10" t="s">
        <v>297</v>
      </c>
      <c r="G594" s="10">
        <v>68</v>
      </c>
      <c r="H594" s="10" t="s">
        <v>204</v>
      </c>
      <c r="I594" s="383" t="s">
        <v>208</v>
      </c>
      <c r="J594" s="10" t="s">
        <v>296</v>
      </c>
      <c r="K594" s="10" t="s">
        <v>263</v>
      </c>
      <c r="L594" s="10"/>
      <c r="M594" s="389">
        <f>+M663/(M629+M646+M663)*100</f>
        <v>0</v>
      </c>
      <c r="N594" s="389">
        <f t="shared" ref="N594:AP594" si="51">+N663/(N629+N646+N663)*100</f>
        <v>0</v>
      </c>
      <c r="O594" s="389">
        <f t="shared" si="51"/>
        <v>6.3734862970044617E-2</v>
      </c>
      <c r="P594" s="389">
        <f t="shared" si="51"/>
        <v>0.37831021437578816</v>
      </c>
      <c r="Q594" s="389">
        <f t="shared" si="51"/>
        <v>1.2468827930174564</v>
      </c>
      <c r="R594" s="389">
        <f t="shared" si="51"/>
        <v>2.6494146642020948</v>
      </c>
      <c r="S594" s="389">
        <f t="shared" si="51"/>
        <v>4.5648204503956178</v>
      </c>
      <c r="T594" s="389">
        <f t="shared" si="51"/>
        <v>6.9350961538461542</v>
      </c>
      <c r="U594" s="389">
        <f t="shared" si="51"/>
        <v>9.8457888493475689</v>
      </c>
      <c r="V594" s="389">
        <f t="shared" si="51"/>
        <v>13.36454066705676</v>
      </c>
      <c r="W594" s="389">
        <f t="shared" si="51"/>
        <v>17.484131563762261</v>
      </c>
      <c r="X594" s="389">
        <f t="shared" si="51"/>
        <v>22.169919632606199</v>
      </c>
      <c r="Y594" s="389">
        <f t="shared" si="51"/>
        <v>27.51141552511416</v>
      </c>
      <c r="Z594" s="389">
        <f t="shared" si="51"/>
        <v>33.295519001701649</v>
      </c>
      <c r="AA594" s="389">
        <f t="shared" si="51"/>
        <v>39.571589627959412</v>
      </c>
      <c r="AB594" s="389">
        <f t="shared" si="51"/>
        <v>46.586938994893835</v>
      </c>
      <c r="AC594" s="389">
        <f t="shared" si="51"/>
        <v>54.429254195843058</v>
      </c>
      <c r="AD594" s="389">
        <f t="shared" si="51"/>
        <v>62.194046306504958</v>
      </c>
      <c r="AE594" s="389">
        <f t="shared" si="51"/>
        <v>69.355191256830608</v>
      </c>
      <c r="AF594" s="389">
        <f t="shared" si="51"/>
        <v>75.831077422847855</v>
      </c>
      <c r="AG594" s="389">
        <f t="shared" si="51"/>
        <v>81.606855918585964</v>
      </c>
      <c r="AH594" s="389">
        <f t="shared" si="51"/>
        <v>86.878306878306873</v>
      </c>
      <c r="AI594" s="389">
        <f t="shared" si="51"/>
        <v>91.40020898641589</v>
      </c>
      <c r="AJ594" s="389">
        <f t="shared" si="51"/>
        <v>95.208655332302939</v>
      </c>
      <c r="AK594" s="389">
        <f t="shared" si="51"/>
        <v>98.00101471334348</v>
      </c>
      <c r="AL594" s="389">
        <f t="shared" si="51"/>
        <v>99.610584123814277</v>
      </c>
      <c r="AM594" s="389">
        <f t="shared" si="51"/>
        <v>100</v>
      </c>
      <c r="AN594" s="389">
        <f t="shared" si="51"/>
        <v>100</v>
      </c>
      <c r="AO594" s="389">
        <f t="shared" si="51"/>
        <v>100</v>
      </c>
      <c r="AP594" s="390">
        <f t="shared" si="51"/>
        <v>100</v>
      </c>
    </row>
    <row r="595" spans="1:43" ht="15" hidden="1" thickBot="1" x14ac:dyDescent="0.35">
      <c r="A595" s="385">
        <v>3</v>
      </c>
      <c r="B595" s="300" t="s">
        <v>434</v>
      </c>
      <c r="C595" s="300"/>
      <c r="D595" s="300" t="s">
        <v>134</v>
      </c>
      <c r="E595" s="300">
        <v>12</v>
      </c>
      <c r="F595" s="300" t="s">
        <v>297</v>
      </c>
      <c r="G595" s="300">
        <v>106</v>
      </c>
      <c r="H595" s="300" t="s">
        <v>206</v>
      </c>
      <c r="I595" s="387" t="s">
        <v>208</v>
      </c>
      <c r="J595" s="300" t="s">
        <v>296</v>
      </c>
      <c r="K595" s="300" t="s">
        <v>263</v>
      </c>
      <c r="L595" s="300"/>
      <c r="M595" s="300">
        <v>0</v>
      </c>
      <c r="N595" s="300">
        <v>0</v>
      </c>
      <c r="O595" s="300">
        <v>0</v>
      </c>
      <c r="P595" s="300">
        <v>0</v>
      </c>
      <c r="Q595" s="300">
        <v>0</v>
      </c>
      <c r="R595" s="300">
        <v>0</v>
      </c>
      <c r="S595" s="300">
        <v>0</v>
      </c>
      <c r="T595" s="300">
        <v>0</v>
      </c>
      <c r="U595" s="300">
        <v>0</v>
      </c>
      <c r="V595" s="300">
        <v>0</v>
      </c>
      <c r="W595" s="300">
        <v>0</v>
      </c>
      <c r="X595" s="300">
        <v>0</v>
      </c>
      <c r="Y595" s="300">
        <v>0</v>
      </c>
      <c r="Z595" s="300">
        <v>0</v>
      </c>
      <c r="AA595" s="300">
        <v>0</v>
      </c>
      <c r="AB595" s="300">
        <v>0</v>
      </c>
      <c r="AC595" s="300">
        <v>0</v>
      </c>
      <c r="AD595" s="300">
        <v>0</v>
      </c>
      <c r="AE595" s="300">
        <v>0</v>
      </c>
      <c r="AF595" s="300">
        <v>0</v>
      </c>
      <c r="AG595" s="300">
        <v>0</v>
      </c>
      <c r="AH595" s="300">
        <v>0</v>
      </c>
      <c r="AI595" s="300">
        <v>0</v>
      </c>
      <c r="AJ595" s="300">
        <v>0</v>
      </c>
      <c r="AK595" s="300">
        <v>0</v>
      </c>
      <c r="AL595" s="300">
        <v>0</v>
      </c>
      <c r="AM595" s="300">
        <v>0</v>
      </c>
      <c r="AN595" s="300">
        <v>0</v>
      </c>
      <c r="AO595" s="300">
        <v>0</v>
      </c>
      <c r="AP595" s="388">
        <v>0</v>
      </c>
    </row>
    <row r="596" spans="1:43" hidden="1" x14ac:dyDescent="0.3">
      <c r="A596" s="376">
        <v>3</v>
      </c>
      <c r="B596" s="377" t="s">
        <v>434</v>
      </c>
      <c r="C596" s="377"/>
      <c r="D596" s="377" t="s">
        <v>134</v>
      </c>
      <c r="E596" s="377">
        <v>13</v>
      </c>
      <c r="F596" s="377" t="s">
        <v>298</v>
      </c>
      <c r="G596" s="377">
        <v>1</v>
      </c>
      <c r="H596" s="377" t="s">
        <v>187</v>
      </c>
      <c r="I596" s="379" t="s">
        <v>188</v>
      </c>
      <c r="J596" s="377" t="s">
        <v>273</v>
      </c>
      <c r="K596" s="377" t="s">
        <v>299</v>
      </c>
      <c r="L596" s="377"/>
      <c r="M596" s="395">
        <v>538196</v>
      </c>
      <c r="N596" s="395">
        <v>537996</v>
      </c>
      <c r="O596" s="395">
        <v>537496</v>
      </c>
      <c r="P596" s="395">
        <v>536496</v>
      </c>
      <c r="Q596" s="395">
        <v>535296</v>
      </c>
      <c r="R596" s="395">
        <v>533296</v>
      </c>
      <c r="S596" s="395">
        <v>530596</v>
      </c>
      <c r="T596" s="395">
        <v>527096</v>
      </c>
      <c r="U596" s="395">
        <v>522596</v>
      </c>
      <c r="V596" s="395">
        <v>516596</v>
      </c>
      <c r="W596" s="395">
        <v>508596</v>
      </c>
      <c r="X596" s="395">
        <v>497596</v>
      </c>
      <c r="Y596" s="395">
        <v>482596</v>
      </c>
      <c r="Z596" s="395">
        <v>462596</v>
      </c>
      <c r="AA596" s="395">
        <v>441068</v>
      </c>
      <c r="AB596" s="395">
        <v>419540</v>
      </c>
      <c r="AC596" s="395">
        <v>398012</v>
      </c>
      <c r="AD596" s="395">
        <v>376484</v>
      </c>
      <c r="AE596" s="395">
        <v>354956</v>
      </c>
      <c r="AF596" s="395">
        <v>333428</v>
      </c>
      <c r="AG596" s="395">
        <v>311900</v>
      </c>
      <c r="AH596" s="395">
        <v>290372</v>
      </c>
      <c r="AI596" s="395">
        <v>268844</v>
      </c>
      <c r="AJ596" s="395">
        <v>247316</v>
      </c>
      <c r="AK596" s="395">
        <v>225788</v>
      </c>
      <c r="AL596" s="395">
        <v>204260</v>
      </c>
      <c r="AM596" s="395">
        <v>182732</v>
      </c>
      <c r="AN596" s="395">
        <v>161204</v>
      </c>
      <c r="AO596" s="395">
        <v>139676</v>
      </c>
      <c r="AP596" s="396">
        <v>118148</v>
      </c>
    </row>
    <row r="597" spans="1:43" hidden="1" x14ac:dyDescent="0.3">
      <c r="A597" s="381">
        <v>3</v>
      </c>
      <c r="B597" s="10" t="s">
        <v>434</v>
      </c>
      <c r="C597" s="10"/>
      <c r="D597" s="10" t="s">
        <v>134</v>
      </c>
      <c r="E597" s="10">
        <v>13</v>
      </c>
      <c r="F597" s="10" t="s">
        <v>298</v>
      </c>
      <c r="G597" s="10">
        <v>2</v>
      </c>
      <c r="H597" s="10" t="s">
        <v>189</v>
      </c>
      <c r="I597" s="383" t="s">
        <v>188</v>
      </c>
      <c r="J597" s="10" t="s">
        <v>273</v>
      </c>
      <c r="K597" s="10" t="s">
        <v>299</v>
      </c>
      <c r="L597" s="10"/>
      <c r="M597" s="393">
        <v>108637</v>
      </c>
      <c r="N597" s="393">
        <v>109675</v>
      </c>
      <c r="O597" s="393">
        <v>110650</v>
      </c>
      <c r="P597" s="393">
        <v>111500</v>
      </c>
      <c r="Q597" s="393">
        <v>112100</v>
      </c>
      <c r="R597" s="393">
        <v>112500</v>
      </c>
      <c r="S597" s="393">
        <v>112700</v>
      </c>
      <c r="T597" s="393">
        <v>112700</v>
      </c>
      <c r="U597" s="393">
        <v>112460</v>
      </c>
      <c r="V597" s="393">
        <v>112100</v>
      </c>
      <c r="W597" s="393">
        <v>111500</v>
      </c>
      <c r="X597" s="393">
        <v>110730</v>
      </c>
      <c r="Y597" s="393">
        <v>109680</v>
      </c>
      <c r="Z597" s="393">
        <v>108440</v>
      </c>
      <c r="AA597" s="393">
        <v>106880</v>
      </c>
      <c r="AB597" s="393">
        <v>105130</v>
      </c>
      <c r="AC597" s="393">
        <v>103000</v>
      </c>
      <c r="AD597" s="393">
        <v>100580</v>
      </c>
      <c r="AE597" s="393">
        <v>97800</v>
      </c>
      <c r="AF597" s="393">
        <v>94500</v>
      </c>
      <c r="AG597" s="393">
        <v>90650</v>
      </c>
      <c r="AH597" s="393">
        <v>86305</v>
      </c>
      <c r="AI597" s="393">
        <v>81960</v>
      </c>
      <c r="AJ597" s="393">
        <v>77615</v>
      </c>
      <c r="AK597" s="393">
        <v>73270</v>
      </c>
      <c r="AL597" s="393">
        <v>68913</v>
      </c>
      <c r="AM597" s="393">
        <v>63530</v>
      </c>
      <c r="AN597" s="393">
        <v>58210</v>
      </c>
      <c r="AO597" s="393">
        <v>53015</v>
      </c>
      <c r="AP597" s="394">
        <v>48070</v>
      </c>
      <c r="AQ597" s="303"/>
    </row>
    <row r="598" spans="1:43" hidden="1" x14ac:dyDescent="0.3">
      <c r="A598" s="381">
        <v>3</v>
      </c>
      <c r="B598" s="10" t="s">
        <v>434</v>
      </c>
      <c r="C598" s="10"/>
      <c r="D598" s="10" t="s">
        <v>134</v>
      </c>
      <c r="E598" s="10">
        <v>13</v>
      </c>
      <c r="F598" s="10" t="s">
        <v>298</v>
      </c>
      <c r="G598" s="10">
        <v>3</v>
      </c>
      <c r="H598" s="10" t="s">
        <v>190</v>
      </c>
      <c r="I598" s="383" t="s">
        <v>188</v>
      </c>
      <c r="J598" s="10" t="s">
        <v>273</v>
      </c>
      <c r="K598" s="10" t="s">
        <v>299</v>
      </c>
      <c r="L598" s="10"/>
      <c r="M598" s="393">
        <v>39039</v>
      </c>
      <c r="N598" s="393">
        <v>39163</v>
      </c>
      <c r="O598" s="393">
        <v>39295</v>
      </c>
      <c r="P598" s="393">
        <v>39440</v>
      </c>
      <c r="Q598" s="393">
        <v>39600</v>
      </c>
      <c r="R598" s="393">
        <v>39790</v>
      </c>
      <c r="S598" s="393">
        <v>40000</v>
      </c>
      <c r="T598" s="393">
        <v>40230</v>
      </c>
      <c r="U598" s="393">
        <v>40465</v>
      </c>
      <c r="V598" s="393">
        <v>40700</v>
      </c>
      <c r="W598" s="393">
        <v>40900</v>
      </c>
      <c r="X598" s="393">
        <v>41030</v>
      </c>
      <c r="Y598" s="393">
        <v>41120</v>
      </c>
      <c r="Z598" s="393">
        <v>41100</v>
      </c>
      <c r="AA598" s="393">
        <v>40800</v>
      </c>
      <c r="AB598" s="393">
        <v>40300</v>
      </c>
      <c r="AC598" s="393">
        <v>39100</v>
      </c>
      <c r="AD598" s="393">
        <v>37200</v>
      </c>
      <c r="AE598" s="393">
        <v>34600</v>
      </c>
      <c r="AF598" s="393">
        <v>31837</v>
      </c>
      <c r="AG598" s="393">
        <v>29044</v>
      </c>
      <c r="AH598" s="393">
        <v>26231</v>
      </c>
      <c r="AI598" s="393">
        <v>23398</v>
      </c>
      <c r="AJ598" s="393">
        <v>20560</v>
      </c>
      <c r="AK598" s="393">
        <v>17722</v>
      </c>
      <c r="AL598" s="393">
        <v>14919</v>
      </c>
      <c r="AM598" s="393">
        <v>12186</v>
      </c>
      <c r="AN598" s="393">
        <v>9493</v>
      </c>
      <c r="AO598" s="393">
        <v>6910</v>
      </c>
      <c r="AP598" s="394">
        <v>4607</v>
      </c>
    </row>
    <row r="599" spans="1:43" hidden="1" x14ac:dyDescent="0.3">
      <c r="A599" s="381">
        <v>3</v>
      </c>
      <c r="B599" s="10" t="s">
        <v>434</v>
      </c>
      <c r="C599" s="10"/>
      <c r="D599" s="10" t="s">
        <v>134</v>
      </c>
      <c r="E599" s="10">
        <v>13</v>
      </c>
      <c r="F599" s="10" t="s">
        <v>298</v>
      </c>
      <c r="G599" s="10">
        <v>4</v>
      </c>
      <c r="H599" s="10" t="s">
        <v>191</v>
      </c>
      <c r="I599" s="383" t="s">
        <v>188</v>
      </c>
      <c r="J599" s="10" t="s">
        <v>273</v>
      </c>
      <c r="K599" s="10" t="s">
        <v>299</v>
      </c>
      <c r="L599" s="10"/>
      <c r="M599" s="393">
        <v>95310</v>
      </c>
      <c r="N599" s="393">
        <v>100500</v>
      </c>
      <c r="O599" s="393">
        <v>105510</v>
      </c>
      <c r="P599" s="393">
        <v>110385</v>
      </c>
      <c r="Q599" s="393">
        <v>115000</v>
      </c>
      <c r="R599" s="393">
        <v>119300</v>
      </c>
      <c r="S599" s="393">
        <v>123100</v>
      </c>
      <c r="T599" s="393">
        <v>126300</v>
      </c>
      <c r="U599" s="393">
        <v>128700</v>
      </c>
      <c r="V599" s="393">
        <v>130000</v>
      </c>
      <c r="W599" s="393">
        <v>130000</v>
      </c>
      <c r="X599" s="393">
        <v>128700</v>
      </c>
      <c r="Y599" s="393">
        <v>126000</v>
      </c>
      <c r="Z599" s="393">
        <v>122300</v>
      </c>
      <c r="AA599" s="393">
        <v>118488</v>
      </c>
      <c r="AB599" s="393">
        <v>114676</v>
      </c>
      <c r="AC599" s="393">
        <v>110864</v>
      </c>
      <c r="AD599" s="393">
        <v>107052</v>
      </c>
      <c r="AE599" s="393">
        <v>103240</v>
      </c>
      <c r="AF599" s="393">
        <v>99428</v>
      </c>
      <c r="AG599" s="393">
        <v>95616</v>
      </c>
      <c r="AH599" s="393">
        <v>91804</v>
      </c>
      <c r="AI599" s="393">
        <v>87992</v>
      </c>
      <c r="AJ599" s="393">
        <v>84180</v>
      </c>
      <c r="AK599" s="393">
        <v>80368</v>
      </c>
      <c r="AL599" s="393">
        <v>76546</v>
      </c>
      <c r="AM599" s="393">
        <v>67544</v>
      </c>
      <c r="AN599" s="393">
        <v>58722</v>
      </c>
      <c r="AO599" s="393">
        <v>50035</v>
      </c>
      <c r="AP599" s="394">
        <v>41608</v>
      </c>
    </row>
    <row r="600" spans="1:43" hidden="1" x14ac:dyDescent="0.3">
      <c r="A600" s="381">
        <v>3</v>
      </c>
      <c r="B600" s="10" t="s">
        <v>434</v>
      </c>
      <c r="C600" s="10"/>
      <c r="D600" s="10" t="s">
        <v>134</v>
      </c>
      <c r="E600" s="10">
        <v>13</v>
      </c>
      <c r="F600" s="10" t="s">
        <v>298</v>
      </c>
      <c r="G600" s="10">
        <v>5</v>
      </c>
      <c r="H600" s="10" t="s">
        <v>192</v>
      </c>
      <c r="I600" s="383" t="s">
        <v>188</v>
      </c>
      <c r="J600" s="10" t="s">
        <v>273</v>
      </c>
      <c r="K600" s="10" t="s">
        <v>299</v>
      </c>
      <c r="L600" s="10"/>
      <c r="M600" s="393">
        <v>1425</v>
      </c>
      <c r="N600" s="393">
        <v>1406</v>
      </c>
      <c r="O600" s="393">
        <v>1385</v>
      </c>
      <c r="P600" s="393">
        <v>1361</v>
      </c>
      <c r="Q600" s="393">
        <v>1334.7777777777774</v>
      </c>
      <c r="R600" s="393">
        <v>1307</v>
      </c>
      <c r="S600" s="393">
        <v>1275</v>
      </c>
      <c r="T600" s="393">
        <v>1238</v>
      </c>
      <c r="U600" s="393">
        <v>1195</v>
      </c>
      <c r="V600" s="393">
        <v>1145</v>
      </c>
      <c r="W600" s="393">
        <v>1092</v>
      </c>
      <c r="X600" s="393">
        <v>1045</v>
      </c>
      <c r="Y600" s="393">
        <v>980</v>
      </c>
      <c r="Z600" s="393">
        <v>885</v>
      </c>
      <c r="AA600" s="393">
        <v>768</v>
      </c>
      <c r="AB600" s="393">
        <v>653</v>
      </c>
      <c r="AC600" s="393">
        <v>542</v>
      </c>
      <c r="AD600" s="393">
        <v>436</v>
      </c>
      <c r="AE600" s="393">
        <v>336</v>
      </c>
      <c r="AF600" s="393">
        <v>243</v>
      </c>
      <c r="AG600" s="393">
        <v>158</v>
      </c>
      <c r="AH600" s="393">
        <v>81</v>
      </c>
      <c r="AI600" s="393">
        <v>24</v>
      </c>
      <c r="AJ600" s="393">
        <v>0</v>
      </c>
      <c r="AK600" s="393">
        <v>0</v>
      </c>
      <c r="AL600" s="393">
        <v>0</v>
      </c>
      <c r="AM600" s="393">
        <v>0</v>
      </c>
      <c r="AN600" s="393">
        <v>0</v>
      </c>
      <c r="AO600" s="393">
        <v>0</v>
      </c>
      <c r="AP600" s="394">
        <v>0</v>
      </c>
    </row>
    <row r="601" spans="1:43" hidden="1" x14ac:dyDescent="0.3">
      <c r="A601" s="381">
        <v>3</v>
      </c>
      <c r="B601" s="10" t="s">
        <v>434</v>
      </c>
      <c r="C601" s="10"/>
      <c r="D601" s="10" t="s">
        <v>134</v>
      </c>
      <c r="E601" s="10">
        <v>13</v>
      </c>
      <c r="F601" s="10" t="s">
        <v>298</v>
      </c>
      <c r="G601" s="10">
        <v>6</v>
      </c>
      <c r="H601" s="10" t="s">
        <v>193</v>
      </c>
      <c r="I601" s="383" t="s">
        <v>188</v>
      </c>
      <c r="J601" s="10" t="s">
        <v>273</v>
      </c>
      <c r="K601" s="10" t="s">
        <v>299</v>
      </c>
      <c r="L601" s="10"/>
      <c r="M601" s="393">
        <v>3055</v>
      </c>
      <c r="N601" s="393">
        <v>3000</v>
      </c>
      <c r="O601" s="393">
        <v>2946</v>
      </c>
      <c r="P601" s="393">
        <v>2892</v>
      </c>
      <c r="Q601" s="393">
        <v>2836</v>
      </c>
      <c r="R601" s="393">
        <v>2778</v>
      </c>
      <c r="S601" s="393">
        <v>2717</v>
      </c>
      <c r="T601" s="393">
        <v>2653</v>
      </c>
      <c r="U601" s="393">
        <v>2582</v>
      </c>
      <c r="V601" s="393">
        <v>2494</v>
      </c>
      <c r="W601" s="393">
        <v>2394</v>
      </c>
      <c r="X601" s="393">
        <v>2274</v>
      </c>
      <c r="Y601" s="393">
        <v>2127</v>
      </c>
      <c r="Z601" s="393">
        <v>1952</v>
      </c>
      <c r="AA601" s="393">
        <v>1769</v>
      </c>
      <c r="AB601" s="393">
        <v>1570</v>
      </c>
      <c r="AC601" s="393">
        <v>1421</v>
      </c>
      <c r="AD601" s="393">
        <v>1271</v>
      </c>
      <c r="AE601" s="393">
        <v>1121</v>
      </c>
      <c r="AF601" s="393">
        <v>973</v>
      </c>
      <c r="AG601" s="393">
        <v>827</v>
      </c>
      <c r="AH601" s="393">
        <v>684</v>
      </c>
      <c r="AI601" s="393">
        <v>544</v>
      </c>
      <c r="AJ601" s="393">
        <v>411</v>
      </c>
      <c r="AK601" s="393">
        <v>295</v>
      </c>
      <c r="AL601" s="393">
        <v>191</v>
      </c>
      <c r="AM601" s="393">
        <v>107</v>
      </c>
      <c r="AN601" s="393">
        <v>50</v>
      </c>
      <c r="AO601" s="393">
        <v>21</v>
      </c>
      <c r="AP601" s="394">
        <v>0</v>
      </c>
    </row>
    <row r="602" spans="1:43" hidden="1" x14ac:dyDescent="0.3">
      <c r="A602" s="381">
        <v>3</v>
      </c>
      <c r="B602" s="10" t="s">
        <v>434</v>
      </c>
      <c r="C602" s="10"/>
      <c r="D602" s="10" t="s">
        <v>134</v>
      </c>
      <c r="E602" s="10">
        <v>13</v>
      </c>
      <c r="F602" s="10" t="s">
        <v>298</v>
      </c>
      <c r="G602" s="10">
        <v>7</v>
      </c>
      <c r="H602" s="10" t="s">
        <v>194</v>
      </c>
      <c r="I602" s="383" t="s">
        <v>188</v>
      </c>
      <c r="J602" s="10" t="s">
        <v>273</v>
      </c>
      <c r="K602" s="10" t="s">
        <v>299</v>
      </c>
      <c r="L602" s="10"/>
      <c r="M602" s="393">
        <v>0</v>
      </c>
      <c r="N602" s="393">
        <v>0</v>
      </c>
      <c r="O602" s="393">
        <v>0</v>
      </c>
      <c r="P602" s="393">
        <v>0</v>
      </c>
      <c r="Q602" s="393">
        <v>0</v>
      </c>
      <c r="R602" s="393">
        <v>0</v>
      </c>
      <c r="S602" s="393">
        <v>0</v>
      </c>
      <c r="T602" s="393">
        <v>0</v>
      </c>
      <c r="U602" s="393">
        <v>0</v>
      </c>
      <c r="V602" s="393">
        <v>0</v>
      </c>
      <c r="W602" s="393">
        <v>0</v>
      </c>
      <c r="X602" s="393">
        <v>0</v>
      </c>
      <c r="Y602" s="393">
        <v>0</v>
      </c>
      <c r="Z602" s="393">
        <v>0</v>
      </c>
      <c r="AA602" s="393">
        <v>0</v>
      </c>
      <c r="AB602" s="393">
        <v>0</v>
      </c>
      <c r="AC602" s="393">
        <v>0</v>
      </c>
      <c r="AD602" s="393">
        <v>0</v>
      </c>
      <c r="AE602" s="393">
        <v>0</v>
      </c>
      <c r="AF602" s="393">
        <v>0</v>
      </c>
      <c r="AG602" s="393">
        <v>0</v>
      </c>
      <c r="AH602" s="393">
        <v>0</v>
      </c>
      <c r="AI602" s="393">
        <v>0</v>
      </c>
      <c r="AJ602" s="393">
        <v>0</v>
      </c>
      <c r="AK602" s="393">
        <v>0</v>
      </c>
      <c r="AL602" s="393">
        <v>0</v>
      </c>
      <c r="AM602" s="393">
        <v>0</v>
      </c>
      <c r="AN602" s="393">
        <v>0</v>
      </c>
      <c r="AO602" s="393">
        <v>0</v>
      </c>
      <c r="AP602" s="394">
        <v>0</v>
      </c>
    </row>
    <row r="603" spans="1:43" hidden="1" x14ac:dyDescent="0.3">
      <c r="A603" s="381">
        <v>3</v>
      </c>
      <c r="B603" s="10" t="s">
        <v>434</v>
      </c>
      <c r="C603" s="10"/>
      <c r="D603" s="10" t="s">
        <v>134</v>
      </c>
      <c r="E603" s="10">
        <v>13</v>
      </c>
      <c r="F603" s="10" t="s">
        <v>298</v>
      </c>
      <c r="G603" s="10">
        <v>8</v>
      </c>
      <c r="H603" s="10" t="s">
        <v>195</v>
      </c>
      <c r="I603" s="383" t="s">
        <v>188</v>
      </c>
      <c r="J603" s="10" t="s">
        <v>273</v>
      </c>
      <c r="K603" s="10" t="s">
        <v>299</v>
      </c>
      <c r="L603" s="10"/>
      <c r="M603" s="393">
        <v>0</v>
      </c>
      <c r="N603" s="393">
        <v>0</v>
      </c>
      <c r="O603" s="393">
        <v>0</v>
      </c>
      <c r="P603" s="393">
        <v>0</v>
      </c>
      <c r="Q603" s="393">
        <v>0</v>
      </c>
      <c r="R603" s="393">
        <v>0</v>
      </c>
      <c r="S603" s="393">
        <v>0</v>
      </c>
      <c r="T603" s="393">
        <v>0</v>
      </c>
      <c r="U603" s="393">
        <v>0</v>
      </c>
      <c r="V603" s="393">
        <v>0</v>
      </c>
      <c r="W603" s="393">
        <v>0</v>
      </c>
      <c r="X603" s="393">
        <v>0</v>
      </c>
      <c r="Y603" s="393">
        <v>0</v>
      </c>
      <c r="Z603" s="393">
        <v>0</v>
      </c>
      <c r="AA603" s="393">
        <v>0</v>
      </c>
      <c r="AB603" s="393">
        <v>0</v>
      </c>
      <c r="AC603" s="393">
        <v>0</v>
      </c>
      <c r="AD603" s="393">
        <v>0</v>
      </c>
      <c r="AE603" s="393">
        <v>0</v>
      </c>
      <c r="AF603" s="393">
        <v>0</v>
      </c>
      <c r="AG603" s="393">
        <v>0</v>
      </c>
      <c r="AH603" s="393">
        <v>0</v>
      </c>
      <c r="AI603" s="393">
        <v>0</v>
      </c>
      <c r="AJ603" s="393">
        <v>0</v>
      </c>
      <c r="AK603" s="393">
        <v>0</v>
      </c>
      <c r="AL603" s="393">
        <v>0</v>
      </c>
      <c r="AM603" s="393">
        <v>0</v>
      </c>
      <c r="AN603" s="393">
        <v>0</v>
      </c>
      <c r="AO603" s="393">
        <v>0</v>
      </c>
      <c r="AP603" s="394">
        <v>0</v>
      </c>
    </row>
    <row r="604" spans="1:43" hidden="1" x14ac:dyDescent="0.3">
      <c r="A604" s="381">
        <v>3</v>
      </c>
      <c r="B604" s="10" t="s">
        <v>434</v>
      </c>
      <c r="C604" s="10"/>
      <c r="D604" s="10" t="s">
        <v>134</v>
      </c>
      <c r="E604" s="10">
        <v>13</v>
      </c>
      <c r="F604" s="10" t="s">
        <v>298</v>
      </c>
      <c r="G604" s="10">
        <v>9</v>
      </c>
      <c r="H604" s="10" t="s">
        <v>196</v>
      </c>
      <c r="I604" s="383" t="s">
        <v>188</v>
      </c>
      <c r="J604" s="10" t="s">
        <v>273</v>
      </c>
      <c r="K604" s="10" t="s">
        <v>299</v>
      </c>
      <c r="L604" s="10"/>
      <c r="M604" s="393">
        <v>0</v>
      </c>
      <c r="N604" s="393">
        <v>0</v>
      </c>
      <c r="O604" s="393">
        <v>0</v>
      </c>
      <c r="P604" s="393">
        <v>0</v>
      </c>
      <c r="Q604" s="393">
        <v>0</v>
      </c>
      <c r="R604" s="393">
        <v>0</v>
      </c>
      <c r="S604" s="393">
        <v>0</v>
      </c>
      <c r="T604" s="393">
        <v>0</v>
      </c>
      <c r="U604" s="393">
        <v>0</v>
      </c>
      <c r="V604" s="393">
        <v>0</v>
      </c>
      <c r="W604" s="393">
        <v>0</v>
      </c>
      <c r="X604" s="393">
        <v>0</v>
      </c>
      <c r="Y604" s="393">
        <v>0</v>
      </c>
      <c r="Z604" s="393">
        <v>0</v>
      </c>
      <c r="AA604" s="393">
        <v>0</v>
      </c>
      <c r="AB604" s="393">
        <v>0</v>
      </c>
      <c r="AC604" s="393">
        <v>0</v>
      </c>
      <c r="AD604" s="393">
        <v>0</v>
      </c>
      <c r="AE604" s="393">
        <v>0</v>
      </c>
      <c r="AF604" s="393">
        <v>0</v>
      </c>
      <c r="AG604" s="393">
        <v>0</v>
      </c>
      <c r="AH604" s="393">
        <v>0</v>
      </c>
      <c r="AI604" s="393">
        <v>0</v>
      </c>
      <c r="AJ604" s="393">
        <v>0</v>
      </c>
      <c r="AK604" s="393">
        <v>0</v>
      </c>
      <c r="AL604" s="393">
        <v>0</v>
      </c>
      <c r="AM604" s="393">
        <v>0</v>
      </c>
      <c r="AN604" s="393">
        <v>0</v>
      </c>
      <c r="AO604" s="393">
        <v>0</v>
      </c>
      <c r="AP604" s="394">
        <v>0</v>
      </c>
    </row>
    <row r="605" spans="1:43" hidden="1" x14ac:dyDescent="0.3">
      <c r="A605" s="381">
        <v>3</v>
      </c>
      <c r="B605" s="10" t="s">
        <v>434</v>
      </c>
      <c r="C605" s="10"/>
      <c r="D605" s="10" t="s">
        <v>134</v>
      </c>
      <c r="E605" s="10">
        <v>13</v>
      </c>
      <c r="F605" s="10" t="s">
        <v>298</v>
      </c>
      <c r="G605" s="10">
        <v>10</v>
      </c>
      <c r="H605" s="10" t="s">
        <v>197</v>
      </c>
      <c r="I605" s="383" t="s">
        <v>188</v>
      </c>
      <c r="J605" s="10" t="s">
        <v>273</v>
      </c>
      <c r="K605" s="10" t="s">
        <v>299</v>
      </c>
      <c r="L605" s="10"/>
      <c r="M605" s="393">
        <v>0</v>
      </c>
      <c r="N605" s="393">
        <v>0</v>
      </c>
      <c r="O605" s="393">
        <v>0</v>
      </c>
      <c r="P605" s="393">
        <v>0</v>
      </c>
      <c r="Q605" s="393">
        <v>0</v>
      </c>
      <c r="R605" s="393">
        <v>0</v>
      </c>
      <c r="S605" s="393">
        <v>0</v>
      </c>
      <c r="T605" s="393">
        <v>0</v>
      </c>
      <c r="U605" s="393">
        <v>0</v>
      </c>
      <c r="V605" s="393">
        <v>0</v>
      </c>
      <c r="W605" s="393">
        <v>0</v>
      </c>
      <c r="X605" s="393">
        <v>0</v>
      </c>
      <c r="Y605" s="393">
        <v>0</v>
      </c>
      <c r="Z605" s="393">
        <v>0</v>
      </c>
      <c r="AA605" s="393">
        <v>0</v>
      </c>
      <c r="AB605" s="393">
        <v>0</v>
      </c>
      <c r="AC605" s="393">
        <v>0</v>
      </c>
      <c r="AD605" s="393">
        <v>0</v>
      </c>
      <c r="AE605" s="393">
        <v>0</v>
      </c>
      <c r="AF605" s="393">
        <v>0</v>
      </c>
      <c r="AG605" s="393">
        <v>0</v>
      </c>
      <c r="AH605" s="393">
        <v>0</v>
      </c>
      <c r="AI605" s="393">
        <v>0</v>
      </c>
      <c r="AJ605" s="393">
        <v>0</v>
      </c>
      <c r="AK605" s="393">
        <v>0</v>
      </c>
      <c r="AL605" s="393">
        <v>0</v>
      </c>
      <c r="AM605" s="393">
        <v>0</v>
      </c>
      <c r="AN605" s="393">
        <v>0</v>
      </c>
      <c r="AO605" s="393">
        <v>0</v>
      </c>
      <c r="AP605" s="394">
        <v>0</v>
      </c>
    </row>
    <row r="606" spans="1:43" hidden="1" x14ac:dyDescent="0.3">
      <c r="A606" s="381">
        <v>3</v>
      </c>
      <c r="B606" s="10" t="s">
        <v>434</v>
      </c>
      <c r="C606" s="10"/>
      <c r="D606" s="10" t="s">
        <v>134</v>
      </c>
      <c r="E606" s="10">
        <v>13</v>
      </c>
      <c r="F606" s="10" t="s">
        <v>298</v>
      </c>
      <c r="G606" s="10">
        <v>11</v>
      </c>
      <c r="H606" s="10" t="s">
        <v>198</v>
      </c>
      <c r="I606" s="383" t="s">
        <v>188</v>
      </c>
      <c r="J606" s="10" t="s">
        <v>273</v>
      </c>
      <c r="K606" s="10" t="s">
        <v>299</v>
      </c>
      <c r="L606" s="10"/>
      <c r="M606" s="393">
        <v>0</v>
      </c>
      <c r="N606" s="393">
        <v>0</v>
      </c>
      <c r="O606" s="393">
        <v>0</v>
      </c>
      <c r="P606" s="393">
        <v>0</v>
      </c>
      <c r="Q606" s="393">
        <v>0</v>
      </c>
      <c r="R606" s="393">
        <v>0</v>
      </c>
      <c r="S606" s="393">
        <v>0</v>
      </c>
      <c r="T606" s="393">
        <v>0</v>
      </c>
      <c r="U606" s="393">
        <v>0</v>
      </c>
      <c r="V606" s="393">
        <v>0</v>
      </c>
      <c r="W606" s="393">
        <v>0</v>
      </c>
      <c r="X606" s="393">
        <v>0</v>
      </c>
      <c r="Y606" s="393">
        <v>0</v>
      </c>
      <c r="Z606" s="393">
        <v>0</v>
      </c>
      <c r="AA606" s="393">
        <v>0</v>
      </c>
      <c r="AB606" s="393">
        <v>0</v>
      </c>
      <c r="AC606" s="393">
        <v>0</v>
      </c>
      <c r="AD606" s="393">
        <v>0</v>
      </c>
      <c r="AE606" s="393">
        <v>0</v>
      </c>
      <c r="AF606" s="393">
        <v>0</v>
      </c>
      <c r="AG606" s="393">
        <v>0</v>
      </c>
      <c r="AH606" s="393">
        <v>0</v>
      </c>
      <c r="AI606" s="393">
        <v>0</v>
      </c>
      <c r="AJ606" s="393">
        <v>0</v>
      </c>
      <c r="AK606" s="393">
        <v>0</v>
      </c>
      <c r="AL606" s="393">
        <v>0</v>
      </c>
      <c r="AM606" s="393">
        <v>0</v>
      </c>
      <c r="AN606" s="393">
        <v>0</v>
      </c>
      <c r="AO606" s="393">
        <v>0</v>
      </c>
      <c r="AP606" s="394">
        <v>0</v>
      </c>
    </row>
    <row r="607" spans="1:43" hidden="1" x14ac:dyDescent="0.3">
      <c r="A607" s="381">
        <v>3</v>
      </c>
      <c r="B607" s="10" t="s">
        <v>434</v>
      </c>
      <c r="C607" s="10"/>
      <c r="D607" s="10" t="s">
        <v>134</v>
      </c>
      <c r="E607" s="10">
        <v>13</v>
      </c>
      <c r="F607" s="10" t="s">
        <v>298</v>
      </c>
      <c r="G607" s="10">
        <v>12</v>
      </c>
      <c r="H607" s="10" t="s">
        <v>199</v>
      </c>
      <c r="I607" s="383" t="s">
        <v>188</v>
      </c>
      <c r="J607" s="10" t="s">
        <v>273</v>
      </c>
      <c r="K607" s="10" t="s">
        <v>299</v>
      </c>
      <c r="L607" s="10"/>
      <c r="M607" s="393">
        <v>442898</v>
      </c>
      <c r="N607" s="393">
        <v>441168</v>
      </c>
      <c r="O607" s="393">
        <v>439200</v>
      </c>
      <c r="P607" s="393">
        <v>436200</v>
      </c>
      <c r="Q607" s="393">
        <v>432300</v>
      </c>
      <c r="R607" s="393">
        <v>427300</v>
      </c>
      <c r="S607" s="393">
        <v>421100</v>
      </c>
      <c r="T607" s="393">
        <v>413800</v>
      </c>
      <c r="U607" s="393">
        <v>405000</v>
      </c>
      <c r="V607" s="393">
        <v>393750</v>
      </c>
      <c r="W607" s="393">
        <v>380800</v>
      </c>
      <c r="X607" s="393">
        <v>366000</v>
      </c>
      <c r="Y607" s="393">
        <v>348200</v>
      </c>
      <c r="Z607" s="393">
        <v>326400</v>
      </c>
      <c r="AA607" s="393">
        <v>300519</v>
      </c>
      <c r="AB607" s="393">
        <v>270999</v>
      </c>
      <c r="AC607" s="393">
        <v>243202</v>
      </c>
      <c r="AD607" s="393">
        <v>215643</v>
      </c>
      <c r="AE607" s="393">
        <v>189116</v>
      </c>
      <c r="AF607" s="393">
        <v>163489</v>
      </c>
      <c r="AG607" s="393">
        <v>138962</v>
      </c>
      <c r="AH607" s="393">
        <v>115635</v>
      </c>
      <c r="AI607" s="393">
        <v>93408</v>
      </c>
      <c r="AJ607" s="393">
        <v>72681</v>
      </c>
      <c r="AK607" s="393">
        <v>54404</v>
      </c>
      <c r="AL607" s="393">
        <v>37827</v>
      </c>
      <c r="AM607" s="393">
        <v>23100</v>
      </c>
      <c r="AN607" s="393">
        <v>11373</v>
      </c>
      <c r="AO607" s="393">
        <v>3646</v>
      </c>
      <c r="AP607" s="394">
        <v>0</v>
      </c>
    </row>
    <row r="608" spans="1:43" hidden="1" x14ac:dyDescent="0.3">
      <c r="A608" s="381">
        <v>3</v>
      </c>
      <c r="B608" s="10" t="s">
        <v>434</v>
      </c>
      <c r="C608" s="10"/>
      <c r="D608" s="10" t="s">
        <v>134</v>
      </c>
      <c r="E608" s="10">
        <v>13</v>
      </c>
      <c r="F608" s="10" t="s">
        <v>298</v>
      </c>
      <c r="G608" s="10">
        <v>13</v>
      </c>
      <c r="H608" s="10" t="s">
        <v>200</v>
      </c>
      <c r="I608" s="383" t="s">
        <v>188</v>
      </c>
      <c r="J608" s="10" t="s">
        <v>273</v>
      </c>
      <c r="K608" s="10" t="s">
        <v>299</v>
      </c>
      <c r="L608" s="10"/>
      <c r="M608" s="393">
        <v>3253</v>
      </c>
      <c r="N608" s="393">
        <v>3123</v>
      </c>
      <c r="O608" s="393">
        <v>2990</v>
      </c>
      <c r="P608" s="393">
        <v>2850</v>
      </c>
      <c r="Q608" s="393">
        <v>2700</v>
      </c>
      <c r="R608" s="393">
        <v>2540</v>
      </c>
      <c r="S608" s="393">
        <v>2370</v>
      </c>
      <c r="T608" s="393">
        <v>2190</v>
      </c>
      <c r="U608" s="393">
        <v>2000</v>
      </c>
      <c r="V608" s="393">
        <v>1800</v>
      </c>
      <c r="W608" s="393">
        <v>1590</v>
      </c>
      <c r="X608" s="393">
        <v>1373</v>
      </c>
      <c r="Y608" s="393">
        <v>1156</v>
      </c>
      <c r="Z608" s="393">
        <v>939</v>
      </c>
      <c r="AA608" s="393">
        <v>722</v>
      </c>
      <c r="AB608" s="393">
        <v>507</v>
      </c>
      <c r="AC608" s="393">
        <v>420</v>
      </c>
      <c r="AD608" s="393">
        <v>336</v>
      </c>
      <c r="AE608" s="393">
        <v>259</v>
      </c>
      <c r="AF608" s="393">
        <v>192</v>
      </c>
      <c r="AG608" s="393">
        <v>135</v>
      </c>
      <c r="AH608" s="393">
        <v>88</v>
      </c>
      <c r="AI608" s="393">
        <v>51</v>
      </c>
      <c r="AJ608" s="393">
        <v>24</v>
      </c>
      <c r="AK608" s="393">
        <v>7</v>
      </c>
      <c r="AL608" s="393">
        <v>0</v>
      </c>
      <c r="AM608" s="393">
        <v>0</v>
      </c>
      <c r="AN608" s="393">
        <v>0</v>
      </c>
      <c r="AO608" s="393">
        <v>0</v>
      </c>
      <c r="AP608" s="394">
        <v>0</v>
      </c>
    </row>
    <row r="609" spans="1:45" hidden="1" x14ac:dyDescent="0.3">
      <c r="A609" s="381">
        <v>3</v>
      </c>
      <c r="B609" s="10" t="s">
        <v>434</v>
      </c>
      <c r="C609" s="10"/>
      <c r="D609" s="10" t="s">
        <v>134</v>
      </c>
      <c r="E609" s="10">
        <v>13</v>
      </c>
      <c r="F609" s="10" t="s">
        <v>298</v>
      </c>
      <c r="G609" s="10">
        <v>14</v>
      </c>
      <c r="H609" s="10" t="s">
        <v>201</v>
      </c>
      <c r="I609" s="383" t="s">
        <v>188</v>
      </c>
      <c r="J609" s="10" t="s">
        <v>273</v>
      </c>
      <c r="K609" s="10" t="s">
        <v>299</v>
      </c>
      <c r="L609" s="10"/>
      <c r="M609" s="393">
        <v>4523</v>
      </c>
      <c r="N609" s="393">
        <v>4317</v>
      </c>
      <c r="O609" s="393">
        <v>4100</v>
      </c>
      <c r="P609" s="393">
        <v>3870</v>
      </c>
      <c r="Q609" s="393">
        <v>3629</v>
      </c>
      <c r="R609" s="393">
        <v>3376</v>
      </c>
      <c r="S609" s="393">
        <v>3110</v>
      </c>
      <c r="T609" s="393">
        <v>2830</v>
      </c>
      <c r="U609" s="393">
        <v>2539</v>
      </c>
      <c r="V609" s="393">
        <v>2238</v>
      </c>
      <c r="W609" s="393">
        <v>1937</v>
      </c>
      <c r="X609" s="393">
        <v>1636</v>
      </c>
      <c r="Y609" s="393">
        <v>1335</v>
      </c>
      <c r="Z609" s="393">
        <v>1034</v>
      </c>
      <c r="AA609" s="393">
        <v>733</v>
      </c>
      <c r="AB609" s="393">
        <v>424</v>
      </c>
      <c r="AC609" s="393">
        <v>329</v>
      </c>
      <c r="AD609" s="393">
        <v>245</v>
      </c>
      <c r="AE609" s="393">
        <v>174</v>
      </c>
      <c r="AF609" s="393">
        <v>114</v>
      </c>
      <c r="AG609" s="393">
        <v>66</v>
      </c>
      <c r="AH609" s="393">
        <v>31</v>
      </c>
      <c r="AI609" s="393">
        <v>10</v>
      </c>
      <c r="AJ609" s="393">
        <v>0</v>
      </c>
      <c r="AK609" s="393">
        <v>0</v>
      </c>
      <c r="AL609" s="393">
        <v>0</v>
      </c>
      <c r="AM609" s="393">
        <v>0</v>
      </c>
      <c r="AN609" s="393">
        <v>0</v>
      </c>
      <c r="AO609" s="393">
        <v>0</v>
      </c>
      <c r="AP609" s="394">
        <v>0</v>
      </c>
    </row>
    <row r="610" spans="1:45" hidden="1" x14ac:dyDescent="0.3">
      <c r="A610" s="381">
        <v>3</v>
      </c>
      <c r="B610" s="10" t="s">
        <v>434</v>
      </c>
      <c r="C610" s="10"/>
      <c r="D610" s="10" t="s">
        <v>134</v>
      </c>
      <c r="E610" s="10">
        <v>13</v>
      </c>
      <c r="F610" s="10" t="s">
        <v>298</v>
      </c>
      <c r="G610" s="10">
        <v>15</v>
      </c>
      <c r="H610" s="10" t="s">
        <v>202</v>
      </c>
      <c r="I610" s="383" t="s">
        <v>188</v>
      </c>
      <c r="J610" s="10" t="s">
        <v>273</v>
      </c>
      <c r="K610" s="10" t="s">
        <v>299</v>
      </c>
      <c r="L610" s="10"/>
      <c r="M610" s="393">
        <v>872</v>
      </c>
      <c r="N610" s="393">
        <v>880</v>
      </c>
      <c r="O610" s="393">
        <v>888</v>
      </c>
      <c r="P610" s="393">
        <v>896</v>
      </c>
      <c r="Q610" s="393">
        <v>903</v>
      </c>
      <c r="R610" s="393">
        <v>910</v>
      </c>
      <c r="S610" s="393">
        <v>916</v>
      </c>
      <c r="T610" s="393">
        <v>921</v>
      </c>
      <c r="U610" s="393">
        <v>923</v>
      </c>
      <c r="V610" s="393">
        <v>925</v>
      </c>
      <c r="W610" s="393">
        <v>917</v>
      </c>
      <c r="X610" s="393">
        <v>890</v>
      </c>
      <c r="Y610" s="393">
        <v>852</v>
      </c>
      <c r="Z610" s="393">
        <v>798</v>
      </c>
      <c r="AA610" s="393">
        <v>732</v>
      </c>
      <c r="AB610" s="393">
        <v>644</v>
      </c>
      <c r="AC610" s="393">
        <v>551</v>
      </c>
      <c r="AD610" s="393">
        <v>459</v>
      </c>
      <c r="AE610" s="393">
        <v>369</v>
      </c>
      <c r="AF610" s="393">
        <v>280</v>
      </c>
      <c r="AG610" s="393">
        <v>201</v>
      </c>
      <c r="AH610" s="393">
        <v>133</v>
      </c>
      <c r="AI610" s="393">
        <v>76</v>
      </c>
      <c r="AJ610" s="393">
        <v>35</v>
      </c>
      <c r="AK610" s="393">
        <v>7</v>
      </c>
      <c r="AL610" s="393">
        <v>0</v>
      </c>
      <c r="AM610" s="393">
        <v>0</v>
      </c>
      <c r="AN610" s="393">
        <v>0</v>
      </c>
      <c r="AO610" s="393">
        <v>0</v>
      </c>
      <c r="AP610" s="394">
        <v>0</v>
      </c>
    </row>
    <row r="611" spans="1:45" hidden="1" x14ac:dyDescent="0.3">
      <c r="A611" s="381">
        <v>3</v>
      </c>
      <c r="B611" s="10" t="s">
        <v>434</v>
      </c>
      <c r="C611" s="10"/>
      <c r="D611" s="10" t="s">
        <v>134</v>
      </c>
      <c r="E611" s="10">
        <v>13</v>
      </c>
      <c r="F611" s="10" t="s">
        <v>298</v>
      </c>
      <c r="G611" s="10">
        <v>16</v>
      </c>
      <c r="H611" s="10" t="s">
        <v>203</v>
      </c>
      <c r="I611" s="383" t="s">
        <v>188</v>
      </c>
      <c r="J611" s="10" t="s">
        <v>273</v>
      </c>
      <c r="K611" s="10" t="s">
        <v>299</v>
      </c>
      <c r="L611" s="10"/>
      <c r="M611" s="393">
        <v>290</v>
      </c>
      <c r="N611" s="393">
        <v>293</v>
      </c>
      <c r="O611" s="393">
        <v>296</v>
      </c>
      <c r="P611" s="393">
        <v>299</v>
      </c>
      <c r="Q611" s="393">
        <v>300</v>
      </c>
      <c r="R611" s="393">
        <v>300</v>
      </c>
      <c r="S611" s="393">
        <v>298</v>
      </c>
      <c r="T611" s="393">
        <v>294</v>
      </c>
      <c r="U611" s="393">
        <v>287</v>
      </c>
      <c r="V611" s="393">
        <v>277</v>
      </c>
      <c r="W611" s="393">
        <v>264</v>
      </c>
      <c r="X611" s="393">
        <v>244</v>
      </c>
      <c r="Y611" s="393">
        <v>220</v>
      </c>
      <c r="Z611" s="393">
        <v>192</v>
      </c>
      <c r="AA611" s="393">
        <v>161</v>
      </c>
      <c r="AB611" s="393">
        <v>132</v>
      </c>
      <c r="AC611" s="393">
        <v>105</v>
      </c>
      <c r="AD611" s="393">
        <v>80</v>
      </c>
      <c r="AE611" s="393">
        <v>58</v>
      </c>
      <c r="AF611" s="393">
        <v>39</v>
      </c>
      <c r="AG611" s="393">
        <v>23</v>
      </c>
      <c r="AH611" s="393">
        <v>11</v>
      </c>
      <c r="AI611" s="393">
        <v>3</v>
      </c>
      <c r="AJ611" s="393">
        <v>0</v>
      </c>
      <c r="AK611" s="393">
        <v>0</v>
      </c>
      <c r="AL611" s="393">
        <v>0</v>
      </c>
      <c r="AM611" s="393">
        <v>0</v>
      </c>
      <c r="AN611" s="393">
        <v>0</v>
      </c>
      <c r="AO611" s="393">
        <v>0</v>
      </c>
      <c r="AP611" s="394">
        <v>0</v>
      </c>
    </row>
    <row r="612" spans="1:45" ht="15" hidden="1" thickBot="1" x14ac:dyDescent="0.35">
      <c r="A612" s="385">
        <v>3</v>
      </c>
      <c r="B612" s="300" t="s">
        <v>434</v>
      </c>
      <c r="C612" s="300"/>
      <c r="D612" s="300" t="s">
        <v>134</v>
      </c>
      <c r="E612" s="300">
        <v>13</v>
      </c>
      <c r="F612" s="300" t="s">
        <v>298</v>
      </c>
      <c r="G612" s="300">
        <v>17</v>
      </c>
      <c r="H612" s="300" t="s">
        <v>204</v>
      </c>
      <c r="I612" s="387" t="s">
        <v>188</v>
      </c>
      <c r="J612" s="300" t="s">
        <v>273</v>
      </c>
      <c r="K612" s="300" t="s">
        <v>299</v>
      </c>
      <c r="L612" s="300"/>
      <c r="M612" s="397">
        <v>0</v>
      </c>
      <c r="N612" s="397">
        <v>0</v>
      </c>
      <c r="O612" s="397">
        <v>0</v>
      </c>
      <c r="P612" s="397">
        <v>0</v>
      </c>
      <c r="Q612" s="397">
        <v>0</v>
      </c>
      <c r="R612" s="397">
        <v>0</v>
      </c>
      <c r="S612" s="397">
        <v>0</v>
      </c>
      <c r="T612" s="397">
        <v>0</v>
      </c>
      <c r="U612" s="397">
        <v>0</v>
      </c>
      <c r="V612" s="397">
        <v>0</v>
      </c>
      <c r="W612" s="397">
        <v>0</v>
      </c>
      <c r="X612" s="397">
        <v>0</v>
      </c>
      <c r="Y612" s="397">
        <v>0</v>
      </c>
      <c r="Z612" s="397">
        <v>0</v>
      </c>
      <c r="AA612" s="397">
        <v>0</v>
      </c>
      <c r="AB612" s="397">
        <v>0</v>
      </c>
      <c r="AC612" s="397">
        <v>0</v>
      </c>
      <c r="AD612" s="397">
        <v>0</v>
      </c>
      <c r="AE612" s="397">
        <v>0</v>
      </c>
      <c r="AF612" s="397">
        <v>0</v>
      </c>
      <c r="AG612" s="397">
        <v>0</v>
      </c>
      <c r="AH612" s="397">
        <v>0</v>
      </c>
      <c r="AI612" s="397">
        <v>0</v>
      </c>
      <c r="AJ612" s="397">
        <v>0</v>
      </c>
      <c r="AK612" s="397">
        <v>0</v>
      </c>
      <c r="AL612" s="397">
        <v>0</v>
      </c>
      <c r="AM612" s="397">
        <v>0</v>
      </c>
      <c r="AN612" s="397">
        <v>0</v>
      </c>
      <c r="AO612" s="397">
        <v>0</v>
      </c>
      <c r="AP612" s="398">
        <v>0</v>
      </c>
    </row>
    <row r="613" spans="1:45" hidden="1" x14ac:dyDescent="0.3">
      <c r="A613" s="376">
        <v>3</v>
      </c>
      <c r="B613" s="377" t="s">
        <v>434</v>
      </c>
      <c r="C613" s="377"/>
      <c r="D613" s="377" t="s">
        <v>134</v>
      </c>
      <c r="E613" s="377">
        <v>13</v>
      </c>
      <c r="F613" s="377" t="s">
        <v>298</v>
      </c>
      <c r="G613" s="377">
        <v>18</v>
      </c>
      <c r="H613" s="377" t="s">
        <v>187</v>
      </c>
      <c r="I613" s="379" t="s">
        <v>205</v>
      </c>
      <c r="J613" s="377" t="s">
        <v>273</v>
      </c>
      <c r="K613" s="377" t="s">
        <v>299</v>
      </c>
      <c r="L613" s="377"/>
      <c r="M613" s="395">
        <v>55822</v>
      </c>
      <c r="N613" s="395">
        <v>53589</v>
      </c>
      <c r="O613" s="395">
        <v>51356</v>
      </c>
      <c r="P613" s="395">
        <v>49123</v>
      </c>
      <c r="Q613" s="395">
        <v>46890</v>
      </c>
      <c r="R613" s="395">
        <v>44658</v>
      </c>
      <c r="S613" s="395">
        <v>42425</v>
      </c>
      <c r="T613" s="395">
        <v>40192</v>
      </c>
      <c r="U613" s="395">
        <v>37959</v>
      </c>
      <c r="V613" s="395">
        <v>35726</v>
      </c>
      <c r="W613" s="395">
        <v>33493</v>
      </c>
      <c r="X613" s="395">
        <v>31260</v>
      </c>
      <c r="Y613" s="395">
        <v>29027</v>
      </c>
      <c r="Z613" s="395">
        <v>26795</v>
      </c>
      <c r="AA613" s="395">
        <v>24562</v>
      </c>
      <c r="AB613" s="395">
        <v>22329</v>
      </c>
      <c r="AC613" s="395">
        <v>20096</v>
      </c>
      <c r="AD613" s="395">
        <v>17863</v>
      </c>
      <c r="AE613" s="395">
        <v>15630</v>
      </c>
      <c r="AF613" s="395">
        <v>13397</v>
      </c>
      <c r="AG613" s="395">
        <v>11164</v>
      </c>
      <c r="AH613" s="395">
        <v>8932</v>
      </c>
      <c r="AI613" s="395">
        <v>6699</v>
      </c>
      <c r="AJ613" s="395">
        <v>4466</v>
      </c>
      <c r="AK613" s="395">
        <v>0</v>
      </c>
      <c r="AL613" s="395">
        <v>0</v>
      </c>
      <c r="AM613" s="395">
        <v>0</v>
      </c>
      <c r="AN613" s="395">
        <v>0</v>
      </c>
      <c r="AO613" s="395">
        <v>0</v>
      </c>
      <c r="AP613" s="396">
        <v>0</v>
      </c>
      <c r="AQ613" s="345"/>
      <c r="AS613" s="345"/>
    </row>
    <row r="614" spans="1:45" hidden="1" x14ac:dyDescent="0.3">
      <c r="A614" s="381">
        <v>3</v>
      </c>
      <c r="B614" s="10" t="s">
        <v>434</v>
      </c>
      <c r="C614" s="10"/>
      <c r="D614" s="10" t="s">
        <v>134</v>
      </c>
      <c r="E614" s="10">
        <v>13</v>
      </c>
      <c r="F614" s="10" t="s">
        <v>298</v>
      </c>
      <c r="G614" s="10">
        <v>19</v>
      </c>
      <c r="H614" s="10" t="s">
        <v>189</v>
      </c>
      <c r="I614" s="383" t="s">
        <v>205</v>
      </c>
      <c r="J614" s="10" t="s">
        <v>273</v>
      </c>
      <c r="K614" s="10" t="s">
        <v>299</v>
      </c>
      <c r="L614" s="10"/>
      <c r="M614" s="393">
        <v>66654</v>
      </c>
      <c r="N614" s="393">
        <v>67292</v>
      </c>
      <c r="O614" s="393">
        <v>67952</v>
      </c>
      <c r="P614" s="393">
        <v>68695</v>
      </c>
      <c r="Q614" s="393">
        <v>69558</v>
      </c>
      <c r="R614" s="393">
        <v>70548</v>
      </c>
      <c r="S614" s="393">
        <v>71663</v>
      </c>
      <c r="T614" s="393">
        <v>72920</v>
      </c>
      <c r="U614" s="393">
        <v>74365</v>
      </c>
      <c r="V614" s="393">
        <v>75580</v>
      </c>
      <c r="W614" s="393">
        <v>76620</v>
      </c>
      <c r="X614" s="393">
        <v>77200</v>
      </c>
      <c r="Y614" s="393">
        <v>76633</v>
      </c>
      <c r="Z614" s="393">
        <v>75350</v>
      </c>
      <c r="AA614" s="393">
        <v>73450</v>
      </c>
      <c r="AB614" s="393">
        <v>70800</v>
      </c>
      <c r="AC614" s="393">
        <v>65920</v>
      </c>
      <c r="AD614" s="393">
        <v>60400</v>
      </c>
      <c r="AE614" s="393">
        <v>55300</v>
      </c>
      <c r="AF614" s="393">
        <v>49800</v>
      </c>
      <c r="AG614" s="393">
        <v>44900</v>
      </c>
      <c r="AH614" s="393">
        <v>40595</v>
      </c>
      <c r="AI614" s="393">
        <v>36340</v>
      </c>
      <c r="AJ614" s="393">
        <v>32140</v>
      </c>
      <c r="AK614" s="393">
        <v>28030</v>
      </c>
      <c r="AL614" s="393">
        <v>23940</v>
      </c>
      <c r="AM614" s="393">
        <v>20720</v>
      </c>
      <c r="AN614" s="393">
        <v>17590</v>
      </c>
      <c r="AO614" s="393">
        <v>14585</v>
      </c>
      <c r="AP614" s="394">
        <v>11636</v>
      </c>
    </row>
    <row r="615" spans="1:45" hidden="1" x14ac:dyDescent="0.3">
      <c r="A615" s="381">
        <v>3</v>
      </c>
      <c r="B615" s="10" t="s">
        <v>434</v>
      </c>
      <c r="C615" s="10"/>
      <c r="D615" s="10" t="s">
        <v>134</v>
      </c>
      <c r="E615" s="10">
        <v>13</v>
      </c>
      <c r="F615" s="10" t="s">
        <v>298</v>
      </c>
      <c r="G615" s="10">
        <v>20</v>
      </c>
      <c r="H615" s="10" t="s">
        <v>190</v>
      </c>
      <c r="I615" s="383" t="s">
        <v>205</v>
      </c>
      <c r="J615" s="10" t="s">
        <v>273</v>
      </c>
      <c r="K615" s="10" t="s">
        <v>299</v>
      </c>
      <c r="L615" s="10"/>
      <c r="M615" s="393">
        <v>22844</v>
      </c>
      <c r="N615" s="393">
        <v>22972</v>
      </c>
      <c r="O615" s="393">
        <v>23105</v>
      </c>
      <c r="P615" s="393">
        <v>23240</v>
      </c>
      <c r="Q615" s="393">
        <v>23400</v>
      </c>
      <c r="R615" s="393">
        <v>23580</v>
      </c>
      <c r="S615" s="393">
        <v>23780</v>
      </c>
      <c r="T615" s="393">
        <v>24010</v>
      </c>
      <c r="U615" s="393">
        <v>24245</v>
      </c>
      <c r="V615" s="393">
        <v>24470</v>
      </c>
      <c r="W615" s="393">
        <v>24690</v>
      </c>
      <c r="X615" s="393">
        <v>24920</v>
      </c>
      <c r="Y615" s="393">
        <v>25130</v>
      </c>
      <c r="Z615" s="393">
        <v>25230</v>
      </c>
      <c r="AA615" s="393">
        <v>25250</v>
      </c>
      <c r="AB615" s="393">
        <v>25070</v>
      </c>
      <c r="AC615" s="393">
        <v>24600</v>
      </c>
      <c r="AD615" s="393">
        <v>24100</v>
      </c>
      <c r="AE615" s="393">
        <v>23500</v>
      </c>
      <c r="AF615" s="393">
        <v>22800</v>
      </c>
      <c r="AG615" s="393">
        <v>21700</v>
      </c>
      <c r="AH615" s="393">
        <v>20300</v>
      </c>
      <c r="AI615" s="393">
        <v>18547</v>
      </c>
      <c r="AJ615" s="393">
        <v>16789</v>
      </c>
      <c r="AK615" s="393">
        <v>15041</v>
      </c>
      <c r="AL615" s="393">
        <v>13298</v>
      </c>
      <c r="AM615" s="393">
        <v>11545</v>
      </c>
      <c r="AN615" s="393">
        <v>9812</v>
      </c>
      <c r="AO615" s="393">
        <v>8189</v>
      </c>
      <c r="AP615" s="394">
        <v>6646</v>
      </c>
    </row>
    <row r="616" spans="1:45" hidden="1" x14ac:dyDescent="0.3">
      <c r="A616" s="381">
        <v>3</v>
      </c>
      <c r="B616" s="10" t="s">
        <v>434</v>
      </c>
      <c r="C616" s="10"/>
      <c r="D616" s="10" t="s">
        <v>134</v>
      </c>
      <c r="E616" s="10">
        <v>13</v>
      </c>
      <c r="F616" s="10" t="s">
        <v>298</v>
      </c>
      <c r="G616" s="10">
        <v>21</v>
      </c>
      <c r="H616" s="10" t="s">
        <v>191</v>
      </c>
      <c r="I616" s="383" t="s">
        <v>205</v>
      </c>
      <c r="J616" s="10" t="s">
        <v>273</v>
      </c>
      <c r="K616" s="10" t="s">
        <v>299</v>
      </c>
      <c r="L616" s="10"/>
      <c r="M616" s="393">
        <v>14090</v>
      </c>
      <c r="N616" s="393">
        <v>13526</v>
      </c>
      <c r="O616" s="393">
        <v>12962</v>
      </c>
      <c r="P616" s="393">
        <v>12398</v>
      </c>
      <c r="Q616" s="393">
        <v>11834</v>
      </c>
      <c r="R616" s="393">
        <v>11270</v>
      </c>
      <c r="S616" s="393">
        <v>10706</v>
      </c>
      <c r="T616" s="393">
        <v>10142</v>
      </c>
      <c r="U616" s="393">
        <v>9578</v>
      </c>
      <c r="V616" s="393">
        <v>9014</v>
      </c>
      <c r="W616" s="393">
        <v>8450</v>
      </c>
      <c r="X616" s="393">
        <v>7886</v>
      </c>
      <c r="Y616" s="393">
        <v>7322</v>
      </c>
      <c r="Z616" s="393">
        <v>6758</v>
      </c>
      <c r="AA616" s="393">
        <v>6194</v>
      </c>
      <c r="AB616" s="393">
        <v>5630</v>
      </c>
      <c r="AC616" s="393">
        <v>5066</v>
      </c>
      <c r="AD616" s="393">
        <v>4502</v>
      </c>
      <c r="AE616" s="393">
        <v>3938</v>
      </c>
      <c r="AF616" s="393">
        <v>3374</v>
      </c>
      <c r="AG616" s="393">
        <v>2810</v>
      </c>
      <c r="AH616" s="393">
        <v>2246</v>
      </c>
      <c r="AI616" s="393">
        <v>1682</v>
      </c>
      <c r="AJ616" s="393">
        <v>1118</v>
      </c>
      <c r="AK616" s="393">
        <v>555</v>
      </c>
      <c r="AL616" s="393">
        <v>0</v>
      </c>
      <c r="AM616" s="393">
        <v>0</v>
      </c>
      <c r="AN616" s="393">
        <v>0</v>
      </c>
      <c r="AO616" s="393">
        <v>0</v>
      </c>
      <c r="AP616" s="394">
        <v>0</v>
      </c>
    </row>
    <row r="617" spans="1:45" hidden="1" x14ac:dyDescent="0.3">
      <c r="A617" s="381">
        <v>3</v>
      </c>
      <c r="B617" s="10" t="s">
        <v>434</v>
      </c>
      <c r="C617" s="10"/>
      <c r="D617" s="10" t="s">
        <v>134</v>
      </c>
      <c r="E617" s="10">
        <v>13</v>
      </c>
      <c r="F617" s="10" t="s">
        <v>298</v>
      </c>
      <c r="G617" s="10">
        <v>22</v>
      </c>
      <c r="H617" s="10" t="s">
        <v>192</v>
      </c>
      <c r="I617" s="383" t="s">
        <v>205</v>
      </c>
      <c r="J617" s="10" t="s">
        <v>273</v>
      </c>
      <c r="K617" s="10" t="s">
        <v>299</v>
      </c>
      <c r="L617" s="10"/>
      <c r="M617" s="393">
        <v>2992</v>
      </c>
      <c r="N617" s="393">
        <v>2944.3333333333335</v>
      </c>
      <c r="O617" s="393">
        <v>2893</v>
      </c>
      <c r="P617" s="393">
        <v>2840</v>
      </c>
      <c r="Q617" s="393">
        <v>2782</v>
      </c>
      <c r="R617" s="393">
        <v>2720</v>
      </c>
      <c r="S617" s="393">
        <v>2650</v>
      </c>
      <c r="T617" s="393">
        <v>2560</v>
      </c>
      <c r="U617" s="393">
        <v>2450</v>
      </c>
      <c r="V617" s="393">
        <v>2310</v>
      </c>
      <c r="W617" s="393">
        <v>2130</v>
      </c>
      <c r="X617" s="393">
        <v>1970</v>
      </c>
      <c r="Y617" s="393">
        <v>1770</v>
      </c>
      <c r="Z617" s="393">
        <v>1550</v>
      </c>
      <c r="AA617" s="393">
        <v>1309</v>
      </c>
      <c r="AB617" s="393">
        <v>1072</v>
      </c>
      <c r="AC617" s="393">
        <v>843</v>
      </c>
      <c r="AD617" s="393">
        <v>634</v>
      </c>
      <c r="AE617" s="393">
        <v>445</v>
      </c>
      <c r="AF617" s="393">
        <v>286</v>
      </c>
      <c r="AG617" s="393">
        <v>165</v>
      </c>
      <c r="AH617" s="393">
        <v>74</v>
      </c>
      <c r="AI617" s="393">
        <v>26</v>
      </c>
      <c r="AJ617" s="393">
        <v>0</v>
      </c>
      <c r="AK617" s="393">
        <v>0</v>
      </c>
      <c r="AL617" s="393">
        <v>0</v>
      </c>
      <c r="AM617" s="393">
        <v>0</v>
      </c>
      <c r="AN617" s="393">
        <v>0</v>
      </c>
      <c r="AO617" s="393">
        <v>0</v>
      </c>
      <c r="AP617" s="394">
        <v>0</v>
      </c>
    </row>
    <row r="618" spans="1:45" hidden="1" x14ac:dyDescent="0.3">
      <c r="A618" s="381">
        <v>3</v>
      </c>
      <c r="B618" s="10" t="s">
        <v>434</v>
      </c>
      <c r="C618" s="10"/>
      <c r="D618" s="10" t="s">
        <v>134</v>
      </c>
      <c r="E618" s="10">
        <v>13</v>
      </c>
      <c r="F618" s="10" t="s">
        <v>298</v>
      </c>
      <c r="G618" s="10">
        <v>23</v>
      </c>
      <c r="H618" s="10" t="s">
        <v>193</v>
      </c>
      <c r="I618" s="383" t="s">
        <v>205</v>
      </c>
      <c r="J618" s="10" t="s">
        <v>273</v>
      </c>
      <c r="K618" s="10" t="s">
        <v>299</v>
      </c>
      <c r="L618" s="10"/>
      <c r="M618" s="393">
        <v>359</v>
      </c>
      <c r="N618" s="393">
        <v>353</v>
      </c>
      <c r="O618" s="393">
        <v>345</v>
      </c>
      <c r="P618" s="393">
        <v>336</v>
      </c>
      <c r="Q618" s="393">
        <v>326</v>
      </c>
      <c r="R618" s="393">
        <v>315</v>
      </c>
      <c r="S618" s="393">
        <v>302</v>
      </c>
      <c r="T618" s="393">
        <v>287</v>
      </c>
      <c r="U618" s="393">
        <v>269</v>
      </c>
      <c r="V618" s="393">
        <v>248</v>
      </c>
      <c r="W618" s="393">
        <v>224</v>
      </c>
      <c r="X618" s="393">
        <v>200</v>
      </c>
      <c r="Y618" s="393">
        <v>176</v>
      </c>
      <c r="Z618" s="393">
        <v>152</v>
      </c>
      <c r="AA618" s="393">
        <v>128</v>
      </c>
      <c r="AB618" s="393">
        <v>105</v>
      </c>
      <c r="AC618" s="393">
        <v>87</v>
      </c>
      <c r="AD618" s="393">
        <v>71</v>
      </c>
      <c r="AE618" s="393">
        <v>56</v>
      </c>
      <c r="AF618" s="393">
        <v>42</v>
      </c>
      <c r="AG618" s="393">
        <v>29</v>
      </c>
      <c r="AH618" s="393">
        <v>18</v>
      </c>
      <c r="AI618" s="393">
        <v>9</v>
      </c>
      <c r="AJ618" s="393">
        <v>3</v>
      </c>
      <c r="AK618" s="393">
        <v>0</v>
      </c>
      <c r="AL618" s="393">
        <v>0</v>
      </c>
      <c r="AM618" s="393">
        <v>0</v>
      </c>
      <c r="AN618" s="393">
        <v>0</v>
      </c>
      <c r="AO618" s="393">
        <v>0</v>
      </c>
      <c r="AP618" s="394">
        <v>0</v>
      </c>
    </row>
    <row r="619" spans="1:45" hidden="1" x14ac:dyDescent="0.3">
      <c r="A619" s="381">
        <v>3</v>
      </c>
      <c r="B619" s="10" t="s">
        <v>434</v>
      </c>
      <c r="C619" s="10"/>
      <c r="D619" s="10" t="s">
        <v>134</v>
      </c>
      <c r="E619" s="10">
        <v>13</v>
      </c>
      <c r="F619" s="10" t="s">
        <v>298</v>
      </c>
      <c r="G619" s="10">
        <v>24</v>
      </c>
      <c r="H619" s="10" t="s">
        <v>194</v>
      </c>
      <c r="I619" s="383" t="s">
        <v>205</v>
      </c>
      <c r="J619" s="10" t="s">
        <v>273</v>
      </c>
      <c r="K619" s="10" t="s">
        <v>299</v>
      </c>
      <c r="L619" s="10"/>
      <c r="M619" s="393">
        <v>1460</v>
      </c>
      <c r="N619" s="393">
        <v>1442</v>
      </c>
      <c r="O619" s="393">
        <v>1412</v>
      </c>
      <c r="P619" s="393">
        <v>1382</v>
      </c>
      <c r="Q619" s="393">
        <v>1342</v>
      </c>
      <c r="R619" s="393">
        <v>1293</v>
      </c>
      <c r="S619" s="393">
        <v>1243</v>
      </c>
      <c r="T619" s="393">
        <v>1193</v>
      </c>
      <c r="U619" s="393">
        <v>1096</v>
      </c>
      <c r="V619" s="393">
        <v>999</v>
      </c>
      <c r="W619" s="393">
        <v>902</v>
      </c>
      <c r="X619" s="393">
        <v>805</v>
      </c>
      <c r="Y619" s="393">
        <v>708</v>
      </c>
      <c r="Z619" s="393">
        <v>611</v>
      </c>
      <c r="AA619" s="393">
        <v>514</v>
      </c>
      <c r="AB619" s="393">
        <v>412</v>
      </c>
      <c r="AC619" s="393">
        <v>333</v>
      </c>
      <c r="AD619" s="393">
        <v>266</v>
      </c>
      <c r="AE619" s="393">
        <v>199</v>
      </c>
      <c r="AF619" s="393">
        <v>142</v>
      </c>
      <c r="AG619" s="393">
        <v>94</v>
      </c>
      <c r="AH619" s="393">
        <v>47</v>
      </c>
      <c r="AI619" s="393">
        <v>0</v>
      </c>
      <c r="AJ619" s="393">
        <v>0</v>
      </c>
      <c r="AK619" s="393">
        <v>0</v>
      </c>
      <c r="AL619" s="393">
        <v>0</v>
      </c>
      <c r="AM619" s="393">
        <v>0</v>
      </c>
      <c r="AN619" s="393">
        <v>0</v>
      </c>
      <c r="AO619" s="393">
        <v>0</v>
      </c>
      <c r="AP619" s="394">
        <v>0</v>
      </c>
    </row>
    <row r="620" spans="1:45" hidden="1" x14ac:dyDescent="0.3">
      <c r="A620" s="381">
        <v>3</v>
      </c>
      <c r="B620" s="10" t="s">
        <v>434</v>
      </c>
      <c r="C620" s="10"/>
      <c r="D620" s="10" t="s">
        <v>134</v>
      </c>
      <c r="E620" s="10">
        <v>13</v>
      </c>
      <c r="F620" s="10" t="s">
        <v>298</v>
      </c>
      <c r="G620" s="10">
        <v>25</v>
      </c>
      <c r="H620" s="10" t="s">
        <v>195</v>
      </c>
      <c r="I620" s="383" t="s">
        <v>205</v>
      </c>
      <c r="J620" s="10" t="s">
        <v>273</v>
      </c>
      <c r="K620" s="10" t="s">
        <v>299</v>
      </c>
      <c r="L620" s="10"/>
      <c r="M620" s="393">
        <v>595</v>
      </c>
      <c r="N620" s="393">
        <v>592</v>
      </c>
      <c r="O620" s="393">
        <v>588</v>
      </c>
      <c r="P620" s="393">
        <v>584</v>
      </c>
      <c r="Q620" s="393">
        <v>580</v>
      </c>
      <c r="R620" s="393">
        <v>575</v>
      </c>
      <c r="S620" s="393">
        <v>570</v>
      </c>
      <c r="T620" s="393">
        <v>560</v>
      </c>
      <c r="U620" s="393">
        <v>550</v>
      </c>
      <c r="V620" s="393">
        <v>540</v>
      </c>
      <c r="W620" s="393">
        <v>520</v>
      </c>
      <c r="X620" s="393">
        <v>500</v>
      </c>
      <c r="Y620" s="393">
        <v>470</v>
      </c>
      <c r="Z620" s="393">
        <v>440</v>
      </c>
      <c r="AA620" s="393">
        <v>400</v>
      </c>
      <c r="AB620" s="393">
        <v>365</v>
      </c>
      <c r="AC620" s="393">
        <v>328</v>
      </c>
      <c r="AD620" s="393">
        <v>292</v>
      </c>
      <c r="AE620" s="393">
        <v>256</v>
      </c>
      <c r="AF620" s="393">
        <v>220</v>
      </c>
      <c r="AG620" s="393">
        <v>185</v>
      </c>
      <c r="AH620" s="393">
        <v>150</v>
      </c>
      <c r="AI620" s="393">
        <v>120</v>
      </c>
      <c r="AJ620" s="393">
        <v>90</v>
      </c>
      <c r="AK620" s="393">
        <v>60</v>
      </c>
      <c r="AL620" s="393">
        <v>40</v>
      </c>
      <c r="AM620" s="393">
        <v>20</v>
      </c>
      <c r="AN620" s="393">
        <v>10</v>
      </c>
      <c r="AO620" s="393">
        <v>0</v>
      </c>
      <c r="AP620" s="394">
        <v>0</v>
      </c>
    </row>
    <row r="621" spans="1:45" hidden="1" x14ac:dyDescent="0.3">
      <c r="A621" s="381">
        <v>3</v>
      </c>
      <c r="B621" s="10" t="s">
        <v>434</v>
      </c>
      <c r="C621" s="10"/>
      <c r="D621" s="10" t="s">
        <v>134</v>
      </c>
      <c r="E621" s="10">
        <v>13</v>
      </c>
      <c r="F621" s="10" t="s">
        <v>298</v>
      </c>
      <c r="G621" s="10">
        <v>26</v>
      </c>
      <c r="H621" s="10" t="s">
        <v>196</v>
      </c>
      <c r="I621" s="383" t="s">
        <v>205</v>
      </c>
      <c r="J621" s="10" t="s">
        <v>273</v>
      </c>
      <c r="K621" s="10" t="s">
        <v>299</v>
      </c>
      <c r="L621" s="10"/>
      <c r="M621" s="393">
        <v>539</v>
      </c>
      <c r="N621" s="393">
        <v>539</v>
      </c>
      <c r="O621" s="393">
        <v>539</v>
      </c>
      <c r="P621" s="393">
        <v>539</v>
      </c>
      <c r="Q621" s="393">
        <v>539</v>
      </c>
      <c r="R621" s="393">
        <v>529</v>
      </c>
      <c r="S621" s="393">
        <v>519</v>
      </c>
      <c r="T621" s="393">
        <v>499</v>
      </c>
      <c r="U621" s="393">
        <v>479</v>
      </c>
      <c r="V621" s="393">
        <v>459</v>
      </c>
      <c r="W621" s="393">
        <v>429</v>
      </c>
      <c r="X621" s="393">
        <v>399</v>
      </c>
      <c r="Y621" s="393">
        <v>369</v>
      </c>
      <c r="Z621" s="393">
        <v>339</v>
      </c>
      <c r="AA621" s="393">
        <v>303</v>
      </c>
      <c r="AB621" s="393">
        <v>268</v>
      </c>
      <c r="AC621" s="393">
        <v>232</v>
      </c>
      <c r="AD621" s="393">
        <v>196</v>
      </c>
      <c r="AE621" s="393">
        <v>160</v>
      </c>
      <c r="AF621" s="393">
        <v>124</v>
      </c>
      <c r="AG621" s="393">
        <v>98</v>
      </c>
      <c r="AH621" s="393">
        <v>72</v>
      </c>
      <c r="AI621" s="393">
        <v>56</v>
      </c>
      <c r="AJ621" s="393">
        <v>40</v>
      </c>
      <c r="AK621" s="393">
        <v>24</v>
      </c>
      <c r="AL621" s="393">
        <v>18</v>
      </c>
      <c r="AM621" s="393">
        <v>12</v>
      </c>
      <c r="AN621" s="393">
        <v>6</v>
      </c>
      <c r="AO621" s="393">
        <v>0</v>
      </c>
      <c r="AP621" s="394">
        <v>0</v>
      </c>
    </row>
    <row r="622" spans="1:45" hidden="1" x14ac:dyDescent="0.3">
      <c r="A622" s="381">
        <v>3</v>
      </c>
      <c r="B622" s="10" t="s">
        <v>434</v>
      </c>
      <c r="C622" s="10"/>
      <c r="D622" s="10" t="s">
        <v>134</v>
      </c>
      <c r="E622" s="10">
        <v>13</v>
      </c>
      <c r="F622" s="10" t="s">
        <v>298</v>
      </c>
      <c r="G622" s="10">
        <v>27</v>
      </c>
      <c r="H622" s="10" t="s">
        <v>197</v>
      </c>
      <c r="I622" s="383" t="s">
        <v>205</v>
      </c>
      <c r="J622" s="10" t="s">
        <v>273</v>
      </c>
      <c r="K622" s="10" t="s">
        <v>299</v>
      </c>
      <c r="L622" s="10"/>
      <c r="M622" s="393">
        <v>449</v>
      </c>
      <c r="N622" s="393">
        <v>449</v>
      </c>
      <c r="O622" s="393">
        <v>449</v>
      </c>
      <c r="P622" s="393">
        <v>449</v>
      </c>
      <c r="Q622" s="393">
        <v>449</v>
      </c>
      <c r="R622" s="393">
        <v>439</v>
      </c>
      <c r="S622" s="393">
        <v>429</v>
      </c>
      <c r="T622" s="393">
        <v>419</v>
      </c>
      <c r="U622" s="393">
        <v>399</v>
      </c>
      <c r="V622" s="393">
        <v>379</v>
      </c>
      <c r="W622" s="393">
        <v>359</v>
      </c>
      <c r="X622" s="393">
        <v>339</v>
      </c>
      <c r="Y622" s="393">
        <v>309</v>
      </c>
      <c r="Z622" s="393">
        <v>279</v>
      </c>
      <c r="AA622" s="393">
        <v>249</v>
      </c>
      <c r="AB622" s="393">
        <v>220</v>
      </c>
      <c r="AC622" s="393">
        <v>190</v>
      </c>
      <c r="AD622" s="393">
        <v>160</v>
      </c>
      <c r="AE622" s="393">
        <v>130</v>
      </c>
      <c r="AF622" s="393">
        <v>100</v>
      </c>
      <c r="AG622" s="393">
        <v>80</v>
      </c>
      <c r="AH622" s="393">
        <v>60</v>
      </c>
      <c r="AI622" s="393">
        <v>40</v>
      </c>
      <c r="AJ622" s="393">
        <v>30</v>
      </c>
      <c r="AK622" s="393">
        <v>20</v>
      </c>
      <c r="AL622" s="393">
        <v>10</v>
      </c>
      <c r="AM622" s="393">
        <v>0</v>
      </c>
      <c r="AN622" s="393">
        <v>0</v>
      </c>
      <c r="AO622" s="393">
        <v>0</v>
      </c>
      <c r="AP622" s="394">
        <v>0</v>
      </c>
    </row>
    <row r="623" spans="1:45" hidden="1" x14ac:dyDescent="0.3">
      <c r="A623" s="381">
        <v>3</v>
      </c>
      <c r="B623" s="10" t="s">
        <v>434</v>
      </c>
      <c r="C623" s="10"/>
      <c r="D623" s="10" t="s">
        <v>134</v>
      </c>
      <c r="E623" s="10">
        <v>13</v>
      </c>
      <c r="F623" s="10" t="s">
        <v>298</v>
      </c>
      <c r="G623" s="10">
        <v>28</v>
      </c>
      <c r="H623" s="10" t="s">
        <v>198</v>
      </c>
      <c r="I623" s="383" t="s">
        <v>205</v>
      </c>
      <c r="J623" s="10" t="s">
        <v>273</v>
      </c>
      <c r="K623" s="10" t="s">
        <v>299</v>
      </c>
      <c r="L623" s="10"/>
      <c r="M623" s="393">
        <v>2348</v>
      </c>
      <c r="N623" s="393">
        <v>2348</v>
      </c>
      <c r="O623" s="393">
        <v>2348</v>
      </c>
      <c r="P623" s="393">
        <v>2348</v>
      </c>
      <c r="Q623" s="393">
        <v>2328</v>
      </c>
      <c r="R623" s="393">
        <v>2298</v>
      </c>
      <c r="S623" s="393">
        <v>2258</v>
      </c>
      <c r="T623" s="393">
        <v>2208</v>
      </c>
      <c r="U623" s="393">
        <v>2148</v>
      </c>
      <c r="V623" s="393">
        <v>2078</v>
      </c>
      <c r="W623" s="393">
        <v>1998</v>
      </c>
      <c r="X623" s="393">
        <v>1898</v>
      </c>
      <c r="Y623" s="393">
        <v>1778</v>
      </c>
      <c r="Z623" s="393">
        <v>1638</v>
      </c>
      <c r="AA623" s="393">
        <v>1481</v>
      </c>
      <c r="AB623" s="393">
        <v>1331</v>
      </c>
      <c r="AC623" s="393">
        <v>1174</v>
      </c>
      <c r="AD623" s="393">
        <v>1017</v>
      </c>
      <c r="AE623" s="393">
        <v>860</v>
      </c>
      <c r="AF623" s="393">
        <v>723</v>
      </c>
      <c r="AG623" s="393">
        <v>596</v>
      </c>
      <c r="AH623" s="393">
        <v>479</v>
      </c>
      <c r="AI623" s="393">
        <v>372</v>
      </c>
      <c r="AJ623" s="393">
        <v>275</v>
      </c>
      <c r="AK623" s="393">
        <v>188</v>
      </c>
      <c r="AL623" s="393">
        <v>111</v>
      </c>
      <c r="AM623" s="393">
        <v>54</v>
      </c>
      <c r="AN623" s="393">
        <v>17</v>
      </c>
      <c r="AO623" s="393">
        <v>0</v>
      </c>
      <c r="AP623" s="394">
        <v>0</v>
      </c>
    </row>
    <row r="624" spans="1:45" hidden="1" x14ac:dyDescent="0.3">
      <c r="A624" s="381">
        <v>3</v>
      </c>
      <c r="B624" s="10" t="s">
        <v>434</v>
      </c>
      <c r="C624" s="10"/>
      <c r="D624" s="10" t="s">
        <v>134</v>
      </c>
      <c r="E624" s="10">
        <v>13</v>
      </c>
      <c r="F624" s="10" t="s">
        <v>298</v>
      </c>
      <c r="G624" s="10">
        <v>29</v>
      </c>
      <c r="H624" s="10" t="s">
        <v>199</v>
      </c>
      <c r="I624" s="383" t="s">
        <v>205</v>
      </c>
      <c r="J624" s="10" t="s">
        <v>273</v>
      </c>
      <c r="K624" s="10" t="s">
        <v>299</v>
      </c>
      <c r="L624" s="10"/>
      <c r="M624" s="393">
        <v>0</v>
      </c>
      <c r="N624" s="393">
        <v>0</v>
      </c>
      <c r="O624" s="393">
        <v>0</v>
      </c>
      <c r="P624" s="393">
        <v>0</v>
      </c>
      <c r="Q624" s="393">
        <v>0</v>
      </c>
      <c r="R624" s="393">
        <v>0</v>
      </c>
      <c r="S624" s="393">
        <v>0</v>
      </c>
      <c r="T624" s="393">
        <v>0</v>
      </c>
      <c r="U624" s="393">
        <v>0</v>
      </c>
      <c r="V624" s="393">
        <v>0</v>
      </c>
      <c r="W624" s="393">
        <v>0</v>
      </c>
      <c r="X624" s="393">
        <v>0</v>
      </c>
      <c r="Y624" s="393">
        <v>0</v>
      </c>
      <c r="Z624" s="393">
        <v>0</v>
      </c>
      <c r="AA624" s="393">
        <v>0</v>
      </c>
      <c r="AB624" s="393">
        <v>0</v>
      </c>
      <c r="AC624" s="393">
        <v>0</v>
      </c>
      <c r="AD624" s="393">
        <v>0</v>
      </c>
      <c r="AE624" s="393">
        <v>0</v>
      </c>
      <c r="AF624" s="393">
        <v>0</v>
      </c>
      <c r="AG624" s="393">
        <v>0</v>
      </c>
      <c r="AH624" s="393">
        <v>0</v>
      </c>
      <c r="AI624" s="393">
        <v>0</v>
      </c>
      <c r="AJ624" s="393">
        <v>0</v>
      </c>
      <c r="AK624" s="393">
        <v>0</v>
      </c>
      <c r="AL624" s="393">
        <v>0</v>
      </c>
      <c r="AM624" s="393">
        <v>0</v>
      </c>
      <c r="AN624" s="393">
        <v>0</v>
      </c>
      <c r="AO624" s="393">
        <v>0</v>
      </c>
      <c r="AP624" s="394">
        <v>0</v>
      </c>
    </row>
    <row r="625" spans="1:45" hidden="1" x14ac:dyDescent="0.3">
      <c r="A625" s="381">
        <v>3</v>
      </c>
      <c r="B625" s="10" t="s">
        <v>434</v>
      </c>
      <c r="C625" s="10"/>
      <c r="D625" s="10" t="s">
        <v>134</v>
      </c>
      <c r="E625" s="10">
        <v>13</v>
      </c>
      <c r="F625" s="10" t="s">
        <v>298</v>
      </c>
      <c r="G625" s="10">
        <v>30</v>
      </c>
      <c r="H625" s="10" t="s">
        <v>200</v>
      </c>
      <c r="I625" s="383" t="s">
        <v>205</v>
      </c>
      <c r="J625" s="10" t="s">
        <v>273</v>
      </c>
      <c r="K625" s="10" t="s">
        <v>299</v>
      </c>
      <c r="L625" s="10"/>
      <c r="M625" s="393">
        <v>0</v>
      </c>
      <c r="N625" s="393">
        <v>0</v>
      </c>
      <c r="O625" s="393">
        <v>0</v>
      </c>
      <c r="P625" s="393">
        <v>0</v>
      </c>
      <c r="Q625" s="393">
        <v>0</v>
      </c>
      <c r="R625" s="393">
        <v>0</v>
      </c>
      <c r="S625" s="393">
        <v>0</v>
      </c>
      <c r="T625" s="393">
        <v>0</v>
      </c>
      <c r="U625" s="393">
        <v>0</v>
      </c>
      <c r="V625" s="393">
        <v>0</v>
      </c>
      <c r="W625" s="393">
        <v>0</v>
      </c>
      <c r="X625" s="393">
        <v>0</v>
      </c>
      <c r="Y625" s="393">
        <v>0</v>
      </c>
      <c r="Z625" s="393">
        <v>0</v>
      </c>
      <c r="AA625" s="393">
        <v>0</v>
      </c>
      <c r="AB625" s="393">
        <v>0</v>
      </c>
      <c r="AC625" s="393">
        <v>0</v>
      </c>
      <c r="AD625" s="393">
        <v>0</v>
      </c>
      <c r="AE625" s="393">
        <v>0</v>
      </c>
      <c r="AF625" s="393">
        <v>0</v>
      </c>
      <c r="AG625" s="393">
        <v>0</v>
      </c>
      <c r="AH625" s="393">
        <v>0</v>
      </c>
      <c r="AI625" s="393">
        <v>0</v>
      </c>
      <c r="AJ625" s="393">
        <v>0</v>
      </c>
      <c r="AK625" s="393">
        <v>0</v>
      </c>
      <c r="AL625" s="393">
        <v>0</v>
      </c>
      <c r="AM625" s="393">
        <v>0</v>
      </c>
      <c r="AN625" s="393">
        <v>0</v>
      </c>
      <c r="AO625" s="393">
        <v>0</v>
      </c>
      <c r="AP625" s="394">
        <v>0</v>
      </c>
    </row>
    <row r="626" spans="1:45" hidden="1" x14ac:dyDescent="0.3">
      <c r="A626" s="381">
        <v>3</v>
      </c>
      <c r="B626" s="10" t="s">
        <v>434</v>
      </c>
      <c r="C626" s="10"/>
      <c r="D626" s="10" t="s">
        <v>134</v>
      </c>
      <c r="E626" s="10">
        <v>13</v>
      </c>
      <c r="F626" s="10" t="s">
        <v>298</v>
      </c>
      <c r="G626" s="10">
        <v>31</v>
      </c>
      <c r="H626" s="10" t="s">
        <v>201</v>
      </c>
      <c r="I626" s="383" t="s">
        <v>205</v>
      </c>
      <c r="J626" s="10" t="s">
        <v>273</v>
      </c>
      <c r="K626" s="10" t="s">
        <v>299</v>
      </c>
      <c r="L626" s="10"/>
      <c r="M626" s="393">
        <v>0</v>
      </c>
      <c r="N626" s="393">
        <v>0</v>
      </c>
      <c r="O626" s="393">
        <v>0</v>
      </c>
      <c r="P626" s="393">
        <v>0</v>
      </c>
      <c r="Q626" s="393">
        <v>0</v>
      </c>
      <c r="R626" s="393">
        <v>0</v>
      </c>
      <c r="S626" s="393">
        <v>0</v>
      </c>
      <c r="T626" s="393">
        <v>0</v>
      </c>
      <c r="U626" s="393">
        <v>0</v>
      </c>
      <c r="V626" s="393">
        <v>0</v>
      </c>
      <c r="W626" s="393">
        <v>0</v>
      </c>
      <c r="X626" s="393">
        <v>0</v>
      </c>
      <c r="Y626" s="393">
        <v>0</v>
      </c>
      <c r="Z626" s="393">
        <v>0</v>
      </c>
      <c r="AA626" s="393">
        <v>0</v>
      </c>
      <c r="AB626" s="393">
        <v>0</v>
      </c>
      <c r="AC626" s="393">
        <v>0</v>
      </c>
      <c r="AD626" s="393">
        <v>0</v>
      </c>
      <c r="AE626" s="393">
        <v>0</v>
      </c>
      <c r="AF626" s="393">
        <v>0</v>
      </c>
      <c r="AG626" s="393">
        <v>0</v>
      </c>
      <c r="AH626" s="393">
        <v>0</v>
      </c>
      <c r="AI626" s="393">
        <v>0</v>
      </c>
      <c r="AJ626" s="393">
        <v>0</v>
      </c>
      <c r="AK626" s="393">
        <v>0</v>
      </c>
      <c r="AL626" s="393">
        <v>0</v>
      </c>
      <c r="AM626" s="393">
        <v>0</v>
      </c>
      <c r="AN626" s="393">
        <v>0</v>
      </c>
      <c r="AO626" s="393">
        <v>0</v>
      </c>
      <c r="AP626" s="394">
        <v>0</v>
      </c>
    </row>
    <row r="627" spans="1:45" hidden="1" x14ac:dyDescent="0.3">
      <c r="A627" s="381">
        <v>3</v>
      </c>
      <c r="B627" s="10" t="s">
        <v>434</v>
      </c>
      <c r="C627" s="10"/>
      <c r="D627" s="10" t="s">
        <v>134</v>
      </c>
      <c r="E627" s="10">
        <v>13</v>
      </c>
      <c r="F627" s="10" t="s">
        <v>298</v>
      </c>
      <c r="G627" s="10">
        <v>32</v>
      </c>
      <c r="H627" s="10" t="s">
        <v>202</v>
      </c>
      <c r="I627" s="383" t="s">
        <v>205</v>
      </c>
      <c r="J627" s="10" t="s">
        <v>273</v>
      </c>
      <c r="K627" s="10" t="s">
        <v>299</v>
      </c>
      <c r="L627" s="10"/>
      <c r="M627" s="393">
        <v>40045</v>
      </c>
      <c r="N627" s="393">
        <v>40195</v>
      </c>
      <c r="O627" s="393">
        <v>40344</v>
      </c>
      <c r="P627" s="393">
        <v>40490</v>
      </c>
      <c r="Q627" s="393">
        <v>40580</v>
      </c>
      <c r="R627" s="393">
        <v>40629</v>
      </c>
      <c r="S627" s="393">
        <v>40592</v>
      </c>
      <c r="T627" s="393">
        <v>40382</v>
      </c>
      <c r="U627" s="393">
        <v>40060</v>
      </c>
      <c r="V627" s="393">
        <v>39537</v>
      </c>
      <c r="W627" s="393">
        <v>38798</v>
      </c>
      <c r="X627" s="393">
        <v>37700</v>
      </c>
      <c r="Y627" s="393">
        <v>36500</v>
      </c>
      <c r="Z627" s="393">
        <v>34780</v>
      </c>
      <c r="AA627" s="393">
        <v>32952</v>
      </c>
      <c r="AB627" s="393">
        <v>30900</v>
      </c>
      <c r="AC627" s="393">
        <v>28985</v>
      </c>
      <c r="AD627" s="393">
        <v>26346</v>
      </c>
      <c r="AE627" s="393">
        <v>23104</v>
      </c>
      <c r="AF627" s="393">
        <v>19222</v>
      </c>
      <c r="AG627" s="393">
        <v>15557</v>
      </c>
      <c r="AH627" s="393">
        <v>11600</v>
      </c>
      <c r="AI627" s="393">
        <v>8447</v>
      </c>
      <c r="AJ627" s="393">
        <v>5717</v>
      </c>
      <c r="AK627" s="393">
        <v>4050</v>
      </c>
      <c r="AL627" s="393">
        <v>2609</v>
      </c>
      <c r="AM627" s="393">
        <v>1296</v>
      </c>
      <c r="AN627" s="393">
        <v>440</v>
      </c>
      <c r="AO627" s="393">
        <v>0</v>
      </c>
      <c r="AP627" s="394">
        <v>0</v>
      </c>
    </row>
    <row r="628" spans="1:45" hidden="1" x14ac:dyDescent="0.3">
      <c r="A628" s="381">
        <v>3</v>
      </c>
      <c r="B628" s="10" t="s">
        <v>434</v>
      </c>
      <c r="C628" s="10"/>
      <c r="D628" s="10" t="s">
        <v>134</v>
      </c>
      <c r="E628" s="10">
        <v>13</v>
      </c>
      <c r="F628" s="10" t="s">
        <v>298</v>
      </c>
      <c r="G628" s="10">
        <v>33</v>
      </c>
      <c r="H628" s="10" t="s">
        <v>203</v>
      </c>
      <c r="I628" s="383" t="s">
        <v>205</v>
      </c>
      <c r="J628" s="10" t="s">
        <v>273</v>
      </c>
      <c r="K628" s="10" t="s">
        <v>299</v>
      </c>
      <c r="L628" s="10"/>
      <c r="M628" s="393">
        <v>13349</v>
      </c>
      <c r="N628" s="393">
        <v>13429</v>
      </c>
      <c r="O628" s="393">
        <v>13509</v>
      </c>
      <c r="P628" s="393">
        <v>13589</v>
      </c>
      <c r="Q628" s="393">
        <v>13649</v>
      </c>
      <c r="R628" s="393">
        <v>13659</v>
      </c>
      <c r="S628" s="393">
        <v>13619</v>
      </c>
      <c r="T628" s="393">
        <v>13489</v>
      </c>
      <c r="U628" s="393">
        <v>13259</v>
      </c>
      <c r="V628" s="393">
        <v>12919</v>
      </c>
      <c r="W628" s="393">
        <v>12369</v>
      </c>
      <c r="X628" s="393">
        <v>11559</v>
      </c>
      <c r="Y628" s="393">
        <v>10629</v>
      </c>
      <c r="Z628" s="393">
        <v>9539</v>
      </c>
      <c r="AA628" s="393">
        <v>8309</v>
      </c>
      <c r="AB628" s="393">
        <v>7009</v>
      </c>
      <c r="AC628" s="393">
        <v>5715</v>
      </c>
      <c r="AD628" s="393">
        <v>4510</v>
      </c>
      <c r="AE628" s="393">
        <v>3405</v>
      </c>
      <c r="AF628" s="393">
        <v>2410</v>
      </c>
      <c r="AG628" s="393">
        <v>1625</v>
      </c>
      <c r="AH628" s="393">
        <v>1020</v>
      </c>
      <c r="AI628" s="393">
        <v>535</v>
      </c>
      <c r="AJ628" s="393">
        <v>210</v>
      </c>
      <c r="AK628" s="393">
        <v>45</v>
      </c>
      <c r="AL628" s="393">
        <v>0</v>
      </c>
      <c r="AM628" s="393">
        <v>0</v>
      </c>
      <c r="AN628" s="393">
        <v>0</v>
      </c>
      <c r="AO628" s="393">
        <v>0</v>
      </c>
      <c r="AP628" s="394">
        <v>0</v>
      </c>
    </row>
    <row r="629" spans="1:45" ht="15" hidden="1" thickBot="1" x14ac:dyDescent="0.35">
      <c r="A629" s="385">
        <v>3</v>
      </c>
      <c r="B629" s="300" t="s">
        <v>434</v>
      </c>
      <c r="C629" s="300"/>
      <c r="D629" s="300" t="s">
        <v>134</v>
      </c>
      <c r="E629" s="300">
        <v>13</v>
      </c>
      <c r="F629" s="300" t="s">
        <v>298</v>
      </c>
      <c r="G629" s="300">
        <v>34</v>
      </c>
      <c r="H629" s="300" t="s">
        <v>204</v>
      </c>
      <c r="I629" s="387" t="s">
        <v>205</v>
      </c>
      <c r="J629" s="300" t="s">
        <v>273</v>
      </c>
      <c r="K629" s="300" t="s">
        <v>299</v>
      </c>
      <c r="L629" s="300"/>
      <c r="M629" s="397">
        <v>7683</v>
      </c>
      <c r="N629" s="397">
        <v>7763</v>
      </c>
      <c r="O629" s="397">
        <v>7840</v>
      </c>
      <c r="P629" s="397">
        <v>7900</v>
      </c>
      <c r="Q629" s="397">
        <v>7920</v>
      </c>
      <c r="R629" s="397">
        <v>7900</v>
      </c>
      <c r="S629" s="397">
        <v>7840</v>
      </c>
      <c r="T629" s="397">
        <v>7743</v>
      </c>
      <c r="U629" s="397">
        <v>7600</v>
      </c>
      <c r="V629" s="397">
        <v>7403</v>
      </c>
      <c r="W629" s="397">
        <v>7150</v>
      </c>
      <c r="X629" s="397">
        <v>6779</v>
      </c>
      <c r="Y629" s="397">
        <v>6350</v>
      </c>
      <c r="Z629" s="397">
        <v>5880</v>
      </c>
      <c r="AA629" s="397">
        <v>5360</v>
      </c>
      <c r="AB629" s="397">
        <v>4770</v>
      </c>
      <c r="AC629" s="397">
        <v>4100</v>
      </c>
      <c r="AD629" s="397">
        <v>3429</v>
      </c>
      <c r="AE629" s="397">
        <v>2804</v>
      </c>
      <c r="AF629" s="397">
        <v>2232</v>
      </c>
      <c r="AG629" s="397">
        <v>1717</v>
      </c>
      <c r="AH629" s="397">
        <v>1240</v>
      </c>
      <c r="AI629" s="397">
        <v>823</v>
      </c>
      <c r="AJ629" s="397">
        <v>465</v>
      </c>
      <c r="AK629" s="397">
        <v>197</v>
      </c>
      <c r="AL629" s="397">
        <v>39</v>
      </c>
      <c r="AM629" s="397">
        <v>0</v>
      </c>
      <c r="AN629" s="397">
        <v>0</v>
      </c>
      <c r="AO629" s="397">
        <v>0</v>
      </c>
      <c r="AP629" s="398">
        <v>0</v>
      </c>
    </row>
    <row r="630" spans="1:45" hidden="1" x14ac:dyDescent="0.3">
      <c r="A630" s="376">
        <v>3</v>
      </c>
      <c r="B630" s="377" t="s">
        <v>434</v>
      </c>
      <c r="C630" s="377"/>
      <c r="D630" s="377" t="s">
        <v>134</v>
      </c>
      <c r="E630" s="377">
        <v>13</v>
      </c>
      <c r="F630" s="377" t="s">
        <v>298</v>
      </c>
      <c r="G630" s="377">
        <v>35</v>
      </c>
      <c r="H630" s="377" t="s">
        <v>187</v>
      </c>
      <c r="I630" s="379" t="s">
        <v>207</v>
      </c>
      <c r="J630" s="377" t="s">
        <v>273</v>
      </c>
      <c r="K630" s="377" t="s">
        <v>299</v>
      </c>
      <c r="L630" s="377"/>
      <c r="M630" s="395">
        <v>231</v>
      </c>
      <c r="N630" s="395">
        <v>3203.9999999999741</v>
      </c>
      <c r="O630" s="395">
        <v>6494</v>
      </c>
      <c r="P630" s="395">
        <v>10234</v>
      </c>
      <c r="Q630" s="395">
        <v>14254</v>
      </c>
      <c r="R630" s="395">
        <v>19024</v>
      </c>
      <c r="S630" s="395">
        <v>24514</v>
      </c>
      <c r="T630" s="395">
        <v>30804</v>
      </c>
      <c r="U630" s="395">
        <v>38204</v>
      </c>
      <c r="V630" s="395">
        <v>47104</v>
      </c>
      <c r="W630" s="395">
        <v>58054</v>
      </c>
      <c r="X630" s="395">
        <v>71804</v>
      </c>
      <c r="Y630" s="395">
        <v>89804</v>
      </c>
      <c r="Z630" s="395">
        <v>113504</v>
      </c>
      <c r="AA630" s="395">
        <v>138382</v>
      </c>
      <c r="AB630" s="395">
        <v>163760</v>
      </c>
      <c r="AC630" s="395">
        <v>189188</v>
      </c>
      <c r="AD630" s="395">
        <v>216616</v>
      </c>
      <c r="AE630" s="395">
        <v>242694</v>
      </c>
      <c r="AF630" s="395">
        <v>269872</v>
      </c>
      <c r="AG630" s="395">
        <v>295900</v>
      </c>
      <c r="AH630" s="395">
        <v>322692</v>
      </c>
      <c r="AI630" s="395">
        <v>349286</v>
      </c>
      <c r="AJ630" s="395">
        <v>375674</v>
      </c>
      <c r="AK630" s="395">
        <v>404662</v>
      </c>
      <c r="AL630" s="395">
        <v>428333</v>
      </c>
      <c r="AM630" s="395">
        <v>452308</v>
      </c>
      <c r="AN630" s="395">
        <v>476896</v>
      </c>
      <c r="AO630" s="395">
        <v>500344</v>
      </c>
      <c r="AP630" s="396">
        <v>522909</v>
      </c>
    </row>
    <row r="631" spans="1:45" hidden="1" x14ac:dyDescent="0.3">
      <c r="A631" s="381">
        <v>3</v>
      </c>
      <c r="B631" s="10" t="s">
        <v>434</v>
      </c>
      <c r="C631" s="10"/>
      <c r="D631" s="10" t="s">
        <v>134</v>
      </c>
      <c r="E631" s="10">
        <v>13</v>
      </c>
      <c r="F631" s="10" t="s">
        <v>298</v>
      </c>
      <c r="G631" s="10">
        <v>36</v>
      </c>
      <c r="H631" s="10" t="s">
        <v>189</v>
      </c>
      <c r="I631" s="383" t="s">
        <v>207</v>
      </c>
      <c r="J631" s="10" t="s">
        <v>273</v>
      </c>
      <c r="K631" s="10" t="s">
        <v>299</v>
      </c>
      <c r="L631" s="10"/>
      <c r="M631" s="393">
        <v>0</v>
      </c>
      <c r="N631" s="393">
        <v>149.11111111111111</v>
      </c>
      <c r="O631" s="393">
        <v>350</v>
      </c>
      <c r="P631" s="393">
        <v>600</v>
      </c>
      <c r="Q631" s="393">
        <v>1000</v>
      </c>
      <c r="R631" s="393">
        <v>1500</v>
      </c>
      <c r="S631" s="393">
        <v>2100</v>
      </c>
      <c r="T631" s="393">
        <v>2800</v>
      </c>
      <c r="U631" s="393">
        <v>3600</v>
      </c>
      <c r="V631" s="393">
        <v>4800</v>
      </c>
      <c r="W631" s="393">
        <v>6500</v>
      </c>
      <c r="X631" s="393">
        <v>9000</v>
      </c>
      <c r="Y631" s="393">
        <v>13000</v>
      </c>
      <c r="Z631" s="393">
        <v>18000</v>
      </c>
      <c r="AA631" s="393">
        <v>24000</v>
      </c>
      <c r="AB631" s="393">
        <v>31000</v>
      </c>
      <c r="AC631" s="393">
        <v>39000</v>
      </c>
      <c r="AD631" s="393">
        <v>48000</v>
      </c>
      <c r="AE631" s="393">
        <v>57000</v>
      </c>
      <c r="AF631" s="393">
        <v>67000</v>
      </c>
      <c r="AG631" s="393">
        <v>77000</v>
      </c>
      <c r="AH631" s="393">
        <v>87000</v>
      </c>
      <c r="AI631" s="393">
        <v>97000</v>
      </c>
      <c r="AJ631" s="393">
        <v>107000</v>
      </c>
      <c r="AK631" s="393">
        <v>117000</v>
      </c>
      <c r="AL631" s="393">
        <v>127000</v>
      </c>
      <c r="AM631" s="393">
        <v>137000</v>
      </c>
      <c r="AN631" s="393">
        <v>147000</v>
      </c>
      <c r="AO631" s="393">
        <v>157000</v>
      </c>
      <c r="AP631" s="394">
        <v>167000</v>
      </c>
    </row>
    <row r="632" spans="1:45" hidden="1" x14ac:dyDescent="0.3">
      <c r="A632" s="381">
        <v>3</v>
      </c>
      <c r="B632" s="10" t="s">
        <v>434</v>
      </c>
      <c r="C632" s="10"/>
      <c r="D632" s="10" t="s">
        <v>134</v>
      </c>
      <c r="E632" s="10">
        <v>13</v>
      </c>
      <c r="F632" s="10" t="s">
        <v>298</v>
      </c>
      <c r="G632" s="10">
        <v>37</v>
      </c>
      <c r="H632" s="10" t="s">
        <v>190</v>
      </c>
      <c r="I632" s="383" t="s">
        <v>207</v>
      </c>
      <c r="J632" s="10" t="s">
        <v>273</v>
      </c>
      <c r="K632" s="10" t="s">
        <v>299</v>
      </c>
      <c r="L632" s="10"/>
      <c r="M632" s="393">
        <v>295</v>
      </c>
      <c r="N632" s="393">
        <v>585</v>
      </c>
      <c r="O632" s="393">
        <v>880</v>
      </c>
      <c r="P632" s="393">
        <v>1180</v>
      </c>
      <c r="Q632" s="393">
        <v>1485</v>
      </c>
      <c r="R632" s="393">
        <v>1790</v>
      </c>
      <c r="S632" s="393">
        <v>2100</v>
      </c>
      <c r="T632" s="393">
        <v>2420</v>
      </c>
      <c r="U632" s="393">
        <v>2760</v>
      </c>
      <c r="V632" s="393">
        <v>3140</v>
      </c>
      <c r="W632" s="393">
        <v>3570</v>
      </c>
      <c r="X632" s="393">
        <v>4060</v>
      </c>
      <c r="Y632" s="393">
        <v>4610</v>
      </c>
      <c r="Z632" s="393">
        <v>5380</v>
      </c>
      <c r="AA632" s="393">
        <v>6510</v>
      </c>
      <c r="AB632" s="393">
        <v>8055</v>
      </c>
      <c r="AC632" s="393">
        <v>10350</v>
      </c>
      <c r="AD632" s="393">
        <v>13363</v>
      </c>
      <c r="AE632" s="393">
        <v>17162</v>
      </c>
      <c r="AF632" s="393">
        <v>21187</v>
      </c>
      <c r="AG632" s="393">
        <v>25594</v>
      </c>
      <c r="AH632" s="393">
        <v>30282</v>
      </c>
      <c r="AI632" s="393">
        <v>35294</v>
      </c>
      <c r="AJ632" s="393">
        <v>40308</v>
      </c>
      <c r="AK632" s="393">
        <v>45322</v>
      </c>
      <c r="AL632" s="393">
        <v>50338</v>
      </c>
      <c r="AM632" s="393">
        <v>55045</v>
      </c>
      <c r="AN632" s="393">
        <v>59748</v>
      </c>
      <c r="AO632" s="393">
        <v>64346</v>
      </c>
      <c r="AP632" s="394">
        <v>68791</v>
      </c>
    </row>
    <row r="633" spans="1:45" hidden="1" x14ac:dyDescent="0.3">
      <c r="A633" s="381">
        <v>3</v>
      </c>
      <c r="B633" s="10" t="s">
        <v>434</v>
      </c>
      <c r="C633" s="10"/>
      <c r="D633" s="10" t="s">
        <v>134</v>
      </c>
      <c r="E633" s="10">
        <v>13</v>
      </c>
      <c r="F633" s="10" t="s">
        <v>298</v>
      </c>
      <c r="G633" s="10">
        <v>38</v>
      </c>
      <c r="H633" s="10" t="s">
        <v>191</v>
      </c>
      <c r="I633" s="383" t="s">
        <v>207</v>
      </c>
      <c r="J633" s="10" t="s">
        <v>273</v>
      </c>
      <c r="K633" s="10" t="s">
        <v>299</v>
      </c>
      <c r="L633" s="10"/>
      <c r="M633" s="393">
        <v>243</v>
      </c>
      <c r="N633" s="393">
        <v>299.77777777778101</v>
      </c>
      <c r="O633" s="393">
        <v>549.55555555556202</v>
      </c>
      <c r="P633" s="393">
        <v>1020.3333333333285</v>
      </c>
      <c r="Q633" s="393">
        <v>1700.1111111111095</v>
      </c>
      <c r="R633" s="393">
        <v>2749.888888888876</v>
      </c>
      <c r="S633" s="393">
        <v>4299.666666666657</v>
      </c>
      <c r="T633" s="393">
        <v>6300.444444444438</v>
      </c>
      <c r="U633" s="393">
        <v>8900.222222222219</v>
      </c>
      <c r="V633" s="393">
        <v>12470</v>
      </c>
      <c r="W633" s="393">
        <v>17249.899999999994</v>
      </c>
      <c r="X633" s="393">
        <v>23499.799999999988</v>
      </c>
      <c r="Y633" s="393">
        <v>30849.700000000012</v>
      </c>
      <c r="Z633" s="393">
        <v>38399.600000000006</v>
      </c>
      <c r="AA633" s="393">
        <v>46311.5</v>
      </c>
      <c r="AB633" s="393">
        <v>53624.399999999994</v>
      </c>
      <c r="AC633" s="393">
        <v>60786.299999999988</v>
      </c>
      <c r="AD633" s="393">
        <v>65848.200000000012</v>
      </c>
      <c r="AE633" s="393">
        <v>72160.100000000006</v>
      </c>
      <c r="AF633" s="393">
        <v>77272</v>
      </c>
      <c r="AG633" s="393">
        <v>83471.5</v>
      </c>
      <c r="AH633" s="393">
        <v>88822</v>
      </c>
      <c r="AI633" s="393">
        <v>94271.5</v>
      </c>
      <c r="AJ633" s="393">
        <v>99872</v>
      </c>
      <c r="AK633" s="393">
        <v>105022</v>
      </c>
      <c r="AL633" s="393">
        <v>110922</v>
      </c>
      <c r="AM633" s="393">
        <v>121071.5</v>
      </c>
      <c r="AN633" s="393">
        <v>130332</v>
      </c>
      <c r="AO633" s="393">
        <v>140551.5</v>
      </c>
      <c r="AP633" s="394">
        <v>150972</v>
      </c>
    </row>
    <row r="634" spans="1:45" hidden="1" x14ac:dyDescent="0.3">
      <c r="A634" s="381">
        <v>3</v>
      </c>
      <c r="B634" s="10" t="s">
        <v>434</v>
      </c>
      <c r="C634" s="10"/>
      <c r="D634" s="10" t="s">
        <v>134</v>
      </c>
      <c r="E634" s="10">
        <v>13</v>
      </c>
      <c r="F634" s="10" t="s">
        <v>298</v>
      </c>
      <c r="G634" s="10">
        <v>39</v>
      </c>
      <c r="H634" s="10" t="s">
        <v>192</v>
      </c>
      <c r="I634" s="383" t="s">
        <v>207</v>
      </c>
      <c r="J634" s="10" t="s">
        <v>273</v>
      </c>
      <c r="K634" s="10" t="s">
        <v>299</v>
      </c>
      <c r="L634" s="10"/>
      <c r="M634" s="393">
        <v>88</v>
      </c>
      <c r="N634" s="393">
        <v>155.66666666666652</v>
      </c>
      <c r="O634" s="393">
        <v>229</v>
      </c>
      <c r="P634" s="393">
        <v>307</v>
      </c>
      <c r="Q634" s="393">
        <v>392.22222222222263</v>
      </c>
      <c r="R634" s="393">
        <v>483</v>
      </c>
      <c r="S634" s="393">
        <v>586</v>
      </c>
      <c r="T634" s="393">
        <v>714</v>
      </c>
      <c r="U634" s="393">
        <v>868</v>
      </c>
      <c r="V634" s="393">
        <v>1059</v>
      </c>
      <c r="W634" s="393">
        <v>1293</v>
      </c>
      <c r="X634" s="393">
        <v>1500</v>
      </c>
      <c r="Y634" s="393">
        <v>1765</v>
      </c>
      <c r="Z634" s="393">
        <v>2080</v>
      </c>
      <c r="AA634" s="393">
        <v>2438</v>
      </c>
      <c r="AB634" s="393">
        <v>2790</v>
      </c>
      <c r="AC634" s="393">
        <v>3130</v>
      </c>
      <c r="AD634" s="393">
        <v>3445</v>
      </c>
      <c r="AE634" s="393">
        <v>3734</v>
      </c>
      <c r="AF634" s="393">
        <v>3986</v>
      </c>
      <c r="AG634" s="393">
        <v>4192</v>
      </c>
      <c r="AH634" s="393">
        <v>4360</v>
      </c>
      <c r="AI634" s="393">
        <v>4465</v>
      </c>
      <c r="AJ634" s="393">
        <v>4515</v>
      </c>
      <c r="AK634" s="393">
        <v>4515</v>
      </c>
      <c r="AL634" s="393">
        <v>4515</v>
      </c>
      <c r="AM634" s="393">
        <v>4515</v>
      </c>
      <c r="AN634" s="393">
        <v>4515</v>
      </c>
      <c r="AO634" s="393">
        <v>4515</v>
      </c>
      <c r="AP634" s="394">
        <v>4515</v>
      </c>
    </row>
    <row r="635" spans="1:45" hidden="1" x14ac:dyDescent="0.3">
      <c r="A635" s="381">
        <v>3</v>
      </c>
      <c r="B635" s="10" t="s">
        <v>434</v>
      </c>
      <c r="C635" s="10"/>
      <c r="D635" s="10" t="s">
        <v>134</v>
      </c>
      <c r="E635" s="10">
        <v>13</v>
      </c>
      <c r="F635" s="10" t="s">
        <v>298</v>
      </c>
      <c r="G635" s="10">
        <v>40</v>
      </c>
      <c r="H635" s="10" t="s">
        <v>193</v>
      </c>
      <c r="I635" s="383" t="s">
        <v>207</v>
      </c>
      <c r="J635" s="10" t="s">
        <v>273</v>
      </c>
      <c r="K635" s="10" t="s">
        <v>299</v>
      </c>
      <c r="L635" s="10"/>
      <c r="M635" s="393">
        <v>0</v>
      </c>
      <c r="N635" s="393">
        <v>62</v>
      </c>
      <c r="O635" s="393">
        <v>125</v>
      </c>
      <c r="P635" s="393">
        <v>189</v>
      </c>
      <c r="Q635" s="393">
        <v>256</v>
      </c>
      <c r="R635" s="393">
        <v>326</v>
      </c>
      <c r="S635" s="393">
        <v>400</v>
      </c>
      <c r="T635" s="393">
        <v>480</v>
      </c>
      <c r="U635" s="393">
        <v>570</v>
      </c>
      <c r="V635" s="393">
        <v>680</v>
      </c>
      <c r="W635" s="393">
        <v>805</v>
      </c>
      <c r="X635" s="393">
        <v>950</v>
      </c>
      <c r="Y635" s="393">
        <v>1122</v>
      </c>
      <c r="Z635" s="393">
        <v>1322</v>
      </c>
      <c r="AA635" s="393">
        <v>1530</v>
      </c>
      <c r="AB635" s="393">
        <v>1752</v>
      </c>
      <c r="AC635" s="393">
        <v>1919</v>
      </c>
      <c r="AD635" s="393">
        <v>2085</v>
      </c>
      <c r="AE635" s="393">
        <v>2250</v>
      </c>
      <c r="AF635" s="393">
        <v>2412</v>
      </c>
      <c r="AG635" s="393">
        <v>2571</v>
      </c>
      <c r="AH635" s="393">
        <v>2725</v>
      </c>
      <c r="AI635" s="393">
        <v>2874</v>
      </c>
      <c r="AJ635" s="393">
        <v>3013</v>
      </c>
      <c r="AK635" s="393">
        <v>3132</v>
      </c>
      <c r="AL635" s="393">
        <v>3236</v>
      </c>
      <c r="AM635" s="393">
        <v>3320</v>
      </c>
      <c r="AN635" s="393">
        <v>3377</v>
      </c>
      <c r="AO635" s="393">
        <v>3406</v>
      </c>
      <c r="AP635" s="394">
        <v>3427</v>
      </c>
    </row>
    <row r="636" spans="1:45" hidden="1" x14ac:dyDescent="0.3">
      <c r="A636" s="381">
        <v>3</v>
      </c>
      <c r="B636" s="10" t="s">
        <v>434</v>
      </c>
      <c r="C636" s="10"/>
      <c r="D636" s="10" t="s">
        <v>134</v>
      </c>
      <c r="E636" s="10">
        <v>13</v>
      </c>
      <c r="F636" s="10" t="s">
        <v>298</v>
      </c>
      <c r="G636" s="10">
        <v>41</v>
      </c>
      <c r="H636" s="10" t="s">
        <v>194</v>
      </c>
      <c r="I636" s="383" t="s">
        <v>207</v>
      </c>
      <c r="J636" s="10" t="s">
        <v>273</v>
      </c>
      <c r="K636" s="10" t="s">
        <v>299</v>
      </c>
      <c r="L636" s="10"/>
      <c r="M636" s="393">
        <v>32</v>
      </c>
      <c r="N636" s="393">
        <v>50</v>
      </c>
      <c r="O636" s="393">
        <v>80</v>
      </c>
      <c r="P636" s="393">
        <v>110</v>
      </c>
      <c r="Q636" s="393">
        <v>150</v>
      </c>
      <c r="R636" s="393">
        <v>200</v>
      </c>
      <c r="S636" s="393">
        <v>250</v>
      </c>
      <c r="T636" s="393">
        <v>300</v>
      </c>
      <c r="U636" s="393">
        <v>398</v>
      </c>
      <c r="V636" s="393">
        <v>495</v>
      </c>
      <c r="W636" s="393">
        <v>592</v>
      </c>
      <c r="X636" s="393">
        <v>690</v>
      </c>
      <c r="Y636" s="393">
        <v>787</v>
      </c>
      <c r="Z636" s="393">
        <v>884</v>
      </c>
      <c r="AA636" s="393">
        <v>982</v>
      </c>
      <c r="AB636" s="393">
        <v>1084</v>
      </c>
      <c r="AC636" s="393">
        <v>1163</v>
      </c>
      <c r="AD636" s="393">
        <v>1231</v>
      </c>
      <c r="AE636" s="393">
        <v>1298</v>
      </c>
      <c r="AF636" s="393">
        <v>1355</v>
      </c>
      <c r="AG636" s="393">
        <v>1403</v>
      </c>
      <c r="AH636" s="393">
        <v>1450</v>
      </c>
      <c r="AI636" s="393">
        <v>1497</v>
      </c>
      <c r="AJ636" s="393">
        <v>1497</v>
      </c>
      <c r="AK636" s="393">
        <v>1497</v>
      </c>
      <c r="AL636" s="393">
        <v>1497</v>
      </c>
      <c r="AM636" s="393">
        <v>1497</v>
      </c>
      <c r="AN636" s="393">
        <v>1497</v>
      </c>
      <c r="AO636" s="393">
        <v>1497</v>
      </c>
      <c r="AP636" s="394">
        <v>1497</v>
      </c>
      <c r="AS636" s="345"/>
    </row>
    <row r="637" spans="1:45" hidden="1" x14ac:dyDescent="0.3">
      <c r="A637" s="381">
        <v>3</v>
      </c>
      <c r="B637" s="10" t="s">
        <v>434</v>
      </c>
      <c r="C637" s="10"/>
      <c r="D637" s="10" t="s">
        <v>134</v>
      </c>
      <c r="E637" s="10">
        <v>13</v>
      </c>
      <c r="F637" s="10" t="s">
        <v>298</v>
      </c>
      <c r="G637" s="10">
        <v>42</v>
      </c>
      <c r="H637" s="10" t="s">
        <v>195</v>
      </c>
      <c r="I637" s="383" t="s">
        <v>207</v>
      </c>
      <c r="J637" s="10" t="s">
        <v>273</v>
      </c>
      <c r="K637" s="10" t="s">
        <v>299</v>
      </c>
      <c r="L637" s="10"/>
      <c r="M637" s="393">
        <v>0</v>
      </c>
      <c r="N637" s="393">
        <v>3</v>
      </c>
      <c r="O637" s="393">
        <v>7</v>
      </c>
      <c r="P637" s="393">
        <v>11</v>
      </c>
      <c r="Q637" s="393">
        <v>15</v>
      </c>
      <c r="R637" s="393">
        <v>22</v>
      </c>
      <c r="S637" s="393">
        <v>27</v>
      </c>
      <c r="T637" s="393">
        <v>37</v>
      </c>
      <c r="U637" s="393">
        <v>49</v>
      </c>
      <c r="V637" s="393">
        <v>59</v>
      </c>
      <c r="W637" s="393">
        <v>79</v>
      </c>
      <c r="X637" s="393">
        <v>101</v>
      </c>
      <c r="Y637" s="393">
        <v>131</v>
      </c>
      <c r="Z637" s="393">
        <v>161</v>
      </c>
      <c r="AA637" s="393">
        <v>203</v>
      </c>
      <c r="AB637" s="393">
        <v>238</v>
      </c>
      <c r="AC637" s="393">
        <v>275</v>
      </c>
      <c r="AD637" s="393">
        <v>313</v>
      </c>
      <c r="AE637" s="393">
        <v>349</v>
      </c>
      <c r="AF637" s="393">
        <v>385</v>
      </c>
      <c r="AG637" s="393">
        <v>420</v>
      </c>
      <c r="AH637" s="393">
        <v>455</v>
      </c>
      <c r="AI637" s="393">
        <v>485</v>
      </c>
      <c r="AJ637" s="393">
        <v>515</v>
      </c>
      <c r="AK637" s="393">
        <v>545</v>
      </c>
      <c r="AL637" s="393">
        <v>565</v>
      </c>
      <c r="AM637" s="393">
        <v>585</v>
      </c>
      <c r="AN637" s="393">
        <v>595</v>
      </c>
      <c r="AO637" s="393">
        <v>605</v>
      </c>
      <c r="AP637" s="394">
        <v>605</v>
      </c>
    </row>
    <row r="638" spans="1:45" hidden="1" x14ac:dyDescent="0.3">
      <c r="A638" s="381">
        <v>3</v>
      </c>
      <c r="B638" s="10" t="s">
        <v>434</v>
      </c>
      <c r="C638" s="10"/>
      <c r="D638" s="10" t="s">
        <v>134</v>
      </c>
      <c r="E638" s="10">
        <v>13</v>
      </c>
      <c r="F638" s="10" t="s">
        <v>298</v>
      </c>
      <c r="G638" s="10">
        <v>43</v>
      </c>
      <c r="H638" s="10" t="s">
        <v>196</v>
      </c>
      <c r="I638" s="383" t="s">
        <v>207</v>
      </c>
      <c r="J638" s="10" t="s">
        <v>273</v>
      </c>
      <c r="K638" s="10" t="s">
        <v>299</v>
      </c>
      <c r="L638" s="10"/>
      <c r="M638" s="393">
        <v>0</v>
      </c>
      <c r="N638" s="393">
        <v>0</v>
      </c>
      <c r="O638" s="393">
        <v>0</v>
      </c>
      <c r="P638" s="393">
        <v>0</v>
      </c>
      <c r="Q638" s="393">
        <v>0</v>
      </c>
      <c r="R638" s="393">
        <v>0</v>
      </c>
      <c r="S638" s="393">
        <v>0</v>
      </c>
      <c r="T638" s="393">
        <v>0</v>
      </c>
      <c r="U638" s="393">
        <v>0</v>
      </c>
      <c r="V638" s="393">
        <v>0</v>
      </c>
      <c r="W638" s="393">
        <v>0</v>
      </c>
      <c r="X638" s="393">
        <v>0</v>
      </c>
      <c r="Y638" s="393">
        <v>0</v>
      </c>
      <c r="Z638" s="393">
        <v>0</v>
      </c>
      <c r="AA638" s="393">
        <v>0</v>
      </c>
      <c r="AB638" s="393">
        <v>0</v>
      </c>
      <c r="AC638" s="393">
        <v>0</v>
      </c>
      <c r="AD638" s="393">
        <v>0</v>
      </c>
      <c r="AE638" s="393">
        <v>0</v>
      </c>
      <c r="AF638" s="393">
        <v>0</v>
      </c>
      <c r="AG638" s="393">
        <v>0</v>
      </c>
      <c r="AH638" s="393">
        <v>0</v>
      </c>
      <c r="AI638" s="393">
        <v>0</v>
      </c>
      <c r="AJ638" s="393">
        <v>0</v>
      </c>
      <c r="AK638" s="393">
        <v>0</v>
      </c>
      <c r="AL638" s="393">
        <v>0</v>
      </c>
      <c r="AM638" s="393">
        <v>0</v>
      </c>
      <c r="AN638" s="393">
        <v>0</v>
      </c>
      <c r="AO638" s="393">
        <v>0</v>
      </c>
      <c r="AP638" s="394">
        <v>0</v>
      </c>
    </row>
    <row r="639" spans="1:45" hidden="1" x14ac:dyDescent="0.3">
      <c r="A639" s="381">
        <v>3</v>
      </c>
      <c r="B639" s="10" t="s">
        <v>434</v>
      </c>
      <c r="C639" s="10"/>
      <c r="D639" s="10" t="s">
        <v>134</v>
      </c>
      <c r="E639" s="10">
        <v>13</v>
      </c>
      <c r="F639" s="10" t="s">
        <v>298</v>
      </c>
      <c r="G639" s="10">
        <v>44</v>
      </c>
      <c r="H639" s="10" t="s">
        <v>197</v>
      </c>
      <c r="I639" s="383" t="s">
        <v>207</v>
      </c>
      <c r="J639" s="10" t="s">
        <v>273</v>
      </c>
      <c r="K639" s="10" t="s">
        <v>299</v>
      </c>
      <c r="L639" s="10"/>
      <c r="M639" s="393">
        <v>0</v>
      </c>
      <c r="N639" s="393">
        <v>0</v>
      </c>
      <c r="O639" s="393">
        <v>0</v>
      </c>
      <c r="P639" s="393">
        <v>0</v>
      </c>
      <c r="Q639" s="393">
        <v>0</v>
      </c>
      <c r="R639" s="393">
        <v>0</v>
      </c>
      <c r="S639" s="393">
        <v>0</v>
      </c>
      <c r="T639" s="393">
        <v>0</v>
      </c>
      <c r="U639" s="393">
        <v>0</v>
      </c>
      <c r="V639" s="393">
        <v>0</v>
      </c>
      <c r="W639" s="393">
        <v>0</v>
      </c>
      <c r="X639" s="393">
        <v>0</v>
      </c>
      <c r="Y639" s="393">
        <v>0</v>
      </c>
      <c r="Z639" s="393">
        <v>0</v>
      </c>
      <c r="AA639" s="393">
        <v>0</v>
      </c>
      <c r="AB639" s="393">
        <v>0</v>
      </c>
      <c r="AC639" s="393">
        <v>0</v>
      </c>
      <c r="AD639" s="393">
        <v>0</v>
      </c>
      <c r="AE639" s="393">
        <v>0</v>
      </c>
      <c r="AF639" s="393">
        <v>0</v>
      </c>
      <c r="AG639" s="393">
        <v>0</v>
      </c>
      <c r="AH639" s="393">
        <v>0</v>
      </c>
      <c r="AI639" s="393">
        <v>0</v>
      </c>
      <c r="AJ639" s="393">
        <v>0</v>
      </c>
      <c r="AK639" s="393">
        <v>0</v>
      </c>
      <c r="AL639" s="393">
        <v>0</v>
      </c>
      <c r="AM639" s="393">
        <v>0</v>
      </c>
      <c r="AN639" s="393">
        <v>0</v>
      </c>
      <c r="AO639" s="393">
        <v>0</v>
      </c>
      <c r="AP639" s="394">
        <v>0</v>
      </c>
    </row>
    <row r="640" spans="1:45" hidden="1" x14ac:dyDescent="0.3">
      <c r="A640" s="381">
        <v>3</v>
      </c>
      <c r="B640" s="10" t="s">
        <v>434</v>
      </c>
      <c r="C640" s="10"/>
      <c r="D640" s="10" t="s">
        <v>134</v>
      </c>
      <c r="E640" s="10">
        <v>13</v>
      </c>
      <c r="F640" s="10" t="s">
        <v>298</v>
      </c>
      <c r="G640" s="10">
        <v>45</v>
      </c>
      <c r="H640" s="10" t="s">
        <v>198</v>
      </c>
      <c r="I640" s="383" t="s">
        <v>207</v>
      </c>
      <c r="J640" s="10" t="s">
        <v>273</v>
      </c>
      <c r="K640" s="10" t="s">
        <v>299</v>
      </c>
      <c r="L640" s="10"/>
      <c r="M640" s="393">
        <v>0</v>
      </c>
      <c r="N640" s="393">
        <v>0</v>
      </c>
      <c r="O640" s="393">
        <v>0</v>
      </c>
      <c r="P640" s="393">
        <v>0</v>
      </c>
      <c r="Q640" s="393">
        <v>20</v>
      </c>
      <c r="R640" s="393">
        <v>40</v>
      </c>
      <c r="S640" s="393">
        <v>70</v>
      </c>
      <c r="T640" s="393">
        <v>100</v>
      </c>
      <c r="U640" s="393">
        <v>130</v>
      </c>
      <c r="V640" s="393">
        <v>170</v>
      </c>
      <c r="W640" s="393">
        <v>210</v>
      </c>
      <c r="X640" s="393">
        <v>250</v>
      </c>
      <c r="Y640" s="393">
        <v>300</v>
      </c>
      <c r="Z640" s="393">
        <v>350</v>
      </c>
      <c r="AA640" s="393">
        <v>400</v>
      </c>
      <c r="AB640" s="393">
        <v>450</v>
      </c>
      <c r="AC640" s="393">
        <v>477</v>
      </c>
      <c r="AD640" s="393">
        <v>500</v>
      </c>
      <c r="AE640" s="393">
        <v>521</v>
      </c>
      <c r="AF640" s="393">
        <v>521</v>
      </c>
      <c r="AG640" s="393">
        <v>521</v>
      </c>
      <c r="AH640" s="393">
        <v>521</v>
      </c>
      <c r="AI640" s="393">
        <v>521</v>
      </c>
      <c r="AJ640" s="393">
        <v>521</v>
      </c>
      <c r="AK640" s="393">
        <v>521</v>
      </c>
      <c r="AL640" s="10">
        <v>521</v>
      </c>
      <c r="AM640" s="10">
        <v>521</v>
      </c>
      <c r="AN640" s="10">
        <v>521</v>
      </c>
      <c r="AO640" s="10">
        <v>521</v>
      </c>
      <c r="AP640" s="384">
        <v>521</v>
      </c>
    </row>
    <row r="641" spans="1:42" hidden="1" x14ac:dyDescent="0.3">
      <c r="A641" s="381">
        <v>3</v>
      </c>
      <c r="B641" s="10" t="s">
        <v>434</v>
      </c>
      <c r="C641" s="10"/>
      <c r="D641" s="10" t="s">
        <v>134</v>
      </c>
      <c r="E641" s="10">
        <v>13</v>
      </c>
      <c r="F641" s="10" t="s">
        <v>298</v>
      </c>
      <c r="G641" s="10">
        <v>46</v>
      </c>
      <c r="H641" s="10" t="s">
        <v>199</v>
      </c>
      <c r="I641" s="383" t="s">
        <v>207</v>
      </c>
      <c r="J641" s="10" t="s">
        <v>273</v>
      </c>
      <c r="K641" s="10" t="s">
        <v>299</v>
      </c>
      <c r="L641" s="10"/>
      <c r="M641" s="393">
        <v>1268</v>
      </c>
      <c r="N641" s="393">
        <v>2600</v>
      </c>
      <c r="O641" s="393">
        <v>4000</v>
      </c>
      <c r="P641" s="393">
        <v>6200</v>
      </c>
      <c r="Q641" s="393">
        <v>9100</v>
      </c>
      <c r="R641" s="393">
        <v>12900</v>
      </c>
      <c r="S641" s="393">
        <v>17700</v>
      </c>
      <c r="T641" s="393">
        <v>23600</v>
      </c>
      <c r="U641" s="393">
        <v>31750</v>
      </c>
      <c r="V641" s="393">
        <v>41350</v>
      </c>
      <c r="W641" s="393">
        <v>52600</v>
      </c>
      <c r="X641" s="393">
        <v>65500</v>
      </c>
      <c r="Y641" s="393">
        <v>81000</v>
      </c>
      <c r="Z641" s="393">
        <v>101000</v>
      </c>
      <c r="AA641" s="393">
        <v>124810</v>
      </c>
      <c r="AB641" s="393">
        <v>152200</v>
      </c>
      <c r="AC641" s="393">
        <v>178020</v>
      </c>
      <c r="AD641" s="393">
        <v>203510</v>
      </c>
      <c r="AE641" s="393">
        <v>226550</v>
      </c>
      <c r="AF641" s="393">
        <v>250050</v>
      </c>
      <c r="AG641" s="393">
        <v>272830</v>
      </c>
      <c r="AH641" s="393">
        <v>294300</v>
      </c>
      <c r="AI641" s="393">
        <v>314400</v>
      </c>
      <c r="AJ641" s="393">
        <v>333000</v>
      </c>
      <c r="AK641" s="393">
        <v>348600</v>
      </c>
      <c r="AL641" s="393">
        <v>363300</v>
      </c>
      <c r="AM641" s="393">
        <v>376000</v>
      </c>
      <c r="AN641" s="393">
        <v>385500</v>
      </c>
      <c r="AO641" s="393">
        <v>390500</v>
      </c>
      <c r="AP641" s="394">
        <v>391400</v>
      </c>
    </row>
    <row r="642" spans="1:42" hidden="1" x14ac:dyDescent="0.3">
      <c r="A642" s="381">
        <v>3</v>
      </c>
      <c r="B642" s="10" t="s">
        <v>434</v>
      </c>
      <c r="C642" s="10"/>
      <c r="D642" s="10" t="s">
        <v>134</v>
      </c>
      <c r="E642" s="10">
        <v>13</v>
      </c>
      <c r="F642" s="10" t="s">
        <v>298</v>
      </c>
      <c r="G642" s="10">
        <v>47</v>
      </c>
      <c r="H642" s="10" t="s">
        <v>200</v>
      </c>
      <c r="I642" s="383" t="s">
        <v>207</v>
      </c>
      <c r="J642" s="10" t="s">
        <v>273</v>
      </c>
      <c r="K642" s="10" t="s">
        <v>299</v>
      </c>
      <c r="L642" s="10"/>
      <c r="M642" s="393">
        <v>553</v>
      </c>
      <c r="N642" s="393">
        <v>722.77777777777783</v>
      </c>
      <c r="O642" s="393">
        <v>901</v>
      </c>
      <c r="P642" s="393">
        <v>1090</v>
      </c>
      <c r="Q642" s="393">
        <v>1292</v>
      </c>
      <c r="R642" s="393">
        <v>1510</v>
      </c>
      <c r="S642" s="393">
        <v>1741</v>
      </c>
      <c r="T642" s="393">
        <v>1987</v>
      </c>
      <c r="U642" s="393">
        <v>2248</v>
      </c>
      <c r="V642" s="393">
        <v>2520</v>
      </c>
      <c r="W642" s="393">
        <v>2805</v>
      </c>
      <c r="X642" s="393">
        <v>3100</v>
      </c>
      <c r="Y642" s="393">
        <v>3399</v>
      </c>
      <c r="Z642" s="393">
        <v>3701</v>
      </c>
      <c r="AA642" s="393">
        <v>4008</v>
      </c>
      <c r="AB642" s="393">
        <v>4320</v>
      </c>
      <c r="AC642" s="393">
        <v>4460.7777777777774</v>
      </c>
      <c r="AD642" s="393">
        <v>4596</v>
      </c>
      <c r="AE642" s="393">
        <v>4713</v>
      </c>
      <c r="AF642" s="393">
        <v>4808</v>
      </c>
      <c r="AG642" s="393">
        <v>4875</v>
      </c>
      <c r="AH642" s="393">
        <v>4883</v>
      </c>
      <c r="AI642" s="393">
        <v>4880</v>
      </c>
      <c r="AJ642" s="393">
        <v>4865</v>
      </c>
      <c r="AK642" s="393">
        <v>4841</v>
      </c>
      <c r="AL642" s="393">
        <v>4808</v>
      </c>
      <c r="AM642" s="393">
        <v>4768</v>
      </c>
      <c r="AN642" s="393">
        <v>4729</v>
      </c>
      <c r="AO642" s="393">
        <v>4692</v>
      </c>
      <c r="AP642" s="394">
        <v>4665</v>
      </c>
    </row>
    <row r="643" spans="1:42" hidden="1" x14ac:dyDescent="0.3">
      <c r="A643" s="381">
        <v>3</v>
      </c>
      <c r="B643" s="10" t="s">
        <v>434</v>
      </c>
      <c r="C643" s="10"/>
      <c r="D643" s="10" t="s">
        <v>134</v>
      </c>
      <c r="E643" s="10">
        <v>13</v>
      </c>
      <c r="F643" s="10" t="s">
        <v>298</v>
      </c>
      <c r="G643" s="10">
        <v>48</v>
      </c>
      <c r="H643" s="10" t="s">
        <v>201</v>
      </c>
      <c r="I643" s="383" t="s">
        <v>207</v>
      </c>
      <c r="J643" s="10" t="s">
        <v>273</v>
      </c>
      <c r="K643" s="10" t="s">
        <v>299</v>
      </c>
      <c r="L643" s="10"/>
      <c r="M643" s="393">
        <v>358</v>
      </c>
      <c r="N643" s="393">
        <v>615</v>
      </c>
      <c r="O643" s="393">
        <v>889</v>
      </c>
      <c r="P643" s="393">
        <v>1183</v>
      </c>
      <c r="Q643" s="393">
        <v>1495</v>
      </c>
      <c r="R643" s="393">
        <v>1828</v>
      </c>
      <c r="S643" s="393">
        <v>2183</v>
      </c>
      <c r="T643" s="393">
        <v>2562</v>
      </c>
      <c r="U643" s="393">
        <v>2960</v>
      </c>
      <c r="V643" s="393">
        <v>3369</v>
      </c>
      <c r="W643" s="393">
        <v>3778</v>
      </c>
      <c r="X643" s="393">
        <v>4184</v>
      </c>
      <c r="Y643" s="393">
        <v>4585</v>
      </c>
      <c r="Z643" s="393">
        <v>4978</v>
      </c>
      <c r="AA643" s="393">
        <v>5365</v>
      </c>
      <c r="AB643" s="393">
        <v>5731</v>
      </c>
      <c r="AC643" s="393">
        <v>5796</v>
      </c>
      <c r="AD643" s="393">
        <v>5818</v>
      </c>
      <c r="AE643" s="393">
        <v>5832</v>
      </c>
      <c r="AF643" s="393">
        <v>5841</v>
      </c>
      <c r="AG643" s="393">
        <v>5846</v>
      </c>
      <c r="AH643" s="393">
        <v>5856</v>
      </c>
      <c r="AI643" s="393">
        <v>5869</v>
      </c>
      <c r="AJ643" s="393">
        <v>5886</v>
      </c>
      <c r="AK643" s="393">
        <v>5915</v>
      </c>
      <c r="AL643" s="393">
        <v>5963</v>
      </c>
      <c r="AM643" s="393">
        <v>6047</v>
      </c>
      <c r="AN643" s="393">
        <v>6156</v>
      </c>
      <c r="AO643" s="393">
        <v>6307</v>
      </c>
      <c r="AP643" s="394">
        <v>6486</v>
      </c>
    </row>
    <row r="644" spans="1:42" s="348" customFormat="1" hidden="1" x14ac:dyDescent="0.3">
      <c r="A644" s="399">
        <v>3</v>
      </c>
      <c r="B644" s="400" t="s">
        <v>434</v>
      </c>
      <c r="C644" s="400"/>
      <c r="D644" s="400" t="s">
        <v>134</v>
      </c>
      <c r="E644" s="400">
        <v>13</v>
      </c>
      <c r="F644" s="400" t="s">
        <v>298</v>
      </c>
      <c r="G644" s="400">
        <v>49</v>
      </c>
      <c r="H644" s="400" t="s">
        <v>202</v>
      </c>
      <c r="I644" s="401" t="s">
        <v>207</v>
      </c>
      <c r="J644" s="400" t="s">
        <v>273</v>
      </c>
      <c r="K644" s="400" t="s">
        <v>299</v>
      </c>
      <c r="L644" s="400"/>
      <c r="M644" s="402">
        <v>51</v>
      </c>
      <c r="N644" s="402">
        <v>70</v>
      </c>
      <c r="O644" s="402">
        <v>125</v>
      </c>
      <c r="P644" s="402">
        <v>232</v>
      </c>
      <c r="Q644" s="402">
        <v>458</v>
      </c>
      <c r="R644" s="402">
        <v>807</v>
      </c>
      <c r="S644" s="402">
        <v>1250</v>
      </c>
      <c r="T644" s="402">
        <v>1900</v>
      </c>
      <c r="U644" s="402">
        <v>2700</v>
      </c>
      <c r="V644" s="402">
        <v>3700</v>
      </c>
      <c r="W644" s="402">
        <v>4900</v>
      </c>
      <c r="X644" s="402">
        <v>6300</v>
      </c>
      <c r="Y644" s="402">
        <v>7800</v>
      </c>
      <c r="Z644" s="402">
        <v>9400</v>
      </c>
      <c r="AA644" s="402">
        <v>11100</v>
      </c>
      <c r="AB644" s="402">
        <v>12840</v>
      </c>
      <c r="AC644" s="402">
        <v>14600</v>
      </c>
      <c r="AD644" s="402">
        <v>16400</v>
      </c>
      <c r="AE644" s="402">
        <v>18200</v>
      </c>
      <c r="AF644" s="402">
        <v>20000</v>
      </c>
      <c r="AG644" s="402">
        <v>21700</v>
      </c>
      <c r="AH644" s="402">
        <v>23300</v>
      </c>
      <c r="AI644" s="402">
        <v>24700</v>
      </c>
      <c r="AJ644" s="402">
        <v>26300</v>
      </c>
      <c r="AK644" s="402">
        <v>27100</v>
      </c>
      <c r="AL644" s="402">
        <v>28000</v>
      </c>
      <c r="AM644" s="402">
        <v>28400</v>
      </c>
      <c r="AN644" s="402">
        <v>28900</v>
      </c>
      <c r="AO644" s="402">
        <v>29400</v>
      </c>
      <c r="AP644" s="402">
        <v>30000</v>
      </c>
    </row>
    <row r="645" spans="1:42" s="348" customFormat="1" hidden="1" x14ac:dyDescent="0.3">
      <c r="A645" s="381">
        <v>3</v>
      </c>
      <c r="B645" s="10" t="s">
        <v>434</v>
      </c>
      <c r="C645" s="10"/>
      <c r="D645" s="10" t="s">
        <v>134</v>
      </c>
      <c r="E645" s="10">
        <v>13</v>
      </c>
      <c r="F645" s="10" t="s">
        <v>298</v>
      </c>
      <c r="G645" s="10">
        <v>50</v>
      </c>
      <c r="H645" s="10" t="s">
        <v>203</v>
      </c>
      <c r="I645" s="383" t="s">
        <v>207</v>
      </c>
      <c r="J645" s="10" t="s">
        <v>273</v>
      </c>
      <c r="K645" s="10" t="s">
        <v>299</v>
      </c>
      <c r="L645" s="10"/>
      <c r="M645" s="393">
        <v>0</v>
      </c>
      <c r="N645" s="393">
        <v>0</v>
      </c>
      <c r="O645" s="393">
        <v>0</v>
      </c>
      <c r="P645" s="393">
        <v>0</v>
      </c>
      <c r="Q645" s="393">
        <v>0</v>
      </c>
      <c r="R645" s="393">
        <v>0</v>
      </c>
      <c r="S645" s="393">
        <v>0</v>
      </c>
      <c r="T645" s="393">
        <v>0</v>
      </c>
      <c r="U645" s="393">
        <v>0</v>
      </c>
      <c r="V645" s="393">
        <v>0</v>
      </c>
      <c r="W645" s="393">
        <v>0</v>
      </c>
      <c r="X645" s="393">
        <v>0</v>
      </c>
      <c r="Y645" s="393">
        <v>0</v>
      </c>
      <c r="Z645" s="393">
        <v>0</v>
      </c>
      <c r="AA645" s="393">
        <v>0</v>
      </c>
      <c r="AB645" s="393">
        <v>0</v>
      </c>
      <c r="AC645" s="393">
        <v>0</v>
      </c>
      <c r="AD645" s="393">
        <v>0</v>
      </c>
      <c r="AE645" s="393">
        <v>0</v>
      </c>
      <c r="AF645" s="393">
        <v>0</v>
      </c>
      <c r="AG645" s="393">
        <v>0</v>
      </c>
      <c r="AH645" s="393">
        <v>0</v>
      </c>
      <c r="AI645" s="393">
        <v>0</v>
      </c>
      <c r="AJ645" s="393">
        <v>0</v>
      </c>
      <c r="AK645" s="393">
        <v>0</v>
      </c>
      <c r="AL645" s="393">
        <v>0</v>
      </c>
      <c r="AM645" s="393">
        <v>0</v>
      </c>
      <c r="AN645" s="393">
        <v>0</v>
      </c>
      <c r="AO645" s="393">
        <v>0</v>
      </c>
      <c r="AP645" s="394">
        <v>0</v>
      </c>
    </row>
    <row r="646" spans="1:42" ht="15" hidden="1" thickBot="1" x14ac:dyDescent="0.35">
      <c r="A646" s="385">
        <v>3</v>
      </c>
      <c r="B646" s="300" t="s">
        <v>434</v>
      </c>
      <c r="C646" s="300"/>
      <c r="D646" s="300" t="s">
        <v>134</v>
      </c>
      <c r="E646" s="300">
        <v>13</v>
      </c>
      <c r="F646" s="300" t="s">
        <v>298</v>
      </c>
      <c r="G646" s="300">
        <v>51</v>
      </c>
      <c r="H646" s="300" t="s">
        <v>204</v>
      </c>
      <c r="I646" s="387" t="s">
        <v>207</v>
      </c>
      <c r="J646" s="300" t="s">
        <v>273</v>
      </c>
      <c r="K646" s="300" t="s">
        <v>299</v>
      </c>
      <c r="L646" s="300"/>
      <c r="M646" s="397">
        <v>0</v>
      </c>
      <c r="N646" s="397">
        <v>0</v>
      </c>
      <c r="O646" s="397">
        <v>0</v>
      </c>
      <c r="P646" s="397">
        <v>0</v>
      </c>
      <c r="Q646" s="397">
        <v>0</v>
      </c>
      <c r="R646" s="397">
        <v>0</v>
      </c>
      <c r="S646" s="397">
        <v>0</v>
      </c>
      <c r="T646" s="397">
        <v>0</v>
      </c>
      <c r="U646" s="397">
        <v>0</v>
      </c>
      <c r="V646" s="397">
        <v>0</v>
      </c>
      <c r="W646" s="397">
        <v>0</v>
      </c>
      <c r="X646" s="397">
        <v>0</v>
      </c>
      <c r="Y646" s="397">
        <v>0</v>
      </c>
      <c r="Z646" s="397">
        <v>0</v>
      </c>
      <c r="AA646" s="397">
        <v>0</v>
      </c>
      <c r="AB646" s="397">
        <v>0</v>
      </c>
      <c r="AC646" s="397">
        <v>0</v>
      </c>
      <c r="AD646" s="397">
        <v>0</v>
      </c>
      <c r="AE646" s="397">
        <v>0</v>
      </c>
      <c r="AF646" s="397">
        <v>0</v>
      </c>
      <c r="AG646" s="397">
        <v>0</v>
      </c>
      <c r="AH646" s="397">
        <v>0</v>
      </c>
      <c r="AI646" s="397">
        <v>0</v>
      </c>
      <c r="AJ646" s="397">
        <v>0</v>
      </c>
      <c r="AK646" s="397">
        <v>0</v>
      </c>
      <c r="AL646" s="397">
        <v>0</v>
      </c>
      <c r="AM646" s="397">
        <v>0</v>
      </c>
      <c r="AN646" s="397">
        <v>0</v>
      </c>
      <c r="AO646" s="397">
        <v>0</v>
      </c>
      <c r="AP646" s="398">
        <v>0</v>
      </c>
    </row>
    <row r="647" spans="1:42" hidden="1" x14ac:dyDescent="0.3">
      <c r="A647" s="376">
        <v>3</v>
      </c>
      <c r="B647" s="377" t="s">
        <v>434</v>
      </c>
      <c r="C647" s="377"/>
      <c r="D647" s="377" t="s">
        <v>134</v>
      </c>
      <c r="E647" s="377">
        <v>13</v>
      </c>
      <c r="F647" s="377" t="s">
        <v>298</v>
      </c>
      <c r="G647" s="377">
        <v>52</v>
      </c>
      <c r="H647" s="377" t="s">
        <v>187</v>
      </c>
      <c r="I647" s="379" t="s">
        <v>208</v>
      </c>
      <c r="J647" s="377" t="s">
        <v>273</v>
      </c>
      <c r="K647" s="377" t="s">
        <v>299</v>
      </c>
      <c r="L647" s="377"/>
      <c r="M647" s="395">
        <v>0</v>
      </c>
      <c r="N647" s="395">
        <v>0</v>
      </c>
      <c r="O647" s="395">
        <v>0</v>
      </c>
      <c r="P647" s="395">
        <v>0</v>
      </c>
      <c r="Q647" s="395">
        <v>0</v>
      </c>
      <c r="R647" s="395">
        <v>0</v>
      </c>
      <c r="S647" s="395">
        <v>0</v>
      </c>
      <c r="T647" s="395">
        <v>0</v>
      </c>
      <c r="U647" s="395">
        <v>0</v>
      </c>
      <c r="V647" s="395">
        <v>0</v>
      </c>
      <c r="W647" s="395">
        <v>0</v>
      </c>
      <c r="X647" s="395">
        <v>0</v>
      </c>
      <c r="Y647" s="395">
        <v>0</v>
      </c>
      <c r="Z647" s="395">
        <v>0</v>
      </c>
      <c r="AA647" s="395">
        <v>0</v>
      </c>
      <c r="AB647" s="395">
        <v>0</v>
      </c>
      <c r="AC647" s="395">
        <v>0</v>
      </c>
      <c r="AD647" s="395">
        <v>0</v>
      </c>
      <c r="AE647" s="395">
        <v>0</v>
      </c>
      <c r="AF647" s="395">
        <v>0</v>
      </c>
      <c r="AG647" s="395">
        <v>0</v>
      </c>
      <c r="AH647" s="395">
        <v>0</v>
      </c>
      <c r="AI647" s="395">
        <v>0</v>
      </c>
      <c r="AJ647" s="395">
        <v>0</v>
      </c>
      <c r="AK647" s="395">
        <v>0</v>
      </c>
      <c r="AL647" s="395">
        <v>0</v>
      </c>
      <c r="AM647" s="395">
        <v>0</v>
      </c>
      <c r="AN647" s="395">
        <v>0</v>
      </c>
      <c r="AO647" s="395">
        <v>0</v>
      </c>
      <c r="AP647" s="396">
        <v>0</v>
      </c>
    </row>
    <row r="648" spans="1:42" hidden="1" x14ac:dyDescent="0.3">
      <c r="A648" s="381">
        <v>3</v>
      </c>
      <c r="B648" s="10" t="s">
        <v>434</v>
      </c>
      <c r="C648" s="10"/>
      <c r="D648" s="10" t="s">
        <v>134</v>
      </c>
      <c r="E648" s="10">
        <v>13</v>
      </c>
      <c r="F648" s="10" t="s">
        <v>298</v>
      </c>
      <c r="G648" s="10">
        <v>53</v>
      </c>
      <c r="H648" s="10" t="s">
        <v>189</v>
      </c>
      <c r="I648" s="383" t="s">
        <v>208</v>
      </c>
      <c r="J648" s="10" t="s">
        <v>273</v>
      </c>
      <c r="K648" s="10" t="s">
        <v>299</v>
      </c>
      <c r="L648" s="10"/>
      <c r="M648" s="393">
        <v>0</v>
      </c>
      <c r="N648" s="393">
        <v>0</v>
      </c>
      <c r="O648" s="393">
        <v>0</v>
      </c>
      <c r="P648" s="393">
        <v>0</v>
      </c>
      <c r="Q648" s="393">
        <v>0</v>
      </c>
      <c r="R648" s="393">
        <v>0</v>
      </c>
      <c r="S648" s="393">
        <v>0</v>
      </c>
      <c r="T648" s="393">
        <v>0</v>
      </c>
      <c r="U648" s="393">
        <v>0</v>
      </c>
      <c r="V648" s="393">
        <v>0</v>
      </c>
      <c r="W648" s="393">
        <v>0</v>
      </c>
      <c r="X648" s="393">
        <v>0</v>
      </c>
      <c r="Y648" s="393">
        <v>0</v>
      </c>
      <c r="Z648" s="393">
        <v>0</v>
      </c>
      <c r="AA648" s="393">
        <v>0</v>
      </c>
      <c r="AB648" s="393">
        <v>0</v>
      </c>
      <c r="AC648" s="393">
        <v>0</v>
      </c>
      <c r="AD648" s="393">
        <v>0</v>
      </c>
      <c r="AE648" s="393">
        <v>0</v>
      </c>
      <c r="AF648" s="393">
        <v>0</v>
      </c>
      <c r="AG648" s="393">
        <v>0</v>
      </c>
      <c r="AH648" s="393">
        <v>0</v>
      </c>
      <c r="AI648" s="393">
        <v>0</v>
      </c>
      <c r="AJ648" s="393">
        <v>0</v>
      </c>
      <c r="AK648" s="393">
        <v>0</v>
      </c>
      <c r="AL648" s="393">
        <v>0</v>
      </c>
      <c r="AM648" s="393">
        <v>0</v>
      </c>
      <c r="AN648" s="393">
        <v>0</v>
      </c>
      <c r="AO648" s="393">
        <v>0</v>
      </c>
      <c r="AP648" s="394">
        <v>0</v>
      </c>
    </row>
    <row r="649" spans="1:42" hidden="1" x14ac:dyDescent="0.3">
      <c r="A649" s="381">
        <v>3</v>
      </c>
      <c r="B649" s="10" t="s">
        <v>434</v>
      </c>
      <c r="C649" s="10"/>
      <c r="D649" s="10" t="s">
        <v>134</v>
      </c>
      <c r="E649" s="10">
        <v>13</v>
      </c>
      <c r="F649" s="10" t="s">
        <v>298</v>
      </c>
      <c r="G649" s="10">
        <v>54</v>
      </c>
      <c r="H649" s="10" t="s">
        <v>190</v>
      </c>
      <c r="I649" s="383" t="s">
        <v>208</v>
      </c>
      <c r="J649" s="10" t="s">
        <v>273</v>
      </c>
      <c r="K649" s="10" t="s">
        <v>299</v>
      </c>
      <c r="L649" s="10"/>
      <c r="M649" s="393">
        <v>0</v>
      </c>
      <c r="N649" s="393">
        <v>0</v>
      </c>
      <c r="O649" s="393">
        <v>0</v>
      </c>
      <c r="P649" s="393">
        <v>0</v>
      </c>
      <c r="Q649" s="393">
        <v>0</v>
      </c>
      <c r="R649" s="393">
        <v>0</v>
      </c>
      <c r="S649" s="393">
        <v>0</v>
      </c>
      <c r="T649" s="393">
        <v>0</v>
      </c>
      <c r="U649" s="393">
        <v>0</v>
      </c>
      <c r="V649" s="393">
        <v>0</v>
      </c>
      <c r="W649" s="393">
        <v>0</v>
      </c>
      <c r="X649" s="393">
        <v>0</v>
      </c>
      <c r="Y649" s="393">
        <v>0</v>
      </c>
      <c r="Z649" s="393">
        <v>0</v>
      </c>
      <c r="AA649" s="393">
        <v>0</v>
      </c>
      <c r="AB649" s="393">
        <v>0</v>
      </c>
      <c r="AC649" s="393">
        <v>0</v>
      </c>
      <c r="AD649" s="393">
        <v>0</v>
      </c>
      <c r="AE649" s="393">
        <v>0</v>
      </c>
      <c r="AF649" s="393">
        <v>0</v>
      </c>
      <c r="AG649" s="393">
        <v>0</v>
      </c>
      <c r="AH649" s="393">
        <v>0</v>
      </c>
      <c r="AI649" s="393">
        <v>0</v>
      </c>
      <c r="AJ649" s="393">
        <v>0</v>
      </c>
      <c r="AK649" s="393">
        <v>0</v>
      </c>
      <c r="AL649" s="393">
        <v>0</v>
      </c>
      <c r="AM649" s="393">
        <v>0</v>
      </c>
      <c r="AN649" s="393">
        <v>0</v>
      </c>
      <c r="AO649" s="393">
        <v>0</v>
      </c>
      <c r="AP649" s="394">
        <v>0</v>
      </c>
    </row>
    <row r="650" spans="1:42" hidden="1" x14ac:dyDescent="0.3">
      <c r="A650" s="381">
        <v>3</v>
      </c>
      <c r="B650" s="10" t="s">
        <v>434</v>
      </c>
      <c r="C650" s="10"/>
      <c r="D650" s="10" t="s">
        <v>134</v>
      </c>
      <c r="E650" s="10">
        <v>13</v>
      </c>
      <c r="F650" s="10" t="s">
        <v>298</v>
      </c>
      <c r="G650" s="10">
        <v>55</v>
      </c>
      <c r="H650" s="10" t="s">
        <v>191</v>
      </c>
      <c r="I650" s="383" t="s">
        <v>208</v>
      </c>
      <c r="J650" s="10" t="s">
        <v>273</v>
      </c>
      <c r="K650" s="10" t="s">
        <v>299</v>
      </c>
      <c r="L650" s="10"/>
      <c r="M650" s="393">
        <v>0</v>
      </c>
      <c r="N650" s="393">
        <v>0</v>
      </c>
      <c r="O650" s="393">
        <v>0</v>
      </c>
      <c r="P650" s="393">
        <v>0</v>
      </c>
      <c r="Q650" s="393">
        <v>0</v>
      </c>
      <c r="R650" s="393">
        <v>0</v>
      </c>
      <c r="S650" s="393">
        <v>0</v>
      </c>
      <c r="T650" s="393">
        <v>0</v>
      </c>
      <c r="U650" s="393">
        <v>0</v>
      </c>
      <c r="V650" s="393">
        <v>0</v>
      </c>
      <c r="W650" s="393">
        <v>0</v>
      </c>
      <c r="X650" s="393">
        <v>0</v>
      </c>
      <c r="Y650" s="393">
        <v>0</v>
      </c>
      <c r="Z650" s="393">
        <v>0</v>
      </c>
      <c r="AA650" s="393">
        <v>0</v>
      </c>
      <c r="AB650" s="393">
        <v>0</v>
      </c>
      <c r="AC650" s="393">
        <v>0</v>
      </c>
      <c r="AD650" s="393">
        <v>0</v>
      </c>
      <c r="AE650" s="393">
        <v>0</v>
      </c>
      <c r="AF650" s="393">
        <v>0</v>
      </c>
      <c r="AG650" s="393">
        <v>0</v>
      </c>
      <c r="AH650" s="393">
        <v>0</v>
      </c>
      <c r="AI650" s="393">
        <v>0</v>
      </c>
      <c r="AJ650" s="393">
        <v>0</v>
      </c>
      <c r="AK650" s="393">
        <v>0</v>
      </c>
      <c r="AL650" s="393">
        <v>0</v>
      </c>
      <c r="AM650" s="393">
        <v>0</v>
      </c>
      <c r="AN650" s="393">
        <v>0</v>
      </c>
      <c r="AO650" s="393">
        <v>0</v>
      </c>
      <c r="AP650" s="394">
        <v>0</v>
      </c>
    </row>
    <row r="651" spans="1:42" hidden="1" x14ac:dyDescent="0.3">
      <c r="A651" s="381">
        <v>3</v>
      </c>
      <c r="B651" s="10" t="s">
        <v>434</v>
      </c>
      <c r="C651" s="10"/>
      <c r="D651" s="10" t="s">
        <v>134</v>
      </c>
      <c r="E651" s="10">
        <v>13</v>
      </c>
      <c r="F651" s="10" t="s">
        <v>298</v>
      </c>
      <c r="G651" s="10">
        <v>56</v>
      </c>
      <c r="H651" s="10" t="s">
        <v>192</v>
      </c>
      <c r="I651" s="383" t="s">
        <v>208</v>
      </c>
      <c r="J651" s="10" t="s">
        <v>273</v>
      </c>
      <c r="K651" s="10" t="s">
        <v>299</v>
      </c>
      <c r="L651" s="10"/>
      <c r="M651" s="393">
        <v>0</v>
      </c>
      <c r="N651" s="393">
        <v>0</v>
      </c>
      <c r="O651" s="393">
        <v>0</v>
      </c>
      <c r="P651" s="393">
        <v>0</v>
      </c>
      <c r="Q651" s="393">
        <v>0</v>
      </c>
      <c r="R651" s="393">
        <v>0</v>
      </c>
      <c r="S651" s="393">
        <v>0</v>
      </c>
      <c r="T651" s="393">
        <v>0</v>
      </c>
      <c r="U651" s="393">
        <v>0</v>
      </c>
      <c r="V651" s="393">
        <v>0</v>
      </c>
      <c r="W651" s="393">
        <v>0</v>
      </c>
      <c r="X651" s="393">
        <v>0</v>
      </c>
      <c r="Y651" s="393">
        <v>0</v>
      </c>
      <c r="Z651" s="393">
        <v>0</v>
      </c>
      <c r="AA651" s="393">
        <v>0</v>
      </c>
      <c r="AB651" s="393">
        <v>0</v>
      </c>
      <c r="AC651" s="393">
        <v>0</v>
      </c>
      <c r="AD651" s="393">
        <v>0</v>
      </c>
      <c r="AE651" s="393">
        <v>0</v>
      </c>
      <c r="AF651" s="393">
        <v>0</v>
      </c>
      <c r="AG651" s="393">
        <v>0</v>
      </c>
      <c r="AH651" s="393">
        <v>0</v>
      </c>
      <c r="AI651" s="393">
        <v>0</v>
      </c>
      <c r="AJ651" s="393">
        <v>0</v>
      </c>
      <c r="AK651" s="393">
        <v>0</v>
      </c>
      <c r="AL651" s="393">
        <v>0</v>
      </c>
      <c r="AM651" s="393">
        <v>0</v>
      </c>
      <c r="AN651" s="393">
        <v>0</v>
      </c>
      <c r="AO651" s="393">
        <v>0</v>
      </c>
      <c r="AP651" s="394">
        <v>0</v>
      </c>
    </row>
    <row r="652" spans="1:42" hidden="1" x14ac:dyDescent="0.3">
      <c r="A652" s="381">
        <v>3</v>
      </c>
      <c r="B652" s="10" t="s">
        <v>434</v>
      </c>
      <c r="C652" s="10"/>
      <c r="D652" s="10" t="s">
        <v>134</v>
      </c>
      <c r="E652" s="10">
        <v>13</v>
      </c>
      <c r="F652" s="10" t="s">
        <v>298</v>
      </c>
      <c r="G652" s="10">
        <v>57</v>
      </c>
      <c r="H652" s="10" t="s">
        <v>193</v>
      </c>
      <c r="I652" s="383" t="s">
        <v>208</v>
      </c>
      <c r="J652" s="10" t="s">
        <v>273</v>
      </c>
      <c r="K652" s="10" t="s">
        <v>299</v>
      </c>
      <c r="L652" s="10"/>
      <c r="M652" s="393">
        <v>0</v>
      </c>
      <c r="N652" s="393">
        <v>0</v>
      </c>
      <c r="O652" s="393">
        <v>0</v>
      </c>
      <c r="P652" s="393">
        <v>0</v>
      </c>
      <c r="Q652" s="393">
        <v>0</v>
      </c>
      <c r="R652" s="393">
        <v>0</v>
      </c>
      <c r="S652" s="393">
        <v>0</v>
      </c>
      <c r="T652" s="393">
        <v>0</v>
      </c>
      <c r="U652" s="393">
        <v>0</v>
      </c>
      <c r="V652" s="393">
        <v>0</v>
      </c>
      <c r="W652" s="393">
        <v>0</v>
      </c>
      <c r="X652" s="393">
        <v>0</v>
      </c>
      <c r="Y652" s="393">
        <v>0</v>
      </c>
      <c r="Z652" s="393">
        <v>0</v>
      </c>
      <c r="AA652" s="393">
        <v>0</v>
      </c>
      <c r="AB652" s="393">
        <v>0</v>
      </c>
      <c r="AC652" s="393">
        <v>0</v>
      </c>
      <c r="AD652" s="393">
        <v>0</v>
      </c>
      <c r="AE652" s="393">
        <v>0</v>
      </c>
      <c r="AF652" s="393">
        <v>0</v>
      </c>
      <c r="AG652" s="393">
        <v>0</v>
      </c>
      <c r="AH652" s="393">
        <v>0</v>
      </c>
      <c r="AI652" s="393">
        <v>0</v>
      </c>
      <c r="AJ652" s="393">
        <v>0</v>
      </c>
      <c r="AK652" s="393">
        <v>0</v>
      </c>
      <c r="AL652" s="393">
        <v>0</v>
      </c>
      <c r="AM652" s="393">
        <v>0</v>
      </c>
      <c r="AN652" s="393">
        <v>0</v>
      </c>
      <c r="AO652" s="393">
        <v>0</v>
      </c>
      <c r="AP652" s="394">
        <v>0</v>
      </c>
    </row>
    <row r="653" spans="1:42" hidden="1" x14ac:dyDescent="0.3">
      <c r="A653" s="381">
        <v>3</v>
      </c>
      <c r="B653" s="10" t="s">
        <v>434</v>
      </c>
      <c r="C653" s="10"/>
      <c r="D653" s="10" t="s">
        <v>134</v>
      </c>
      <c r="E653" s="10">
        <v>13</v>
      </c>
      <c r="F653" s="10" t="s">
        <v>298</v>
      </c>
      <c r="G653" s="10">
        <v>58</v>
      </c>
      <c r="H653" s="10" t="s">
        <v>194</v>
      </c>
      <c r="I653" s="383" t="s">
        <v>208</v>
      </c>
      <c r="J653" s="10" t="s">
        <v>273</v>
      </c>
      <c r="K653" s="10" t="s">
        <v>299</v>
      </c>
      <c r="L653" s="10"/>
      <c r="M653" s="393">
        <v>0</v>
      </c>
      <c r="N653" s="393">
        <v>0</v>
      </c>
      <c r="O653" s="393">
        <v>0</v>
      </c>
      <c r="P653" s="393">
        <v>0</v>
      </c>
      <c r="Q653" s="393">
        <v>0</v>
      </c>
      <c r="R653" s="393">
        <v>0</v>
      </c>
      <c r="S653" s="393">
        <v>0</v>
      </c>
      <c r="T653" s="393">
        <v>0</v>
      </c>
      <c r="U653" s="393">
        <v>0</v>
      </c>
      <c r="V653" s="393">
        <v>0</v>
      </c>
      <c r="W653" s="393">
        <v>0</v>
      </c>
      <c r="X653" s="393">
        <v>0</v>
      </c>
      <c r="Y653" s="393">
        <v>0</v>
      </c>
      <c r="Z653" s="393">
        <v>0</v>
      </c>
      <c r="AA653" s="393">
        <v>0</v>
      </c>
      <c r="AB653" s="393">
        <v>0</v>
      </c>
      <c r="AC653" s="393">
        <v>0</v>
      </c>
      <c r="AD653" s="393">
        <v>0</v>
      </c>
      <c r="AE653" s="393">
        <v>0</v>
      </c>
      <c r="AF653" s="393">
        <v>0</v>
      </c>
      <c r="AG653" s="393">
        <v>0</v>
      </c>
      <c r="AH653" s="393">
        <v>0</v>
      </c>
      <c r="AI653" s="393">
        <v>0</v>
      </c>
      <c r="AJ653" s="393">
        <v>0</v>
      </c>
      <c r="AK653" s="393">
        <v>0</v>
      </c>
      <c r="AL653" s="393">
        <v>0</v>
      </c>
      <c r="AM653" s="393">
        <v>0</v>
      </c>
      <c r="AN653" s="393">
        <v>0</v>
      </c>
      <c r="AO653" s="393">
        <v>0</v>
      </c>
      <c r="AP653" s="394">
        <v>0</v>
      </c>
    </row>
    <row r="654" spans="1:42" hidden="1" x14ac:dyDescent="0.3">
      <c r="A654" s="381">
        <v>3</v>
      </c>
      <c r="B654" s="10" t="s">
        <v>434</v>
      </c>
      <c r="C654" s="10"/>
      <c r="D654" s="10" t="s">
        <v>134</v>
      </c>
      <c r="E654" s="10">
        <v>13</v>
      </c>
      <c r="F654" s="10" t="s">
        <v>298</v>
      </c>
      <c r="G654" s="10">
        <v>59</v>
      </c>
      <c r="H654" s="10" t="s">
        <v>195</v>
      </c>
      <c r="I654" s="383" t="s">
        <v>208</v>
      </c>
      <c r="J654" s="10" t="s">
        <v>273</v>
      </c>
      <c r="K654" s="10" t="s">
        <v>299</v>
      </c>
      <c r="L654" s="10"/>
      <c r="M654" s="393">
        <v>0</v>
      </c>
      <c r="N654" s="393">
        <v>0</v>
      </c>
      <c r="O654" s="393">
        <v>0</v>
      </c>
      <c r="P654" s="393">
        <v>0</v>
      </c>
      <c r="Q654" s="393">
        <v>0</v>
      </c>
      <c r="R654" s="393">
        <v>0</v>
      </c>
      <c r="S654" s="393">
        <v>0</v>
      </c>
      <c r="T654" s="393">
        <v>0</v>
      </c>
      <c r="U654" s="393">
        <v>0</v>
      </c>
      <c r="V654" s="393">
        <v>0</v>
      </c>
      <c r="W654" s="393">
        <v>0</v>
      </c>
      <c r="X654" s="393">
        <v>0</v>
      </c>
      <c r="Y654" s="393">
        <v>0</v>
      </c>
      <c r="Z654" s="393">
        <v>0</v>
      </c>
      <c r="AA654" s="393">
        <v>0</v>
      </c>
      <c r="AB654" s="393">
        <v>0</v>
      </c>
      <c r="AC654" s="393">
        <v>0</v>
      </c>
      <c r="AD654" s="393">
        <v>0</v>
      </c>
      <c r="AE654" s="393">
        <v>0</v>
      </c>
      <c r="AF654" s="393">
        <v>0</v>
      </c>
      <c r="AG654" s="393">
        <v>0</v>
      </c>
      <c r="AH654" s="393">
        <v>0</v>
      </c>
      <c r="AI654" s="393">
        <v>0</v>
      </c>
      <c r="AJ654" s="393">
        <v>0</v>
      </c>
      <c r="AK654" s="393">
        <v>0</v>
      </c>
      <c r="AL654" s="393">
        <v>0</v>
      </c>
      <c r="AM654" s="393">
        <v>0</v>
      </c>
      <c r="AN654" s="393">
        <v>0</v>
      </c>
      <c r="AO654" s="393">
        <v>0</v>
      </c>
      <c r="AP654" s="394">
        <v>0</v>
      </c>
    </row>
    <row r="655" spans="1:42" hidden="1" x14ac:dyDescent="0.3">
      <c r="A655" s="381">
        <v>3</v>
      </c>
      <c r="B655" s="10" t="s">
        <v>434</v>
      </c>
      <c r="C655" s="10"/>
      <c r="D655" s="10" t="s">
        <v>134</v>
      </c>
      <c r="E655" s="10">
        <v>13</v>
      </c>
      <c r="F655" s="10" t="s">
        <v>298</v>
      </c>
      <c r="G655" s="10">
        <v>60</v>
      </c>
      <c r="H655" s="10" t="s">
        <v>196</v>
      </c>
      <c r="I655" s="383" t="s">
        <v>208</v>
      </c>
      <c r="J655" s="10" t="s">
        <v>273</v>
      </c>
      <c r="K655" s="10" t="s">
        <v>299</v>
      </c>
      <c r="L655" s="10"/>
      <c r="M655" s="393">
        <v>0</v>
      </c>
      <c r="N655" s="393">
        <v>0</v>
      </c>
      <c r="O655" s="393">
        <v>0</v>
      </c>
      <c r="P655" s="393">
        <v>0</v>
      </c>
      <c r="Q655" s="393">
        <v>0</v>
      </c>
      <c r="R655" s="393">
        <v>10</v>
      </c>
      <c r="S655" s="393">
        <v>20</v>
      </c>
      <c r="T655" s="393">
        <v>40</v>
      </c>
      <c r="U655" s="393">
        <v>60</v>
      </c>
      <c r="V655" s="393">
        <v>80</v>
      </c>
      <c r="W655" s="393">
        <v>110</v>
      </c>
      <c r="X655" s="393">
        <v>140</v>
      </c>
      <c r="Y655" s="393">
        <v>170</v>
      </c>
      <c r="Z655" s="393">
        <v>200</v>
      </c>
      <c r="AA655" s="393">
        <v>236</v>
      </c>
      <c r="AB655" s="393">
        <v>272</v>
      </c>
      <c r="AC655" s="393">
        <v>307</v>
      </c>
      <c r="AD655" s="393">
        <v>343</v>
      </c>
      <c r="AE655" s="393">
        <v>379</v>
      </c>
      <c r="AF655" s="393">
        <v>415</v>
      </c>
      <c r="AG655" s="393">
        <v>441</v>
      </c>
      <c r="AH655" s="393">
        <v>467</v>
      </c>
      <c r="AI655" s="393">
        <v>483</v>
      </c>
      <c r="AJ655" s="393">
        <v>499</v>
      </c>
      <c r="AK655" s="393">
        <v>515</v>
      </c>
      <c r="AL655" s="393">
        <v>521</v>
      </c>
      <c r="AM655" s="393">
        <v>527</v>
      </c>
      <c r="AN655" s="393">
        <v>533</v>
      </c>
      <c r="AO655" s="393">
        <v>539</v>
      </c>
      <c r="AP655" s="394">
        <v>539</v>
      </c>
    </row>
    <row r="656" spans="1:42" hidden="1" x14ac:dyDescent="0.3">
      <c r="A656" s="381">
        <v>3</v>
      </c>
      <c r="B656" s="10" t="s">
        <v>434</v>
      </c>
      <c r="C656" s="10"/>
      <c r="D656" s="10" t="s">
        <v>134</v>
      </c>
      <c r="E656" s="10">
        <v>13</v>
      </c>
      <c r="F656" s="10" t="s">
        <v>298</v>
      </c>
      <c r="G656" s="10">
        <v>61</v>
      </c>
      <c r="H656" s="10" t="s">
        <v>197</v>
      </c>
      <c r="I656" s="383" t="s">
        <v>208</v>
      </c>
      <c r="J656" s="10" t="s">
        <v>273</v>
      </c>
      <c r="K656" s="10" t="s">
        <v>299</v>
      </c>
      <c r="L656" s="10"/>
      <c r="M656" s="393">
        <v>0</v>
      </c>
      <c r="N656" s="393">
        <v>0</v>
      </c>
      <c r="O656" s="393">
        <v>0</v>
      </c>
      <c r="P656" s="393">
        <v>0</v>
      </c>
      <c r="Q656" s="393">
        <v>0</v>
      </c>
      <c r="R656" s="393">
        <v>10</v>
      </c>
      <c r="S656" s="393">
        <v>20</v>
      </c>
      <c r="T656" s="393">
        <v>30</v>
      </c>
      <c r="U656" s="393">
        <v>50</v>
      </c>
      <c r="V656" s="393">
        <v>70</v>
      </c>
      <c r="W656" s="393">
        <v>90</v>
      </c>
      <c r="X656" s="393">
        <v>110</v>
      </c>
      <c r="Y656" s="393">
        <v>140</v>
      </c>
      <c r="Z656" s="393">
        <v>170</v>
      </c>
      <c r="AA656" s="393">
        <v>200</v>
      </c>
      <c r="AB656" s="393">
        <v>229</v>
      </c>
      <c r="AC656" s="393">
        <v>259</v>
      </c>
      <c r="AD656" s="393">
        <v>289</v>
      </c>
      <c r="AE656" s="393">
        <v>319</v>
      </c>
      <c r="AF656" s="393">
        <v>349</v>
      </c>
      <c r="AG656" s="393">
        <v>369</v>
      </c>
      <c r="AH656" s="393">
        <v>389</v>
      </c>
      <c r="AI656" s="393">
        <v>409</v>
      </c>
      <c r="AJ656" s="393">
        <v>419</v>
      </c>
      <c r="AK656" s="393">
        <v>429</v>
      </c>
      <c r="AL656" s="393">
        <v>439</v>
      </c>
      <c r="AM656" s="393">
        <v>449</v>
      </c>
      <c r="AN656" s="393">
        <v>449</v>
      </c>
      <c r="AO656" s="393">
        <v>449</v>
      </c>
      <c r="AP656" s="394">
        <v>449</v>
      </c>
    </row>
    <row r="657" spans="1:43" hidden="1" x14ac:dyDescent="0.3">
      <c r="A657" s="381">
        <v>3</v>
      </c>
      <c r="B657" s="10" t="s">
        <v>434</v>
      </c>
      <c r="C657" s="10"/>
      <c r="D657" s="10" t="s">
        <v>134</v>
      </c>
      <c r="E657" s="10">
        <v>13</v>
      </c>
      <c r="F657" s="10" t="s">
        <v>298</v>
      </c>
      <c r="G657" s="10">
        <v>62</v>
      </c>
      <c r="H657" s="10" t="s">
        <v>198</v>
      </c>
      <c r="I657" s="383" t="s">
        <v>208</v>
      </c>
      <c r="J657" s="10" t="s">
        <v>273</v>
      </c>
      <c r="K657" s="10" t="s">
        <v>299</v>
      </c>
      <c r="L657" s="10"/>
      <c r="M657" s="393">
        <v>0</v>
      </c>
      <c r="N657" s="393">
        <v>0</v>
      </c>
      <c r="O657" s="393">
        <v>0</v>
      </c>
      <c r="P657" s="393">
        <v>0</v>
      </c>
      <c r="Q657" s="393">
        <v>0</v>
      </c>
      <c r="R657" s="393">
        <v>10</v>
      </c>
      <c r="S657" s="393">
        <v>20</v>
      </c>
      <c r="T657" s="393">
        <v>40</v>
      </c>
      <c r="U657" s="393">
        <v>70</v>
      </c>
      <c r="V657" s="393">
        <v>100</v>
      </c>
      <c r="W657" s="393">
        <v>140</v>
      </c>
      <c r="X657" s="393">
        <v>200</v>
      </c>
      <c r="Y657" s="393">
        <v>270</v>
      </c>
      <c r="Z657" s="393">
        <v>360</v>
      </c>
      <c r="AA657" s="393">
        <v>467</v>
      </c>
      <c r="AB657" s="393">
        <v>567</v>
      </c>
      <c r="AC657" s="393">
        <v>697</v>
      </c>
      <c r="AD657" s="393">
        <v>831</v>
      </c>
      <c r="AE657" s="393">
        <v>967</v>
      </c>
      <c r="AF657" s="393">
        <v>1104</v>
      </c>
      <c r="AG657" s="393">
        <v>1231</v>
      </c>
      <c r="AH657" s="393">
        <v>1348</v>
      </c>
      <c r="AI657" s="393">
        <v>1455</v>
      </c>
      <c r="AJ657" s="393">
        <v>1552</v>
      </c>
      <c r="AK657" s="393">
        <v>1639</v>
      </c>
      <c r="AL657" s="393">
        <v>1716</v>
      </c>
      <c r="AM657" s="393">
        <v>1773</v>
      </c>
      <c r="AN657" s="393">
        <v>1810</v>
      </c>
      <c r="AO657" s="393">
        <v>1827</v>
      </c>
      <c r="AP657" s="394">
        <v>1827</v>
      </c>
    </row>
    <row r="658" spans="1:43" hidden="1" x14ac:dyDescent="0.3">
      <c r="A658" s="381">
        <v>3</v>
      </c>
      <c r="B658" s="10" t="s">
        <v>434</v>
      </c>
      <c r="C658" s="10"/>
      <c r="D658" s="10" t="s">
        <v>134</v>
      </c>
      <c r="E658" s="10">
        <v>13</v>
      </c>
      <c r="F658" s="10" t="s">
        <v>298</v>
      </c>
      <c r="G658" s="10">
        <v>63</v>
      </c>
      <c r="H658" s="10" t="s">
        <v>199</v>
      </c>
      <c r="I658" s="383" t="s">
        <v>208</v>
      </c>
      <c r="J658" s="10" t="s">
        <v>273</v>
      </c>
      <c r="K658" s="10" t="s">
        <v>299</v>
      </c>
      <c r="L658" s="10"/>
      <c r="M658" s="393">
        <v>0</v>
      </c>
      <c r="N658" s="393">
        <v>0</v>
      </c>
      <c r="O658" s="393">
        <v>0</v>
      </c>
      <c r="P658" s="393">
        <v>0</v>
      </c>
      <c r="Q658" s="393">
        <v>0</v>
      </c>
      <c r="R658" s="393">
        <v>0</v>
      </c>
      <c r="S658" s="393">
        <v>0</v>
      </c>
      <c r="T658" s="393">
        <v>0</v>
      </c>
      <c r="U658" s="393">
        <v>0</v>
      </c>
      <c r="V658" s="393">
        <v>0</v>
      </c>
      <c r="W658" s="393">
        <v>0</v>
      </c>
      <c r="X658" s="393">
        <v>0</v>
      </c>
      <c r="Y658" s="393">
        <v>0</v>
      </c>
      <c r="Z658" s="393">
        <v>0</v>
      </c>
      <c r="AA658" s="393">
        <v>0</v>
      </c>
      <c r="AB658" s="393">
        <v>0</v>
      </c>
      <c r="AC658" s="393">
        <v>0</v>
      </c>
      <c r="AD658" s="393">
        <v>0</v>
      </c>
      <c r="AE658" s="393">
        <v>0</v>
      </c>
      <c r="AF658" s="393">
        <v>0</v>
      </c>
      <c r="AG658" s="393">
        <v>0</v>
      </c>
      <c r="AH658" s="393">
        <v>0</v>
      </c>
      <c r="AI658" s="393">
        <v>0</v>
      </c>
      <c r="AJ658" s="393">
        <v>0</v>
      </c>
      <c r="AK658" s="393">
        <v>0</v>
      </c>
      <c r="AL658" s="393">
        <v>0</v>
      </c>
      <c r="AM658" s="393">
        <v>0</v>
      </c>
      <c r="AN658" s="393">
        <v>0</v>
      </c>
      <c r="AO658" s="393">
        <v>0</v>
      </c>
      <c r="AP658" s="394">
        <v>0</v>
      </c>
    </row>
    <row r="659" spans="1:43" hidden="1" x14ac:dyDescent="0.3">
      <c r="A659" s="381">
        <v>3</v>
      </c>
      <c r="B659" s="10" t="s">
        <v>434</v>
      </c>
      <c r="C659" s="10"/>
      <c r="D659" s="10" t="s">
        <v>134</v>
      </c>
      <c r="E659" s="10">
        <v>13</v>
      </c>
      <c r="F659" s="10" t="s">
        <v>298</v>
      </c>
      <c r="G659" s="10">
        <v>64</v>
      </c>
      <c r="H659" s="10" t="s">
        <v>200</v>
      </c>
      <c r="I659" s="383" t="s">
        <v>208</v>
      </c>
      <c r="J659" s="10" t="s">
        <v>273</v>
      </c>
      <c r="K659" s="10" t="s">
        <v>299</v>
      </c>
      <c r="L659" s="10"/>
      <c r="M659" s="393">
        <v>0</v>
      </c>
      <c r="N659" s="393">
        <v>0</v>
      </c>
      <c r="O659" s="393">
        <v>0</v>
      </c>
      <c r="P659" s="393">
        <v>0</v>
      </c>
      <c r="Q659" s="393">
        <v>0</v>
      </c>
      <c r="R659" s="393">
        <v>0</v>
      </c>
      <c r="S659" s="393">
        <v>0</v>
      </c>
      <c r="T659" s="393">
        <v>0</v>
      </c>
      <c r="U659" s="393">
        <v>0</v>
      </c>
      <c r="V659" s="393">
        <v>0</v>
      </c>
      <c r="W659" s="393">
        <v>0</v>
      </c>
      <c r="X659" s="393">
        <v>0</v>
      </c>
      <c r="Y659" s="393">
        <v>0</v>
      </c>
      <c r="Z659" s="393">
        <v>0</v>
      </c>
      <c r="AA659" s="393">
        <v>0</v>
      </c>
      <c r="AB659" s="393">
        <v>0</v>
      </c>
      <c r="AC659" s="393">
        <v>0</v>
      </c>
      <c r="AD659" s="393">
        <v>0</v>
      </c>
      <c r="AE659" s="393">
        <v>0</v>
      </c>
      <c r="AF659" s="393">
        <v>0</v>
      </c>
      <c r="AG659" s="393">
        <v>0</v>
      </c>
      <c r="AH659" s="393">
        <v>0</v>
      </c>
      <c r="AI659" s="393">
        <v>0</v>
      </c>
      <c r="AJ659" s="393">
        <v>0</v>
      </c>
      <c r="AK659" s="393">
        <v>0</v>
      </c>
      <c r="AL659" s="393">
        <v>0</v>
      </c>
      <c r="AM659" s="393">
        <v>0</v>
      </c>
      <c r="AN659" s="393">
        <v>0</v>
      </c>
      <c r="AO659" s="393">
        <v>0</v>
      </c>
      <c r="AP659" s="394">
        <v>0</v>
      </c>
    </row>
    <row r="660" spans="1:43" hidden="1" x14ac:dyDescent="0.3">
      <c r="A660" s="381">
        <v>3</v>
      </c>
      <c r="B660" s="10" t="s">
        <v>434</v>
      </c>
      <c r="C660" s="10"/>
      <c r="D660" s="10" t="s">
        <v>134</v>
      </c>
      <c r="E660" s="10">
        <v>13</v>
      </c>
      <c r="F660" s="10" t="s">
        <v>298</v>
      </c>
      <c r="G660" s="10">
        <v>65</v>
      </c>
      <c r="H660" s="10" t="s">
        <v>201</v>
      </c>
      <c r="I660" s="383" t="s">
        <v>208</v>
      </c>
      <c r="J660" s="10" t="s">
        <v>273</v>
      </c>
      <c r="K660" s="10" t="s">
        <v>299</v>
      </c>
      <c r="L660" s="10"/>
      <c r="M660" s="393">
        <v>0</v>
      </c>
      <c r="N660" s="393">
        <v>0</v>
      </c>
      <c r="O660" s="393">
        <v>0</v>
      </c>
      <c r="P660" s="393">
        <v>0</v>
      </c>
      <c r="Q660" s="393">
        <v>0</v>
      </c>
      <c r="R660" s="393">
        <v>0</v>
      </c>
      <c r="S660" s="393">
        <v>0</v>
      </c>
      <c r="T660" s="393">
        <v>0</v>
      </c>
      <c r="U660" s="393">
        <v>0</v>
      </c>
      <c r="V660" s="393">
        <v>0</v>
      </c>
      <c r="W660" s="393">
        <v>0</v>
      </c>
      <c r="X660" s="393">
        <v>0</v>
      </c>
      <c r="Y660" s="393">
        <v>0</v>
      </c>
      <c r="Z660" s="393">
        <v>0</v>
      </c>
      <c r="AA660" s="393">
        <v>0</v>
      </c>
      <c r="AB660" s="393">
        <v>0</v>
      </c>
      <c r="AC660" s="393">
        <v>0</v>
      </c>
      <c r="AD660" s="393">
        <v>0</v>
      </c>
      <c r="AE660" s="393">
        <v>0</v>
      </c>
      <c r="AF660" s="393">
        <v>0</v>
      </c>
      <c r="AG660" s="393">
        <v>0</v>
      </c>
      <c r="AH660" s="393">
        <v>0</v>
      </c>
      <c r="AI660" s="393">
        <v>0</v>
      </c>
      <c r="AJ660" s="393">
        <v>0</v>
      </c>
      <c r="AK660" s="393">
        <v>0</v>
      </c>
      <c r="AL660" s="393">
        <v>0</v>
      </c>
      <c r="AM660" s="393">
        <v>0</v>
      </c>
      <c r="AN660" s="393">
        <v>0</v>
      </c>
      <c r="AO660" s="393">
        <v>0</v>
      </c>
      <c r="AP660" s="394">
        <v>0</v>
      </c>
    </row>
    <row r="661" spans="1:43" s="348" customFormat="1" hidden="1" x14ac:dyDescent="0.3">
      <c r="A661" s="381">
        <v>3</v>
      </c>
      <c r="B661" s="10" t="s">
        <v>434</v>
      </c>
      <c r="C661" s="10"/>
      <c r="D661" s="10" t="s">
        <v>134</v>
      </c>
      <c r="E661" s="10">
        <v>13</v>
      </c>
      <c r="F661" s="10" t="s">
        <v>298</v>
      </c>
      <c r="G661" s="10">
        <v>66</v>
      </c>
      <c r="H661" s="10" t="s">
        <v>202</v>
      </c>
      <c r="I661" s="383" t="s">
        <v>208</v>
      </c>
      <c r="J661" s="10" t="s">
        <v>273</v>
      </c>
      <c r="K661" s="10" t="s">
        <v>299</v>
      </c>
      <c r="L661" s="10"/>
      <c r="M661" s="393">
        <v>0</v>
      </c>
      <c r="N661" s="393">
        <v>0</v>
      </c>
      <c r="O661" s="393">
        <v>0</v>
      </c>
      <c r="P661" s="393">
        <v>0</v>
      </c>
      <c r="Q661" s="393">
        <v>0</v>
      </c>
      <c r="R661" s="393">
        <v>0</v>
      </c>
      <c r="S661" s="393">
        <v>19</v>
      </c>
      <c r="T661" s="393">
        <v>72</v>
      </c>
      <c r="U661" s="393">
        <v>190</v>
      </c>
      <c r="V661" s="393">
        <v>340</v>
      </c>
      <c r="W661" s="393">
        <v>590</v>
      </c>
      <c r="X661" s="393">
        <v>860</v>
      </c>
      <c r="Y661" s="393">
        <v>1182</v>
      </c>
      <c r="Z661" s="393">
        <v>1840</v>
      </c>
      <c r="AA661" s="393">
        <v>2558</v>
      </c>
      <c r="AB661" s="393">
        <v>3440</v>
      </c>
      <c r="AC661" s="393">
        <v>4129</v>
      </c>
      <c r="AD661" s="393">
        <v>5416</v>
      </c>
      <c r="AE661" s="393">
        <v>7301</v>
      </c>
      <c r="AF661" s="393">
        <v>9810</v>
      </c>
      <c r="AG661" s="393">
        <v>12186</v>
      </c>
      <c r="AH661" s="393">
        <v>14936</v>
      </c>
      <c r="AI661" s="393">
        <v>17069</v>
      </c>
      <c r="AJ661" s="393">
        <v>18606</v>
      </c>
      <c r="AK661" s="393">
        <v>19903</v>
      </c>
      <c r="AL661" s="393">
        <v>21002</v>
      </c>
      <c r="AM661" s="393">
        <v>22574</v>
      </c>
      <c r="AN661" s="393">
        <v>23720</v>
      </c>
      <c r="AO661" s="393">
        <v>24474</v>
      </c>
      <c r="AP661" s="394">
        <v>24686</v>
      </c>
    </row>
    <row r="662" spans="1:43" s="348" customFormat="1" hidden="1" x14ac:dyDescent="0.3">
      <c r="A662" s="381">
        <v>3</v>
      </c>
      <c r="B662" s="10" t="s">
        <v>434</v>
      </c>
      <c r="C662" s="10"/>
      <c r="D662" s="10" t="s">
        <v>134</v>
      </c>
      <c r="E662" s="10">
        <v>13</v>
      </c>
      <c r="F662" s="10" t="s">
        <v>298</v>
      </c>
      <c r="G662" s="10">
        <v>67</v>
      </c>
      <c r="H662" s="10" t="s">
        <v>203</v>
      </c>
      <c r="I662" s="383" t="s">
        <v>208</v>
      </c>
      <c r="J662" s="10" t="s">
        <v>273</v>
      </c>
      <c r="K662" s="10" t="s">
        <v>299</v>
      </c>
      <c r="L662" s="10"/>
      <c r="M662" s="393">
        <v>0</v>
      </c>
      <c r="N662" s="393">
        <v>0</v>
      </c>
      <c r="O662" s="393">
        <v>0</v>
      </c>
      <c r="P662" s="393">
        <v>0</v>
      </c>
      <c r="Q662" s="393">
        <v>22</v>
      </c>
      <c r="R662" s="393">
        <v>95</v>
      </c>
      <c r="S662" s="393">
        <v>220</v>
      </c>
      <c r="T662" s="393">
        <v>437</v>
      </c>
      <c r="U662" s="393">
        <v>757</v>
      </c>
      <c r="V662" s="393">
        <v>1190</v>
      </c>
      <c r="W662" s="393">
        <v>1836</v>
      </c>
      <c r="X662" s="393">
        <v>2749</v>
      </c>
      <c r="Y662" s="393">
        <v>3786</v>
      </c>
      <c r="Z662" s="393">
        <v>4987</v>
      </c>
      <c r="AA662" s="393">
        <v>6331</v>
      </c>
      <c r="AB662" s="393">
        <v>7743</v>
      </c>
      <c r="AC662" s="393">
        <v>9147</v>
      </c>
      <c r="AD662" s="393">
        <v>10460</v>
      </c>
      <c r="AE662" s="393">
        <v>11670</v>
      </c>
      <c r="AF662" s="393">
        <v>12767</v>
      </c>
      <c r="AG662" s="393">
        <v>13651</v>
      </c>
      <c r="AH662" s="393">
        <v>14351</v>
      </c>
      <c r="AI662" s="393">
        <v>14927</v>
      </c>
      <c r="AJ662" s="393">
        <v>15338</v>
      </c>
      <c r="AK662" s="393">
        <v>15586</v>
      </c>
      <c r="AL662" s="393">
        <v>15714</v>
      </c>
      <c r="AM662" s="393">
        <v>15797</v>
      </c>
      <c r="AN662" s="393">
        <v>15880</v>
      </c>
      <c r="AO662" s="393">
        <v>15963</v>
      </c>
      <c r="AP662" s="394">
        <v>16034</v>
      </c>
    </row>
    <row r="663" spans="1:43" ht="15" hidden="1" thickBot="1" x14ac:dyDescent="0.35">
      <c r="A663" s="385">
        <v>3</v>
      </c>
      <c r="B663" s="300" t="s">
        <v>434</v>
      </c>
      <c r="C663" s="300"/>
      <c r="D663" s="300" t="s">
        <v>134</v>
      </c>
      <c r="E663" s="300">
        <v>13</v>
      </c>
      <c r="F663" s="300" t="s">
        <v>298</v>
      </c>
      <c r="G663" s="300">
        <v>68</v>
      </c>
      <c r="H663" s="300" t="s">
        <v>204</v>
      </c>
      <c r="I663" s="387" t="s">
        <v>208</v>
      </c>
      <c r="J663" s="300" t="s">
        <v>273</v>
      </c>
      <c r="K663" s="300" t="s">
        <v>299</v>
      </c>
      <c r="L663" s="300"/>
      <c r="M663" s="397">
        <v>0</v>
      </c>
      <c r="N663" s="397">
        <v>0</v>
      </c>
      <c r="O663" s="397">
        <v>5</v>
      </c>
      <c r="P663" s="397">
        <v>30</v>
      </c>
      <c r="Q663" s="397">
        <v>100</v>
      </c>
      <c r="R663" s="397">
        <v>215</v>
      </c>
      <c r="S663" s="397">
        <v>375</v>
      </c>
      <c r="T663" s="397">
        <v>577</v>
      </c>
      <c r="U663" s="397">
        <v>830</v>
      </c>
      <c r="V663" s="397">
        <v>1142</v>
      </c>
      <c r="W663" s="397">
        <v>1515</v>
      </c>
      <c r="X663" s="397">
        <v>1931</v>
      </c>
      <c r="Y663" s="397">
        <v>2410</v>
      </c>
      <c r="Z663" s="397">
        <v>2935</v>
      </c>
      <c r="AA663" s="397">
        <v>3510</v>
      </c>
      <c r="AB663" s="397">
        <v>4160.3999999999978</v>
      </c>
      <c r="AC663" s="397">
        <v>4897</v>
      </c>
      <c r="AD663" s="397">
        <v>5641</v>
      </c>
      <c r="AE663" s="397">
        <v>6346</v>
      </c>
      <c r="AF663" s="397">
        <v>7003</v>
      </c>
      <c r="AG663" s="397">
        <v>7618</v>
      </c>
      <c r="AH663" s="397">
        <v>8210</v>
      </c>
      <c r="AI663" s="397">
        <v>8747</v>
      </c>
      <c r="AJ663" s="397">
        <v>9240</v>
      </c>
      <c r="AK663" s="397">
        <v>9658</v>
      </c>
      <c r="AL663" s="397">
        <v>9976</v>
      </c>
      <c r="AM663" s="397">
        <v>10180</v>
      </c>
      <c r="AN663" s="397">
        <v>10360</v>
      </c>
      <c r="AO663" s="397">
        <v>10545</v>
      </c>
      <c r="AP663" s="398">
        <v>10740</v>
      </c>
    </row>
    <row r="664" spans="1:43" hidden="1" x14ac:dyDescent="0.3">
      <c r="A664" s="376">
        <v>3</v>
      </c>
      <c r="B664" s="377" t="s">
        <v>434</v>
      </c>
      <c r="C664" s="377"/>
      <c r="D664" s="377" t="s">
        <v>134</v>
      </c>
      <c r="E664" s="377">
        <v>13</v>
      </c>
      <c r="F664" s="377" t="s">
        <v>298</v>
      </c>
      <c r="G664" s="377">
        <v>69</v>
      </c>
      <c r="H664" s="377" t="s">
        <v>187</v>
      </c>
      <c r="I664" s="379" t="s">
        <v>209</v>
      </c>
      <c r="J664" s="377" t="s">
        <v>273</v>
      </c>
      <c r="K664" s="377" t="s">
        <v>299</v>
      </c>
      <c r="L664" s="377"/>
      <c r="M664" s="395">
        <v>2380</v>
      </c>
      <c r="N664" s="395">
        <v>2401</v>
      </c>
      <c r="O664" s="395">
        <v>2425</v>
      </c>
      <c r="P664" s="395">
        <v>2452</v>
      </c>
      <c r="Q664" s="395">
        <v>2482</v>
      </c>
      <c r="R664" s="395">
        <v>2514</v>
      </c>
      <c r="S664" s="395">
        <v>2544</v>
      </c>
      <c r="T664" s="395">
        <v>2570</v>
      </c>
      <c r="U664" s="395">
        <v>2590</v>
      </c>
      <c r="V664" s="395">
        <v>2607</v>
      </c>
      <c r="W664" s="395">
        <v>2620</v>
      </c>
      <c r="X664" s="395">
        <v>2628</v>
      </c>
      <c r="Y664" s="395">
        <v>2630</v>
      </c>
      <c r="Z664" s="395">
        <v>2627</v>
      </c>
      <c r="AA664" s="395">
        <v>2620</v>
      </c>
      <c r="AB664" s="395">
        <v>2609</v>
      </c>
      <c r="AC664" s="395">
        <v>2594</v>
      </c>
      <c r="AD664" s="395">
        <v>2574</v>
      </c>
      <c r="AE664" s="395">
        <v>2544</v>
      </c>
      <c r="AF664" s="395">
        <v>2508</v>
      </c>
      <c r="AG664" s="395">
        <v>2464</v>
      </c>
      <c r="AH664" s="395">
        <v>2412</v>
      </c>
      <c r="AI664" s="395">
        <v>2351</v>
      </c>
      <c r="AJ664" s="395">
        <v>2280</v>
      </c>
      <c r="AK664" s="395">
        <v>2198</v>
      </c>
      <c r="AL664" s="395">
        <v>2103</v>
      </c>
      <c r="AM664" s="395">
        <v>1987</v>
      </c>
      <c r="AN664" s="395">
        <v>1868</v>
      </c>
      <c r="AO664" s="395">
        <v>1745</v>
      </c>
      <c r="AP664" s="396">
        <v>1620</v>
      </c>
      <c r="AQ664" s="303"/>
    </row>
    <row r="665" spans="1:43" hidden="1" x14ac:dyDescent="0.3">
      <c r="A665" s="381">
        <v>3</v>
      </c>
      <c r="B665" s="10" t="s">
        <v>434</v>
      </c>
      <c r="C665" s="10"/>
      <c r="D665" s="10" t="s">
        <v>134</v>
      </c>
      <c r="E665" s="10">
        <v>13</v>
      </c>
      <c r="F665" s="10" t="s">
        <v>298</v>
      </c>
      <c r="G665" s="10">
        <v>70</v>
      </c>
      <c r="H665" s="10" t="s">
        <v>189</v>
      </c>
      <c r="I665" s="383" t="s">
        <v>209</v>
      </c>
      <c r="J665" s="10" t="s">
        <v>273</v>
      </c>
      <c r="K665" s="10" t="s">
        <v>299</v>
      </c>
      <c r="L665" s="10"/>
      <c r="M665" s="393">
        <v>0</v>
      </c>
      <c r="N665" s="393">
        <v>0</v>
      </c>
      <c r="O665" s="393">
        <v>0</v>
      </c>
      <c r="P665" s="393">
        <v>0</v>
      </c>
      <c r="Q665" s="393">
        <v>0</v>
      </c>
      <c r="R665" s="393">
        <v>0</v>
      </c>
      <c r="S665" s="393">
        <v>0</v>
      </c>
      <c r="T665" s="393">
        <v>0</v>
      </c>
      <c r="U665" s="393">
        <v>0</v>
      </c>
      <c r="V665" s="393">
        <v>0</v>
      </c>
      <c r="W665" s="393">
        <v>0</v>
      </c>
      <c r="X665" s="393">
        <v>0</v>
      </c>
      <c r="Y665" s="393">
        <v>0</v>
      </c>
      <c r="Z665" s="393">
        <v>0</v>
      </c>
      <c r="AA665" s="393">
        <v>0</v>
      </c>
      <c r="AB665" s="393">
        <v>0</v>
      </c>
      <c r="AC665" s="393">
        <v>0</v>
      </c>
      <c r="AD665" s="393">
        <v>0</v>
      </c>
      <c r="AE665" s="393">
        <v>0</v>
      </c>
      <c r="AF665" s="393">
        <v>0</v>
      </c>
      <c r="AG665" s="393">
        <v>0</v>
      </c>
      <c r="AH665" s="393">
        <v>0</v>
      </c>
      <c r="AI665" s="393">
        <v>0</v>
      </c>
      <c r="AJ665" s="393">
        <v>0</v>
      </c>
      <c r="AK665" s="393">
        <v>0</v>
      </c>
      <c r="AL665" s="393">
        <v>0</v>
      </c>
      <c r="AM665" s="393">
        <v>0</v>
      </c>
      <c r="AN665" s="393">
        <v>0</v>
      </c>
      <c r="AO665" s="393">
        <v>0</v>
      </c>
      <c r="AP665" s="394">
        <v>0</v>
      </c>
    </row>
    <row r="666" spans="1:43" hidden="1" x14ac:dyDescent="0.3">
      <c r="A666" s="381">
        <v>3</v>
      </c>
      <c r="B666" s="10" t="s">
        <v>434</v>
      </c>
      <c r="C666" s="10"/>
      <c r="D666" s="10" t="s">
        <v>134</v>
      </c>
      <c r="E666" s="10">
        <v>13</v>
      </c>
      <c r="F666" s="10" t="s">
        <v>298</v>
      </c>
      <c r="G666" s="10">
        <v>71</v>
      </c>
      <c r="H666" s="10" t="s">
        <v>190</v>
      </c>
      <c r="I666" s="383" t="s">
        <v>209</v>
      </c>
      <c r="J666" s="10" t="s">
        <v>273</v>
      </c>
      <c r="K666" s="10" t="s">
        <v>299</v>
      </c>
      <c r="L666" s="10"/>
      <c r="M666" s="393">
        <v>0</v>
      </c>
      <c r="N666" s="393">
        <v>0</v>
      </c>
      <c r="O666" s="393">
        <v>0</v>
      </c>
      <c r="P666" s="393">
        <v>0</v>
      </c>
      <c r="Q666" s="393">
        <v>0</v>
      </c>
      <c r="R666" s="393">
        <v>0</v>
      </c>
      <c r="S666" s="393">
        <v>0</v>
      </c>
      <c r="T666" s="393">
        <v>0</v>
      </c>
      <c r="U666" s="393">
        <v>0</v>
      </c>
      <c r="V666" s="393">
        <v>0</v>
      </c>
      <c r="W666" s="393">
        <v>0</v>
      </c>
      <c r="X666" s="393">
        <v>0</v>
      </c>
      <c r="Y666" s="393">
        <v>0</v>
      </c>
      <c r="Z666" s="393">
        <v>0</v>
      </c>
      <c r="AA666" s="393">
        <v>0</v>
      </c>
      <c r="AB666" s="393">
        <v>0</v>
      </c>
      <c r="AC666" s="393">
        <v>0</v>
      </c>
      <c r="AD666" s="393">
        <v>0</v>
      </c>
      <c r="AE666" s="393">
        <v>0</v>
      </c>
      <c r="AF666" s="393">
        <v>0</v>
      </c>
      <c r="AG666" s="393">
        <v>0</v>
      </c>
      <c r="AH666" s="393">
        <v>0</v>
      </c>
      <c r="AI666" s="393">
        <v>0</v>
      </c>
      <c r="AJ666" s="393">
        <v>0</v>
      </c>
      <c r="AK666" s="393">
        <v>0</v>
      </c>
      <c r="AL666" s="393">
        <v>0</v>
      </c>
      <c r="AM666" s="393">
        <v>0</v>
      </c>
      <c r="AN666" s="393">
        <v>0</v>
      </c>
      <c r="AO666" s="393">
        <v>0</v>
      </c>
      <c r="AP666" s="394">
        <v>0</v>
      </c>
    </row>
    <row r="667" spans="1:43" hidden="1" x14ac:dyDescent="0.3">
      <c r="A667" s="381">
        <v>3</v>
      </c>
      <c r="B667" s="10" t="s">
        <v>434</v>
      </c>
      <c r="C667" s="10"/>
      <c r="D667" s="10" t="s">
        <v>134</v>
      </c>
      <c r="E667" s="10">
        <v>13</v>
      </c>
      <c r="F667" s="10" t="s">
        <v>298</v>
      </c>
      <c r="G667" s="10">
        <v>72</v>
      </c>
      <c r="H667" s="10" t="s">
        <v>191</v>
      </c>
      <c r="I667" s="383" t="s">
        <v>209</v>
      </c>
      <c r="J667" s="10" t="s">
        <v>273</v>
      </c>
      <c r="K667" s="10" t="s">
        <v>299</v>
      </c>
      <c r="L667" s="10"/>
      <c r="M667" s="393">
        <v>1420</v>
      </c>
      <c r="N667" s="393">
        <v>1436</v>
      </c>
      <c r="O667" s="393">
        <v>1452</v>
      </c>
      <c r="P667" s="393">
        <v>1467</v>
      </c>
      <c r="Q667" s="393">
        <v>1483</v>
      </c>
      <c r="R667" s="393">
        <v>1499</v>
      </c>
      <c r="S667" s="393">
        <v>1515</v>
      </c>
      <c r="T667" s="393">
        <v>1530</v>
      </c>
      <c r="U667" s="393">
        <v>1546</v>
      </c>
      <c r="V667" s="393">
        <v>1562</v>
      </c>
      <c r="W667" s="393">
        <v>1555</v>
      </c>
      <c r="X667" s="393">
        <v>1548</v>
      </c>
      <c r="Y667" s="393">
        <v>1541</v>
      </c>
      <c r="Z667" s="393">
        <v>1534</v>
      </c>
      <c r="AA667" s="393">
        <v>1527</v>
      </c>
      <c r="AB667" s="393">
        <v>1519</v>
      </c>
      <c r="AC667" s="393">
        <v>1512</v>
      </c>
      <c r="AD667" s="393">
        <v>1505</v>
      </c>
      <c r="AE667" s="393">
        <v>1498</v>
      </c>
      <c r="AF667" s="393">
        <v>1491</v>
      </c>
      <c r="AG667" s="393">
        <v>1456</v>
      </c>
      <c r="AH667" s="393">
        <v>1420</v>
      </c>
      <c r="AI667" s="393">
        <v>1385</v>
      </c>
      <c r="AJ667" s="393">
        <v>1349</v>
      </c>
      <c r="AK667" s="393">
        <v>1314</v>
      </c>
      <c r="AL667" s="393">
        <v>1278</v>
      </c>
      <c r="AM667" s="393">
        <v>1243</v>
      </c>
      <c r="AN667" s="393">
        <v>1207</v>
      </c>
      <c r="AO667" s="393">
        <v>1172</v>
      </c>
      <c r="AP667" s="394">
        <v>1136</v>
      </c>
    </row>
    <row r="668" spans="1:43" hidden="1" x14ac:dyDescent="0.3">
      <c r="A668" s="381">
        <v>3</v>
      </c>
      <c r="B668" s="10" t="s">
        <v>434</v>
      </c>
      <c r="C668" s="10"/>
      <c r="D668" s="10" t="s">
        <v>134</v>
      </c>
      <c r="E668" s="10">
        <v>13</v>
      </c>
      <c r="F668" s="10" t="s">
        <v>298</v>
      </c>
      <c r="G668" s="10">
        <v>73</v>
      </c>
      <c r="H668" s="10" t="s">
        <v>192</v>
      </c>
      <c r="I668" s="383" t="s">
        <v>209</v>
      </c>
      <c r="J668" s="10" t="s">
        <v>273</v>
      </c>
      <c r="K668" s="10" t="s">
        <v>299</v>
      </c>
      <c r="L668" s="10"/>
      <c r="M668" s="393">
        <v>10</v>
      </c>
      <c r="N668" s="393">
        <v>9</v>
      </c>
      <c r="O668" s="393">
        <v>8</v>
      </c>
      <c r="P668" s="393">
        <v>7</v>
      </c>
      <c r="Q668" s="393">
        <v>6</v>
      </c>
      <c r="R668" s="393">
        <v>5</v>
      </c>
      <c r="S668" s="393">
        <v>4</v>
      </c>
      <c r="T668" s="393">
        <v>3</v>
      </c>
      <c r="U668" s="393">
        <v>2</v>
      </c>
      <c r="V668" s="393">
        <v>1</v>
      </c>
      <c r="W668" s="393">
        <v>0</v>
      </c>
      <c r="X668" s="393">
        <v>0</v>
      </c>
      <c r="Y668" s="393">
        <v>0</v>
      </c>
      <c r="Z668" s="393">
        <v>0</v>
      </c>
      <c r="AA668" s="393">
        <v>0</v>
      </c>
      <c r="AB668" s="393">
        <v>0</v>
      </c>
      <c r="AC668" s="393">
        <v>0</v>
      </c>
      <c r="AD668" s="393">
        <v>0</v>
      </c>
      <c r="AE668" s="393">
        <v>0</v>
      </c>
      <c r="AF668" s="393">
        <v>0</v>
      </c>
      <c r="AG668" s="393">
        <v>0</v>
      </c>
      <c r="AH668" s="393">
        <v>0</v>
      </c>
      <c r="AI668" s="393">
        <v>0</v>
      </c>
      <c r="AJ668" s="393">
        <v>0</v>
      </c>
      <c r="AK668" s="393">
        <v>0</v>
      </c>
      <c r="AL668" s="393">
        <v>0</v>
      </c>
      <c r="AM668" s="393">
        <v>0</v>
      </c>
      <c r="AN668" s="393">
        <v>0</v>
      </c>
      <c r="AO668" s="393">
        <v>0</v>
      </c>
      <c r="AP668" s="394">
        <v>0</v>
      </c>
    </row>
    <row r="669" spans="1:43" hidden="1" x14ac:dyDescent="0.3">
      <c r="A669" s="381">
        <v>3</v>
      </c>
      <c r="B669" s="10" t="s">
        <v>434</v>
      </c>
      <c r="C669" s="10"/>
      <c r="D669" s="10" t="s">
        <v>134</v>
      </c>
      <c r="E669" s="10">
        <v>13</v>
      </c>
      <c r="F669" s="10" t="s">
        <v>298</v>
      </c>
      <c r="G669" s="10">
        <v>74</v>
      </c>
      <c r="H669" s="10" t="s">
        <v>193</v>
      </c>
      <c r="I669" s="383" t="s">
        <v>209</v>
      </c>
      <c r="J669" s="10" t="s">
        <v>273</v>
      </c>
      <c r="K669" s="10" t="s">
        <v>299</v>
      </c>
      <c r="L669" s="10"/>
      <c r="M669" s="393">
        <v>13</v>
      </c>
      <c r="N669" s="393">
        <v>12</v>
      </c>
      <c r="O669" s="393">
        <v>11</v>
      </c>
      <c r="P669" s="393">
        <v>10</v>
      </c>
      <c r="Q669" s="393">
        <v>9</v>
      </c>
      <c r="R669" s="393">
        <v>8</v>
      </c>
      <c r="S669" s="393">
        <v>8</v>
      </c>
      <c r="T669" s="393">
        <v>7</v>
      </c>
      <c r="U669" s="393">
        <v>6</v>
      </c>
      <c r="V669" s="393">
        <v>5</v>
      </c>
      <c r="W669" s="393">
        <v>4</v>
      </c>
      <c r="X669" s="393">
        <v>3</v>
      </c>
      <c r="Y669" s="393">
        <v>2</v>
      </c>
      <c r="Z669" s="393">
        <v>1</v>
      </c>
      <c r="AA669" s="393">
        <v>0</v>
      </c>
      <c r="AB669" s="393">
        <v>0</v>
      </c>
      <c r="AC669" s="393">
        <v>0</v>
      </c>
      <c r="AD669" s="393">
        <v>0</v>
      </c>
      <c r="AE669" s="393">
        <v>0</v>
      </c>
      <c r="AF669" s="393">
        <v>0</v>
      </c>
      <c r="AG669" s="393">
        <v>0</v>
      </c>
      <c r="AH669" s="393">
        <v>0</v>
      </c>
      <c r="AI669" s="393">
        <v>0</v>
      </c>
      <c r="AJ669" s="393">
        <v>0</v>
      </c>
      <c r="AK669" s="393">
        <v>0</v>
      </c>
      <c r="AL669" s="393">
        <v>0</v>
      </c>
      <c r="AM669" s="393">
        <v>0</v>
      </c>
      <c r="AN669" s="393">
        <v>0</v>
      </c>
      <c r="AO669" s="393">
        <v>0</v>
      </c>
      <c r="AP669" s="394">
        <v>0</v>
      </c>
    </row>
    <row r="670" spans="1:43" hidden="1" x14ac:dyDescent="0.3">
      <c r="A670" s="381">
        <v>3</v>
      </c>
      <c r="B670" s="10" t="s">
        <v>434</v>
      </c>
      <c r="C670" s="10"/>
      <c r="D670" s="10" t="s">
        <v>134</v>
      </c>
      <c r="E670" s="10">
        <v>13</v>
      </c>
      <c r="F670" s="10" t="s">
        <v>298</v>
      </c>
      <c r="G670" s="10">
        <v>75</v>
      </c>
      <c r="H670" s="10" t="s">
        <v>194</v>
      </c>
      <c r="I670" s="383" t="s">
        <v>209</v>
      </c>
      <c r="J670" s="10" t="s">
        <v>273</v>
      </c>
      <c r="K670" s="10" t="s">
        <v>299</v>
      </c>
      <c r="L670" s="10"/>
      <c r="M670" s="393">
        <v>0</v>
      </c>
      <c r="N670" s="393">
        <v>0</v>
      </c>
      <c r="O670" s="393">
        <v>0</v>
      </c>
      <c r="P670" s="393">
        <v>0</v>
      </c>
      <c r="Q670" s="393">
        <v>0</v>
      </c>
      <c r="R670" s="393">
        <v>0</v>
      </c>
      <c r="S670" s="393">
        <v>0</v>
      </c>
      <c r="T670" s="393">
        <v>0</v>
      </c>
      <c r="U670" s="393">
        <v>0</v>
      </c>
      <c r="V670" s="393">
        <v>0</v>
      </c>
      <c r="W670" s="393">
        <v>0</v>
      </c>
      <c r="X670" s="393">
        <v>0</v>
      </c>
      <c r="Y670" s="393">
        <v>0</v>
      </c>
      <c r="Z670" s="393">
        <v>0</v>
      </c>
      <c r="AA670" s="393">
        <v>0</v>
      </c>
      <c r="AB670" s="393">
        <v>0</v>
      </c>
      <c r="AC670" s="393">
        <v>0</v>
      </c>
      <c r="AD670" s="393">
        <v>0</v>
      </c>
      <c r="AE670" s="393">
        <v>0</v>
      </c>
      <c r="AF670" s="393">
        <v>0</v>
      </c>
      <c r="AG670" s="393">
        <v>0</v>
      </c>
      <c r="AH670" s="393">
        <v>0</v>
      </c>
      <c r="AI670" s="393">
        <v>0</v>
      </c>
      <c r="AJ670" s="393">
        <v>0</v>
      </c>
      <c r="AK670" s="393">
        <v>0</v>
      </c>
      <c r="AL670" s="393">
        <v>0</v>
      </c>
      <c r="AM670" s="393">
        <v>0</v>
      </c>
      <c r="AN670" s="393">
        <v>0</v>
      </c>
      <c r="AO670" s="393">
        <v>0</v>
      </c>
      <c r="AP670" s="394">
        <v>0</v>
      </c>
    </row>
    <row r="671" spans="1:43" hidden="1" x14ac:dyDescent="0.3">
      <c r="A671" s="381">
        <v>3</v>
      </c>
      <c r="B671" s="10" t="s">
        <v>434</v>
      </c>
      <c r="C671" s="10"/>
      <c r="D671" s="10" t="s">
        <v>134</v>
      </c>
      <c r="E671" s="10">
        <v>13</v>
      </c>
      <c r="F671" s="10" t="s">
        <v>298</v>
      </c>
      <c r="G671" s="10">
        <v>76</v>
      </c>
      <c r="H671" s="10" t="s">
        <v>195</v>
      </c>
      <c r="I671" s="383" t="s">
        <v>209</v>
      </c>
      <c r="J671" s="10" t="s">
        <v>273</v>
      </c>
      <c r="K671" s="10" t="s">
        <v>299</v>
      </c>
      <c r="L671" s="10"/>
      <c r="M671" s="393">
        <v>0</v>
      </c>
      <c r="N671" s="393">
        <v>0</v>
      </c>
      <c r="O671" s="393">
        <v>0</v>
      </c>
      <c r="P671" s="393">
        <v>0</v>
      </c>
      <c r="Q671" s="393">
        <v>0</v>
      </c>
      <c r="R671" s="393">
        <v>0</v>
      </c>
      <c r="S671" s="393">
        <v>0</v>
      </c>
      <c r="T671" s="393">
        <v>0</v>
      </c>
      <c r="U671" s="393">
        <v>0</v>
      </c>
      <c r="V671" s="393">
        <v>0</v>
      </c>
      <c r="W671" s="393">
        <v>0</v>
      </c>
      <c r="X671" s="393">
        <v>0</v>
      </c>
      <c r="Y671" s="393">
        <v>0</v>
      </c>
      <c r="Z671" s="393">
        <v>0</v>
      </c>
      <c r="AA671" s="393">
        <v>0</v>
      </c>
      <c r="AB671" s="393">
        <v>0</v>
      </c>
      <c r="AC671" s="393">
        <v>0</v>
      </c>
      <c r="AD671" s="393">
        <v>0</v>
      </c>
      <c r="AE671" s="393">
        <v>0</v>
      </c>
      <c r="AF671" s="393">
        <v>0</v>
      </c>
      <c r="AG671" s="393">
        <v>0</v>
      </c>
      <c r="AH671" s="393">
        <v>0</v>
      </c>
      <c r="AI671" s="393">
        <v>0</v>
      </c>
      <c r="AJ671" s="393">
        <v>0</v>
      </c>
      <c r="AK671" s="393">
        <v>0</v>
      </c>
      <c r="AL671" s="393">
        <v>0</v>
      </c>
      <c r="AM671" s="393">
        <v>0</v>
      </c>
      <c r="AN671" s="393">
        <v>0</v>
      </c>
      <c r="AO671" s="393">
        <v>0</v>
      </c>
      <c r="AP671" s="394">
        <v>0</v>
      </c>
    </row>
    <row r="672" spans="1:43" hidden="1" x14ac:dyDescent="0.3">
      <c r="A672" s="381">
        <v>3</v>
      </c>
      <c r="B672" s="10" t="s">
        <v>434</v>
      </c>
      <c r="C672" s="10"/>
      <c r="D672" s="10" t="s">
        <v>134</v>
      </c>
      <c r="E672" s="10">
        <v>13</v>
      </c>
      <c r="F672" s="10" t="s">
        <v>298</v>
      </c>
      <c r="G672" s="10">
        <v>77</v>
      </c>
      <c r="H672" s="10" t="s">
        <v>196</v>
      </c>
      <c r="I672" s="383" t="s">
        <v>209</v>
      </c>
      <c r="J672" s="10" t="s">
        <v>273</v>
      </c>
      <c r="K672" s="10" t="s">
        <v>299</v>
      </c>
      <c r="L672" s="10"/>
      <c r="M672" s="393">
        <v>0</v>
      </c>
      <c r="N672" s="393">
        <v>0</v>
      </c>
      <c r="O672" s="393">
        <v>0</v>
      </c>
      <c r="P672" s="393">
        <v>0</v>
      </c>
      <c r="Q672" s="393">
        <v>0</v>
      </c>
      <c r="R672" s="393">
        <v>0</v>
      </c>
      <c r="S672" s="393">
        <v>0</v>
      </c>
      <c r="T672" s="393">
        <v>0</v>
      </c>
      <c r="U672" s="393">
        <v>0</v>
      </c>
      <c r="V672" s="393">
        <v>0</v>
      </c>
      <c r="W672" s="393">
        <v>0</v>
      </c>
      <c r="X672" s="393">
        <v>0</v>
      </c>
      <c r="Y672" s="393">
        <v>0</v>
      </c>
      <c r="Z672" s="393">
        <v>0</v>
      </c>
      <c r="AA672" s="393">
        <v>0</v>
      </c>
      <c r="AB672" s="393">
        <v>0</v>
      </c>
      <c r="AC672" s="393">
        <v>0</v>
      </c>
      <c r="AD672" s="393">
        <v>0</v>
      </c>
      <c r="AE672" s="393">
        <v>0</v>
      </c>
      <c r="AF672" s="393">
        <v>0</v>
      </c>
      <c r="AG672" s="393">
        <v>0</v>
      </c>
      <c r="AH672" s="393">
        <v>0</v>
      </c>
      <c r="AI672" s="393">
        <v>0</v>
      </c>
      <c r="AJ672" s="393">
        <v>0</v>
      </c>
      <c r="AK672" s="393">
        <v>0</v>
      </c>
      <c r="AL672" s="393">
        <v>0</v>
      </c>
      <c r="AM672" s="393">
        <v>0</v>
      </c>
      <c r="AN672" s="393">
        <v>0</v>
      </c>
      <c r="AO672" s="393">
        <v>0</v>
      </c>
      <c r="AP672" s="394">
        <v>0</v>
      </c>
    </row>
    <row r="673" spans="1:43" hidden="1" x14ac:dyDescent="0.3">
      <c r="A673" s="381">
        <v>3</v>
      </c>
      <c r="B673" s="10" t="s">
        <v>434</v>
      </c>
      <c r="C673" s="10"/>
      <c r="D673" s="10" t="s">
        <v>134</v>
      </c>
      <c r="E673" s="10">
        <v>13</v>
      </c>
      <c r="F673" s="10" t="s">
        <v>298</v>
      </c>
      <c r="G673" s="10">
        <v>78</v>
      </c>
      <c r="H673" s="10" t="s">
        <v>197</v>
      </c>
      <c r="I673" s="383" t="s">
        <v>209</v>
      </c>
      <c r="J673" s="10" t="s">
        <v>273</v>
      </c>
      <c r="K673" s="10" t="s">
        <v>299</v>
      </c>
      <c r="L673" s="10"/>
      <c r="M673" s="393">
        <v>0</v>
      </c>
      <c r="N673" s="393">
        <v>0</v>
      </c>
      <c r="O673" s="393">
        <v>0</v>
      </c>
      <c r="P673" s="393">
        <v>0</v>
      </c>
      <c r="Q673" s="393">
        <v>0</v>
      </c>
      <c r="R673" s="393">
        <v>0</v>
      </c>
      <c r="S673" s="393">
        <v>0</v>
      </c>
      <c r="T673" s="393">
        <v>0</v>
      </c>
      <c r="U673" s="393">
        <v>0</v>
      </c>
      <c r="V673" s="393">
        <v>0</v>
      </c>
      <c r="W673" s="393">
        <v>0</v>
      </c>
      <c r="X673" s="393">
        <v>0</v>
      </c>
      <c r="Y673" s="393">
        <v>0</v>
      </c>
      <c r="Z673" s="393">
        <v>0</v>
      </c>
      <c r="AA673" s="393">
        <v>0</v>
      </c>
      <c r="AB673" s="393">
        <v>0</v>
      </c>
      <c r="AC673" s="393">
        <v>0</v>
      </c>
      <c r="AD673" s="393">
        <v>0</v>
      </c>
      <c r="AE673" s="393">
        <v>0</v>
      </c>
      <c r="AF673" s="393">
        <v>0</v>
      </c>
      <c r="AG673" s="393">
        <v>0</v>
      </c>
      <c r="AH673" s="393">
        <v>0</v>
      </c>
      <c r="AI673" s="393">
        <v>0</v>
      </c>
      <c r="AJ673" s="393">
        <v>0</v>
      </c>
      <c r="AK673" s="393">
        <v>0</v>
      </c>
      <c r="AL673" s="393">
        <v>0</v>
      </c>
      <c r="AM673" s="393">
        <v>0</v>
      </c>
      <c r="AN673" s="393">
        <v>0</v>
      </c>
      <c r="AO673" s="393">
        <v>0</v>
      </c>
      <c r="AP673" s="394">
        <v>0</v>
      </c>
    </row>
    <row r="674" spans="1:43" hidden="1" x14ac:dyDescent="0.3">
      <c r="A674" s="381">
        <v>3</v>
      </c>
      <c r="B674" s="10" t="s">
        <v>434</v>
      </c>
      <c r="C674" s="10"/>
      <c r="D674" s="10" t="s">
        <v>134</v>
      </c>
      <c r="E674" s="10">
        <v>13</v>
      </c>
      <c r="F674" s="10" t="s">
        <v>298</v>
      </c>
      <c r="G674" s="10">
        <v>79</v>
      </c>
      <c r="H674" s="10" t="s">
        <v>198</v>
      </c>
      <c r="I674" s="383" t="s">
        <v>209</v>
      </c>
      <c r="J674" s="10" t="s">
        <v>273</v>
      </c>
      <c r="K674" s="10" t="s">
        <v>299</v>
      </c>
      <c r="L674" s="10"/>
      <c r="M674" s="393">
        <v>0</v>
      </c>
      <c r="N674" s="393">
        <v>0</v>
      </c>
      <c r="O674" s="393">
        <v>0</v>
      </c>
      <c r="P674" s="393">
        <v>0</v>
      </c>
      <c r="Q674" s="393">
        <v>0</v>
      </c>
      <c r="R674" s="393">
        <v>0</v>
      </c>
      <c r="S674" s="393">
        <v>0</v>
      </c>
      <c r="T674" s="393">
        <v>0</v>
      </c>
      <c r="U674" s="393">
        <v>0</v>
      </c>
      <c r="V674" s="393">
        <v>0</v>
      </c>
      <c r="W674" s="393">
        <v>0</v>
      </c>
      <c r="X674" s="393">
        <v>0</v>
      </c>
      <c r="Y674" s="393">
        <v>0</v>
      </c>
      <c r="Z674" s="393">
        <v>0</v>
      </c>
      <c r="AA674" s="393">
        <v>0</v>
      </c>
      <c r="AB674" s="393">
        <v>0</v>
      </c>
      <c r="AC674" s="393">
        <v>0</v>
      </c>
      <c r="AD674" s="393">
        <v>0</v>
      </c>
      <c r="AE674" s="393">
        <v>0</v>
      </c>
      <c r="AF674" s="393">
        <v>0</v>
      </c>
      <c r="AG674" s="393">
        <v>0</v>
      </c>
      <c r="AH674" s="393">
        <v>0</v>
      </c>
      <c r="AI674" s="393">
        <v>0</v>
      </c>
      <c r="AJ674" s="393">
        <v>0</v>
      </c>
      <c r="AK674" s="393">
        <v>0</v>
      </c>
      <c r="AL674" s="393">
        <v>0</v>
      </c>
      <c r="AM674" s="393">
        <v>0</v>
      </c>
      <c r="AN674" s="393">
        <v>0</v>
      </c>
      <c r="AO674" s="393">
        <v>0</v>
      </c>
      <c r="AP674" s="394">
        <v>0</v>
      </c>
    </row>
    <row r="675" spans="1:43" hidden="1" x14ac:dyDescent="0.3">
      <c r="A675" s="381">
        <v>3</v>
      </c>
      <c r="B675" s="10" t="s">
        <v>434</v>
      </c>
      <c r="C675" s="10"/>
      <c r="D675" s="10" t="s">
        <v>134</v>
      </c>
      <c r="E675" s="10">
        <v>13</v>
      </c>
      <c r="F675" s="10" t="s">
        <v>298</v>
      </c>
      <c r="G675" s="10">
        <v>80</v>
      </c>
      <c r="H675" s="10" t="s">
        <v>199</v>
      </c>
      <c r="I675" s="383" t="s">
        <v>209</v>
      </c>
      <c r="J675" s="10" t="s">
        <v>273</v>
      </c>
      <c r="K675" s="10" t="s">
        <v>299</v>
      </c>
      <c r="L675" s="10"/>
      <c r="M675" s="393">
        <v>0</v>
      </c>
      <c r="N675" s="393">
        <v>0</v>
      </c>
      <c r="O675" s="393">
        <v>0</v>
      </c>
      <c r="P675" s="393">
        <v>0</v>
      </c>
      <c r="Q675" s="393">
        <v>0</v>
      </c>
      <c r="R675" s="393">
        <v>0</v>
      </c>
      <c r="S675" s="393">
        <v>0</v>
      </c>
      <c r="T675" s="393">
        <v>0</v>
      </c>
      <c r="U675" s="393">
        <v>0</v>
      </c>
      <c r="V675" s="393">
        <v>0</v>
      </c>
      <c r="W675" s="393">
        <v>0</v>
      </c>
      <c r="X675" s="393">
        <v>0</v>
      </c>
      <c r="Y675" s="393">
        <v>0</v>
      </c>
      <c r="Z675" s="393">
        <v>0</v>
      </c>
      <c r="AA675" s="393">
        <v>0</v>
      </c>
      <c r="AB675" s="393">
        <v>0</v>
      </c>
      <c r="AC675" s="393">
        <v>0</v>
      </c>
      <c r="AD675" s="393">
        <v>0</v>
      </c>
      <c r="AE675" s="393">
        <v>0</v>
      </c>
      <c r="AF675" s="393">
        <v>0</v>
      </c>
      <c r="AG675" s="393">
        <v>0</v>
      </c>
      <c r="AH675" s="393">
        <v>0</v>
      </c>
      <c r="AI675" s="393">
        <v>0</v>
      </c>
      <c r="AJ675" s="393">
        <v>0</v>
      </c>
      <c r="AK675" s="393">
        <v>0</v>
      </c>
      <c r="AL675" s="393">
        <v>0</v>
      </c>
      <c r="AM675" s="393">
        <v>0</v>
      </c>
      <c r="AN675" s="393">
        <v>0</v>
      </c>
      <c r="AO675" s="393">
        <v>0</v>
      </c>
      <c r="AP675" s="394">
        <v>0</v>
      </c>
    </row>
    <row r="676" spans="1:43" hidden="1" x14ac:dyDescent="0.3">
      <c r="A676" s="381">
        <v>3</v>
      </c>
      <c r="B676" s="10" t="s">
        <v>434</v>
      </c>
      <c r="C676" s="10"/>
      <c r="D676" s="10" t="s">
        <v>134</v>
      </c>
      <c r="E676" s="10">
        <v>13</v>
      </c>
      <c r="F676" s="10" t="s">
        <v>298</v>
      </c>
      <c r="G676" s="10">
        <v>81</v>
      </c>
      <c r="H676" s="10" t="s">
        <v>200</v>
      </c>
      <c r="I676" s="383" t="s">
        <v>209</v>
      </c>
      <c r="J676" s="10" t="s">
        <v>273</v>
      </c>
      <c r="K676" s="10" t="s">
        <v>299</v>
      </c>
      <c r="L676" s="10"/>
      <c r="M676" s="393">
        <v>0</v>
      </c>
      <c r="N676" s="393">
        <v>0</v>
      </c>
      <c r="O676" s="393">
        <v>0</v>
      </c>
      <c r="P676" s="393">
        <v>0</v>
      </c>
      <c r="Q676" s="393">
        <v>0</v>
      </c>
      <c r="R676" s="393">
        <v>0</v>
      </c>
      <c r="S676" s="393">
        <v>0</v>
      </c>
      <c r="T676" s="393">
        <v>0</v>
      </c>
      <c r="U676" s="393">
        <v>0</v>
      </c>
      <c r="V676" s="393">
        <v>0</v>
      </c>
      <c r="W676" s="393">
        <v>0</v>
      </c>
      <c r="X676" s="393">
        <v>0</v>
      </c>
      <c r="Y676" s="393">
        <v>0</v>
      </c>
      <c r="Z676" s="393">
        <v>0</v>
      </c>
      <c r="AA676" s="393">
        <v>0</v>
      </c>
      <c r="AB676" s="393">
        <v>0</v>
      </c>
      <c r="AC676" s="393">
        <v>0</v>
      </c>
      <c r="AD676" s="393">
        <v>0</v>
      </c>
      <c r="AE676" s="393">
        <v>0</v>
      </c>
      <c r="AF676" s="393">
        <v>0</v>
      </c>
      <c r="AG676" s="393">
        <v>0</v>
      </c>
      <c r="AH676" s="393">
        <v>0</v>
      </c>
      <c r="AI676" s="393">
        <v>0</v>
      </c>
      <c r="AJ676" s="393">
        <v>0</v>
      </c>
      <c r="AK676" s="393">
        <v>0</v>
      </c>
      <c r="AL676" s="393">
        <v>0</v>
      </c>
      <c r="AM676" s="393">
        <v>0</v>
      </c>
      <c r="AN676" s="393">
        <v>0</v>
      </c>
      <c r="AO676" s="393">
        <v>0</v>
      </c>
      <c r="AP676" s="394">
        <v>0</v>
      </c>
    </row>
    <row r="677" spans="1:43" hidden="1" x14ac:dyDescent="0.3">
      <c r="A677" s="381">
        <v>3</v>
      </c>
      <c r="B677" s="10" t="s">
        <v>434</v>
      </c>
      <c r="C677" s="10"/>
      <c r="D677" s="10" t="s">
        <v>134</v>
      </c>
      <c r="E677" s="10">
        <v>13</v>
      </c>
      <c r="F677" s="10" t="s">
        <v>298</v>
      </c>
      <c r="G677" s="10">
        <v>82</v>
      </c>
      <c r="H677" s="10" t="s">
        <v>201</v>
      </c>
      <c r="I677" s="383" t="s">
        <v>209</v>
      </c>
      <c r="J677" s="10" t="s">
        <v>273</v>
      </c>
      <c r="K677" s="10" t="s">
        <v>299</v>
      </c>
      <c r="L677" s="10"/>
      <c r="M677" s="393">
        <v>0</v>
      </c>
      <c r="N677" s="393">
        <v>0</v>
      </c>
      <c r="O677" s="393">
        <v>0</v>
      </c>
      <c r="P677" s="393">
        <v>0</v>
      </c>
      <c r="Q677" s="393">
        <v>0</v>
      </c>
      <c r="R677" s="393">
        <v>0</v>
      </c>
      <c r="S677" s="393">
        <v>0</v>
      </c>
      <c r="T677" s="393">
        <v>0</v>
      </c>
      <c r="U677" s="393">
        <v>0</v>
      </c>
      <c r="V677" s="393">
        <v>0</v>
      </c>
      <c r="W677" s="393">
        <v>0</v>
      </c>
      <c r="X677" s="393">
        <v>0</v>
      </c>
      <c r="Y677" s="393">
        <v>0</v>
      </c>
      <c r="Z677" s="393">
        <v>0</v>
      </c>
      <c r="AA677" s="393">
        <v>0</v>
      </c>
      <c r="AB677" s="393">
        <v>0</v>
      </c>
      <c r="AC677" s="393">
        <v>0</v>
      </c>
      <c r="AD677" s="393">
        <v>0</v>
      </c>
      <c r="AE677" s="393">
        <v>0</v>
      </c>
      <c r="AF677" s="393">
        <v>0</v>
      </c>
      <c r="AG677" s="393">
        <v>0</v>
      </c>
      <c r="AH677" s="393">
        <v>0</v>
      </c>
      <c r="AI677" s="393">
        <v>0</v>
      </c>
      <c r="AJ677" s="393">
        <v>0</v>
      </c>
      <c r="AK677" s="393">
        <v>0</v>
      </c>
      <c r="AL677" s="393">
        <v>0</v>
      </c>
      <c r="AM677" s="393">
        <v>0</v>
      </c>
      <c r="AN677" s="393">
        <v>0</v>
      </c>
      <c r="AO677" s="393">
        <v>0</v>
      </c>
      <c r="AP677" s="394">
        <v>0</v>
      </c>
    </row>
    <row r="678" spans="1:43" hidden="1" x14ac:dyDescent="0.3">
      <c r="A678" s="381">
        <v>3</v>
      </c>
      <c r="B678" s="10" t="s">
        <v>434</v>
      </c>
      <c r="C678" s="10"/>
      <c r="D678" s="10" t="s">
        <v>134</v>
      </c>
      <c r="E678" s="10">
        <v>13</v>
      </c>
      <c r="F678" s="10" t="s">
        <v>298</v>
      </c>
      <c r="G678" s="10">
        <v>83</v>
      </c>
      <c r="H678" s="10" t="s">
        <v>202</v>
      </c>
      <c r="I678" s="383" t="s">
        <v>209</v>
      </c>
      <c r="J678" s="10" t="s">
        <v>273</v>
      </c>
      <c r="K678" s="10" t="s">
        <v>299</v>
      </c>
      <c r="L678" s="10"/>
      <c r="M678" s="393">
        <v>0</v>
      </c>
      <c r="N678" s="393">
        <v>0</v>
      </c>
      <c r="O678" s="393">
        <v>0</v>
      </c>
      <c r="P678" s="393">
        <v>0</v>
      </c>
      <c r="Q678" s="393">
        <v>0</v>
      </c>
      <c r="R678" s="393">
        <v>0</v>
      </c>
      <c r="S678" s="393">
        <v>0</v>
      </c>
      <c r="T678" s="393">
        <v>0</v>
      </c>
      <c r="U678" s="393">
        <v>0</v>
      </c>
      <c r="V678" s="393">
        <v>0</v>
      </c>
      <c r="W678" s="393">
        <v>0</v>
      </c>
      <c r="X678" s="393">
        <v>0</v>
      </c>
      <c r="Y678" s="393">
        <v>0</v>
      </c>
      <c r="Z678" s="393">
        <v>0</v>
      </c>
      <c r="AA678" s="393">
        <v>0</v>
      </c>
      <c r="AB678" s="393">
        <v>0</v>
      </c>
      <c r="AC678" s="393">
        <v>0</v>
      </c>
      <c r="AD678" s="393">
        <v>0</v>
      </c>
      <c r="AE678" s="393">
        <v>0</v>
      </c>
      <c r="AF678" s="393">
        <v>0</v>
      </c>
      <c r="AG678" s="393">
        <v>0</v>
      </c>
      <c r="AH678" s="393">
        <v>0</v>
      </c>
      <c r="AI678" s="393">
        <v>0</v>
      </c>
      <c r="AJ678" s="393">
        <v>0</v>
      </c>
      <c r="AK678" s="393">
        <v>0</v>
      </c>
      <c r="AL678" s="393">
        <v>0</v>
      </c>
      <c r="AM678" s="393">
        <v>0</v>
      </c>
      <c r="AN678" s="393">
        <v>0</v>
      </c>
      <c r="AO678" s="393">
        <v>0</v>
      </c>
      <c r="AP678" s="394">
        <v>0</v>
      </c>
    </row>
    <row r="679" spans="1:43" hidden="1" x14ac:dyDescent="0.3">
      <c r="A679" s="381">
        <v>3</v>
      </c>
      <c r="B679" s="10" t="s">
        <v>434</v>
      </c>
      <c r="C679" s="10"/>
      <c r="D679" s="10" t="s">
        <v>134</v>
      </c>
      <c r="E679" s="10">
        <v>13</v>
      </c>
      <c r="F679" s="10" t="s">
        <v>298</v>
      </c>
      <c r="G679" s="10">
        <v>84</v>
      </c>
      <c r="H679" s="10" t="s">
        <v>203</v>
      </c>
      <c r="I679" s="383" t="s">
        <v>209</v>
      </c>
      <c r="J679" s="10" t="s">
        <v>273</v>
      </c>
      <c r="K679" s="10" t="s">
        <v>299</v>
      </c>
      <c r="L679" s="10"/>
      <c r="M679" s="393">
        <v>0</v>
      </c>
      <c r="N679" s="393">
        <v>0</v>
      </c>
      <c r="O679" s="393">
        <v>0</v>
      </c>
      <c r="P679" s="393">
        <v>0</v>
      </c>
      <c r="Q679" s="393">
        <v>0</v>
      </c>
      <c r="R679" s="393">
        <v>0</v>
      </c>
      <c r="S679" s="393">
        <v>0</v>
      </c>
      <c r="T679" s="393">
        <v>0</v>
      </c>
      <c r="U679" s="393">
        <v>0</v>
      </c>
      <c r="V679" s="393">
        <v>0</v>
      </c>
      <c r="W679" s="393">
        <v>0</v>
      </c>
      <c r="X679" s="393">
        <v>0</v>
      </c>
      <c r="Y679" s="393">
        <v>0</v>
      </c>
      <c r="Z679" s="393">
        <v>0</v>
      </c>
      <c r="AA679" s="393">
        <v>0</v>
      </c>
      <c r="AB679" s="393">
        <v>0</v>
      </c>
      <c r="AC679" s="393">
        <v>0</v>
      </c>
      <c r="AD679" s="393">
        <v>0</v>
      </c>
      <c r="AE679" s="393">
        <v>0</v>
      </c>
      <c r="AF679" s="393">
        <v>0</v>
      </c>
      <c r="AG679" s="393">
        <v>0</v>
      </c>
      <c r="AH679" s="393">
        <v>0</v>
      </c>
      <c r="AI679" s="393">
        <v>0</v>
      </c>
      <c r="AJ679" s="393">
        <v>0</v>
      </c>
      <c r="AK679" s="393">
        <v>0</v>
      </c>
      <c r="AL679" s="393">
        <v>0</v>
      </c>
      <c r="AM679" s="393">
        <v>0</v>
      </c>
      <c r="AN679" s="393">
        <v>0</v>
      </c>
      <c r="AO679" s="393">
        <v>0</v>
      </c>
      <c r="AP679" s="394">
        <v>0</v>
      </c>
    </row>
    <row r="680" spans="1:43" ht="15" hidden="1" thickBot="1" x14ac:dyDescent="0.35">
      <c r="A680" s="385">
        <v>3</v>
      </c>
      <c r="B680" s="300" t="s">
        <v>434</v>
      </c>
      <c r="C680" s="300"/>
      <c r="D680" s="300" t="s">
        <v>134</v>
      </c>
      <c r="E680" s="300">
        <v>13</v>
      </c>
      <c r="F680" s="300" t="s">
        <v>298</v>
      </c>
      <c r="G680" s="300">
        <v>85</v>
      </c>
      <c r="H680" s="300" t="s">
        <v>204</v>
      </c>
      <c r="I680" s="387" t="s">
        <v>209</v>
      </c>
      <c r="J680" s="300" t="s">
        <v>273</v>
      </c>
      <c r="K680" s="300" t="s">
        <v>299</v>
      </c>
      <c r="L680" s="300"/>
      <c r="M680" s="397">
        <v>0</v>
      </c>
      <c r="N680" s="397">
        <v>0</v>
      </c>
      <c r="O680" s="397">
        <v>0</v>
      </c>
      <c r="P680" s="397">
        <v>0</v>
      </c>
      <c r="Q680" s="397">
        <v>0</v>
      </c>
      <c r="R680" s="397">
        <v>0</v>
      </c>
      <c r="S680" s="397">
        <v>0</v>
      </c>
      <c r="T680" s="397">
        <v>0</v>
      </c>
      <c r="U680" s="397">
        <v>0</v>
      </c>
      <c r="V680" s="397">
        <v>0</v>
      </c>
      <c r="W680" s="397">
        <v>0</v>
      </c>
      <c r="X680" s="397">
        <v>0</v>
      </c>
      <c r="Y680" s="397">
        <v>0</v>
      </c>
      <c r="Z680" s="397">
        <v>0</v>
      </c>
      <c r="AA680" s="397">
        <v>0</v>
      </c>
      <c r="AB680" s="397">
        <v>0</v>
      </c>
      <c r="AC680" s="397">
        <v>0</v>
      </c>
      <c r="AD680" s="397">
        <v>0</v>
      </c>
      <c r="AE680" s="397">
        <v>0</v>
      </c>
      <c r="AF680" s="397">
        <v>0</v>
      </c>
      <c r="AG680" s="397">
        <v>0</v>
      </c>
      <c r="AH680" s="397">
        <v>0</v>
      </c>
      <c r="AI680" s="397">
        <v>0</v>
      </c>
      <c r="AJ680" s="397">
        <v>0</v>
      </c>
      <c r="AK680" s="397">
        <v>0</v>
      </c>
      <c r="AL680" s="397">
        <v>0</v>
      </c>
      <c r="AM680" s="397">
        <v>0</v>
      </c>
      <c r="AN680" s="397">
        <v>0</v>
      </c>
      <c r="AO680" s="397">
        <v>0</v>
      </c>
      <c r="AP680" s="398">
        <v>0</v>
      </c>
    </row>
    <row r="681" spans="1:43" hidden="1" x14ac:dyDescent="0.3">
      <c r="A681" s="376">
        <v>3</v>
      </c>
      <c r="B681" s="377" t="s">
        <v>434</v>
      </c>
      <c r="C681" s="377"/>
      <c r="D681" s="377" t="s">
        <v>134</v>
      </c>
      <c r="E681" s="377">
        <v>13</v>
      </c>
      <c r="F681" s="377" t="s">
        <v>298</v>
      </c>
      <c r="G681" s="377">
        <v>86</v>
      </c>
      <c r="H681" s="377" t="s">
        <v>187</v>
      </c>
      <c r="I681" s="379" t="s">
        <v>210</v>
      </c>
      <c r="J681" s="377" t="s">
        <v>273</v>
      </c>
      <c r="K681" s="377" t="s">
        <v>299</v>
      </c>
      <c r="L681" s="377"/>
      <c r="M681" s="395">
        <v>0</v>
      </c>
      <c r="N681" s="395">
        <v>0</v>
      </c>
      <c r="O681" s="395">
        <v>0</v>
      </c>
      <c r="P681" s="395">
        <v>0</v>
      </c>
      <c r="Q681" s="395">
        <v>0</v>
      </c>
      <c r="R681" s="395">
        <v>0</v>
      </c>
      <c r="S681" s="395">
        <v>0</v>
      </c>
      <c r="T681" s="395">
        <v>0</v>
      </c>
      <c r="U681" s="395">
        <v>0</v>
      </c>
      <c r="V681" s="395">
        <v>0</v>
      </c>
      <c r="W681" s="395">
        <v>0</v>
      </c>
      <c r="X681" s="395">
        <v>0</v>
      </c>
      <c r="Y681" s="395">
        <v>0</v>
      </c>
      <c r="Z681" s="395">
        <v>0</v>
      </c>
      <c r="AA681" s="395">
        <v>0</v>
      </c>
      <c r="AB681" s="395">
        <v>0</v>
      </c>
      <c r="AC681" s="395">
        <v>0</v>
      </c>
      <c r="AD681" s="395">
        <v>0</v>
      </c>
      <c r="AE681" s="395">
        <v>0</v>
      </c>
      <c r="AF681" s="395">
        <v>0</v>
      </c>
      <c r="AG681" s="395">
        <v>0</v>
      </c>
      <c r="AH681" s="395">
        <v>0</v>
      </c>
      <c r="AI681" s="395">
        <v>0</v>
      </c>
      <c r="AJ681" s="395">
        <v>0</v>
      </c>
      <c r="AK681" s="395">
        <v>0</v>
      </c>
      <c r="AL681" s="395">
        <v>0</v>
      </c>
      <c r="AM681" s="395">
        <v>0</v>
      </c>
      <c r="AN681" s="395">
        <v>0</v>
      </c>
      <c r="AO681" s="395">
        <v>0</v>
      </c>
      <c r="AP681" s="396">
        <v>0</v>
      </c>
    </row>
    <row r="682" spans="1:43" hidden="1" x14ac:dyDescent="0.3">
      <c r="A682" s="381">
        <v>3</v>
      </c>
      <c r="B682" s="10" t="s">
        <v>434</v>
      </c>
      <c r="C682" s="10"/>
      <c r="D682" s="10" t="s">
        <v>134</v>
      </c>
      <c r="E682" s="10">
        <v>13</v>
      </c>
      <c r="F682" s="10" t="s">
        <v>298</v>
      </c>
      <c r="G682" s="10">
        <v>87</v>
      </c>
      <c r="H682" s="10" t="s">
        <v>189</v>
      </c>
      <c r="I682" s="383" t="s">
        <v>210</v>
      </c>
      <c r="J682" s="10" t="s">
        <v>273</v>
      </c>
      <c r="K682" s="10" t="s">
        <v>299</v>
      </c>
      <c r="L682" s="10"/>
      <c r="M682" s="393">
        <v>0</v>
      </c>
      <c r="N682" s="393">
        <v>0</v>
      </c>
      <c r="O682" s="393">
        <v>0</v>
      </c>
      <c r="P682" s="393">
        <v>0</v>
      </c>
      <c r="Q682" s="393">
        <v>0</v>
      </c>
      <c r="R682" s="393">
        <v>0</v>
      </c>
      <c r="S682" s="393">
        <v>0</v>
      </c>
      <c r="T682" s="393">
        <v>0</v>
      </c>
      <c r="U682" s="393">
        <v>0</v>
      </c>
      <c r="V682" s="393">
        <v>0</v>
      </c>
      <c r="W682" s="393">
        <v>0</v>
      </c>
      <c r="X682" s="393">
        <v>0</v>
      </c>
      <c r="Y682" s="393">
        <v>0</v>
      </c>
      <c r="Z682" s="393">
        <v>0</v>
      </c>
      <c r="AA682" s="393">
        <v>0</v>
      </c>
      <c r="AB682" s="393">
        <v>0</v>
      </c>
      <c r="AC682" s="393">
        <v>0</v>
      </c>
      <c r="AD682" s="393">
        <v>0</v>
      </c>
      <c r="AE682" s="393">
        <v>0</v>
      </c>
      <c r="AF682" s="393">
        <v>0</v>
      </c>
      <c r="AG682" s="393">
        <v>0</v>
      </c>
      <c r="AH682" s="393">
        <v>0</v>
      </c>
      <c r="AI682" s="393">
        <v>0</v>
      </c>
      <c r="AJ682" s="393">
        <v>0</v>
      </c>
      <c r="AK682" s="393">
        <v>0</v>
      </c>
      <c r="AL682" s="393">
        <v>0</v>
      </c>
      <c r="AM682" s="393">
        <v>0</v>
      </c>
      <c r="AN682" s="393">
        <v>0</v>
      </c>
      <c r="AO682" s="393">
        <v>0</v>
      </c>
      <c r="AP682" s="394">
        <v>0</v>
      </c>
    </row>
    <row r="683" spans="1:43" hidden="1" x14ac:dyDescent="0.3">
      <c r="A683" s="381">
        <v>3</v>
      </c>
      <c r="B683" s="10" t="s">
        <v>434</v>
      </c>
      <c r="C683" s="10"/>
      <c r="D683" s="10" t="s">
        <v>134</v>
      </c>
      <c r="E683" s="10">
        <v>13</v>
      </c>
      <c r="F683" s="10" t="s">
        <v>298</v>
      </c>
      <c r="G683" s="10">
        <v>88</v>
      </c>
      <c r="H683" s="10" t="s">
        <v>190</v>
      </c>
      <c r="I683" s="383" t="s">
        <v>210</v>
      </c>
      <c r="J683" s="10" t="s">
        <v>273</v>
      </c>
      <c r="K683" s="10" t="s">
        <v>299</v>
      </c>
      <c r="L683" s="10"/>
      <c r="M683" s="393">
        <v>0</v>
      </c>
      <c r="N683" s="393">
        <v>0</v>
      </c>
      <c r="O683" s="393">
        <v>0</v>
      </c>
      <c r="P683" s="393">
        <v>0</v>
      </c>
      <c r="Q683" s="393">
        <v>0</v>
      </c>
      <c r="R683" s="393">
        <v>0</v>
      </c>
      <c r="S683" s="393">
        <v>0</v>
      </c>
      <c r="T683" s="393">
        <v>0</v>
      </c>
      <c r="U683" s="393">
        <v>0</v>
      </c>
      <c r="V683" s="393">
        <v>0</v>
      </c>
      <c r="W683" s="393">
        <v>0</v>
      </c>
      <c r="X683" s="393">
        <v>0</v>
      </c>
      <c r="Y683" s="393">
        <v>0</v>
      </c>
      <c r="Z683" s="393">
        <v>0</v>
      </c>
      <c r="AA683" s="393">
        <v>0</v>
      </c>
      <c r="AB683" s="393">
        <v>0</v>
      </c>
      <c r="AC683" s="393">
        <v>0</v>
      </c>
      <c r="AD683" s="393">
        <v>0</v>
      </c>
      <c r="AE683" s="393">
        <v>0</v>
      </c>
      <c r="AF683" s="393">
        <v>0</v>
      </c>
      <c r="AG683" s="393">
        <v>0</v>
      </c>
      <c r="AH683" s="393">
        <v>0</v>
      </c>
      <c r="AI683" s="393">
        <v>0</v>
      </c>
      <c r="AJ683" s="393">
        <v>0</v>
      </c>
      <c r="AK683" s="393">
        <v>0</v>
      </c>
      <c r="AL683" s="393">
        <v>0</v>
      </c>
      <c r="AM683" s="393">
        <v>0</v>
      </c>
      <c r="AN683" s="393">
        <v>0</v>
      </c>
      <c r="AO683" s="393">
        <v>0</v>
      </c>
      <c r="AP683" s="394">
        <v>0</v>
      </c>
    </row>
    <row r="684" spans="1:43" hidden="1" x14ac:dyDescent="0.3">
      <c r="A684" s="381">
        <v>3</v>
      </c>
      <c r="B684" s="10" t="s">
        <v>434</v>
      </c>
      <c r="C684" s="10"/>
      <c r="D684" s="10" t="s">
        <v>134</v>
      </c>
      <c r="E684" s="10">
        <v>13</v>
      </c>
      <c r="F684" s="10" t="s">
        <v>298</v>
      </c>
      <c r="G684" s="10">
        <v>89</v>
      </c>
      <c r="H684" s="10" t="s">
        <v>191</v>
      </c>
      <c r="I684" s="383" t="s">
        <v>210</v>
      </c>
      <c r="J684" s="10" t="s">
        <v>273</v>
      </c>
      <c r="K684" s="10" t="s">
        <v>299</v>
      </c>
      <c r="L684" s="10"/>
      <c r="M684" s="393">
        <v>0</v>
      </c>
      <c r="N684" s="393">
        <v>0</v>
      </c>
      <c r="O684" s="393">
        <v>0</v>
      </c>
      <c r="P684" s="393">
        <v>0</v>
      </c>
      <c r="Q684" s="393">
        <v>0</v>
      </c>
      <c r="R684" s="393">
        <v>0</v>
      </c>
      <c r="S684" s="393">
        <v>0</v>
      </c>
      <c r="T684" s="393">
        <v>0</v>
      </c>
      <c r="U684" s="393">
        <v>0</v>
      </c>
      <c r="V684" s="393">
        <v>0</v>
      </c>
      <c r="W684" s="393">
        <v>0</v>
      </c>
      <c r="X684" s="393">
        <v>0</v>
      </c>
      <c r="Y684" s="393">
        <v>0</v>
      </c>
      <c r="Z684" s="393">
        <v>0</v>
      </c>
      <c r="AA684" s="393">
        <v>0</v>
      </c>
      <c r="AB684" s="393">
        <v>0</v>
      </c>
      <c r="AC684" s="393">
        <v>0</v>
      </c>
      <c r="AD684" s="393">
        <v>0</v>
      </c>
      <c r="AE684" s="393">
        <v>0</v>
      </c>
      <c r="AF684" s="393">
        <v>0</v>
      </c>
      <c r="AG684" s="393">
        <v>0</v>
      </c>
      <c r="AH684" s="393">
        <v>0</v>
      </c>
      <c r="AI684" s="393">
        <v>0</v>
      </c>
      <c r="AJ684" s="393">
        <v>0</v>
      </c>
      <c r="AK684" s="393">
        <v>0</v>
      </c>
      <c r="AL684" s="393">
        <v>0</v>
      </c>
      <c r="AM684" s="393">
        <v>0</v>
      </c>
      <c r="AN684" s="393">
        <v>0</v>
      </c>
      <c r="AO684" s="393">
        <v>0</v>
      </c>
      <c r="AP684" s="394">
        <v>0</v>
      </c>
      <c r="AQ684" s="303"/>
    </row>
    <row r="685" spans="1:43" hidden="1" x14ac:dyDescent="0.3">
      <c r="A685" s="381">
        <v>3</v>
      </c>
      <c r="B685" s="10" t="s">
        <v>434</v>
      </c>
      <c r="C685" s="10"/>
      <c r="D685" s="10" t="s">
        <v>134</v>
      </c>
      <c r="E685" s="10">
        <v>13</v>
      </c>
      <c r="F685" s="10" t="s">
        <v>298</v>
      </c>
      <c r="G685" s="10">
        <v>90</v>
      </c>
      <c r="H685" s="10" t="s">
        <v>192</v>
      </c>
      <c r="I685" s="383" t="s">
        <v>210</v>
      </c>
      <c r="J685" s="10" t="s">
        <v>273</v>
      </c>
      <c r="K685" s="10" t="s">
        <v>299</v>
      </c>
      <c r="L685" s="10"/>
      <c r="M685" s="393">
        <v>0</v>
      </c>
      <c r="N685" s="393">
        <v>0</v>
      </c>
      <c r="O685" s="393">
        <v>0</v>
      </c>
      <c r="P685" s="393">
        <v>0</v>
      </c>
      <c r="Q685" s="393">
        <v>0</v>
      </c>
      <c r="R685" s="393">
        <v>0</v>
      </c>
      <c r="S685" s="393">
        <v>0</v>
      </c>
      <c r="T685" s="393">
        <v>0</v>
      </c>
      <c r="U685" s="393">
        <v>0</v>
      </c>
      <c r="V685" s="393">
        <v>0</v>
      </c>
      <c r="W685" s="393">
        <v>0</v>
      </c>
      <c r="X685" s="393">
        <v>0</v>
      </c>
      <c r="Y685" s="393">
        <v>0</v>
      </c>
      <c r="Z685" s="393">
        <v>0</v>
      </c>
      <c r="AA685" s="393">
        <v>0</v>
      </c>
      <c r="AB685" s="393">
        <v>0</v>
      </c>
      <c r="AC685" s="393">
        <v>0</v>
      </c>
      <c r="AD685" s="393">
        <v>0</v>
      </c>
      <c r="AE685" s="393">
        <v>0</v>
      </c>
      <c r="AF685" s="393">
        <v>0</v>
      </c>
      <c r="AG685" s="393">
        <v>0</v>
      </c>
      <c r="AH685" s="393">
        <v>0</v>
      </c>
      <c r="AI685" s="393">
        <v>0</v>
      </c>
      <c r="AJ685" s="393">
        <v>0</v>
      </c>
      <c r="AK685" s="393">
        <v>0</v>
      </c>
      <c r="AL685" s="393">
        <v>0</v>
      </c>
      <c r="AM685" s="393">
        <v>0</v>
      </c>
      <c r="AN685" s="393">
        <v>0</v>
      </c>
      <c r="AO685" s="393">
        <v>0</v>
      </c>
      <c r="AP685" s="394">
        <v>0</v>
      </c>
    </row>
    <row r="686" spans="1:43" hidden="1" x14ac:dyDescent="0.3">
      <c r="A686" s="381">
        <v>3</v>
      </c>
      <c r="B686" s="10" t="s">
        <v>434</v>
      </c>
      <c r="C686" s="10"/>
      <c r="D686" s="10" t="s">
        <v>134</v>
      </c>
      <c r="E686" s="10">
        <v>13</v>
      </c>
      <c r="F686" s="10" t="s">
        <v>298</v>
      </c>
      <c r="G686" s="10">
        <v>91</v>
      </c>
      <c r="H686" s="10" t="s">
        <v>193</v>
      </c>
      <c r="I686" s="383" t="s">
        <v>210</v>
      </c>
      <c r="J686" s="10" t="s">
        <v>273</v>
      </c>
      <c r="K686" s="10" t="s">
        <v>299</v>
      </c>
      <c r="L686" s="10"/>
      <c r="M686" s="393">
        <v>0</v>
      </c>
      <c r="N686" s="393">
        <v>0</v>
      </c>
      <c r="O686" s="393">
        <v>0</v>
      </c>
      <c r="P686" s="393">
        <v>0</v>
      </c>
      <c r="Q686" s="393">
        <v>0</v>
      </c>
      <c r="R686" s="393">
        <v>0</v>
      </c>
      <c r="S686" s="393">
        <v>0</v>
      </c>
      <c r="T686" s="393">
        <v>0</v>
      </c>
      <c r="U686" s="393">
        <v>0</v>
      </c>
      <c r="V686" s="393">
        <v>0</v>
      </c>
      <c r="W686" s="393">
        <v>0</v>
      </c>
      <c r="X686" s="393">
        <v>0</v>
      </c>
      <c r="Y686" s="393">
        <v>0</v>
      </c>
      <c r="Z686" s="393">
        <v>0</v>
      </c>
      <c r="AA686" s="393">
        <v>0</v>
      </c>
      <c r="AB686" s="393">
        <v>0</v>
      </c>
      <c r="AC686" s="393">
        <v>0</v>
      </c>
      <c r="AD686" s="393">
        <v>0</v>
      </c>
      <c r="AE686" s="393">
        <v>0</v>
      </c>
      <c r="AF686" s="393">
        <v>0</v>
      </c>
      <c r="AG686" s="393">
        <v>0</v>
      </c>
      <c r="AH686" s="393">
        <v>0</v>
      </c>
      <c r="AI686" s="393">
        <v>0</v>
      </c>
      <c r="AJ686" s="393">
        <v>0</v>
      </c>
      <c r="AK686" s="393">
        <v>0</v>
      </c>
      <c r="AL686" s="393">
        <v>0</v>
      </c>
      <c r="AM686" s="393">
        <v>0</v>
      </c>
      <c r="AN686" s="393">
        <v>0</v>
      </c>
      <c r="AO686" s="393">
        <v>0</v>
      </c>
      <c r="AP686" s="394">
        <v>0</v>
      </c>
    </row>
    <row r="687" spans="1:43" hidden="1" x14ac:dyDescent="0.3">
      <c r="A687" s="381">
        <v>3</v>
      </c>
      <c r="B687" s="10" t="s">
        <v>434</v>
      </c>
      <c r="C687" s="10"/>
      <c r="D687" s="10" t="s">
        <v>134</v>
      </c>
      <c r="E687" s="10">
        <v>13</v>
      </c>
      <c r="F687" s="10" t="s">
        <v>298</v>
      </c>
      <c r="G687" s="10">
        <v>92</v>
      </c>
      <c r="H687" s="10" t="s">
        <v>194</v>
      </c>
      <c r="I687" s="383" t="s">
        <v>210</v>
      </c>
      <c r="J687" s="10" t="s">
        <v>273</v>
      </c>
      <c r="K687" s="10" t="s">
        <v>299</v>
      </c>
      <c r="L687" s="10"/>
      <c r="M687" s="393">
        <v>5</v>
      </c>
      <c r="N687" s="393">
        <v>5</v>
      </c>
      <c r="O687" s="393">
        <v>5</v>
      </c>
      <c r="P687" s="393">
        <v>5</v>
      </c>
      <c r="Q687" s="393">
        <v>5</v>
      </c>
      <c r="R687" s="393">
        <v>4</v>
      </c>
      <c r="S687" s="393">
        <v>4</v>
      </c>
      <c r="T687" s="393">
        <v>4</v>
      </c>
      <c r="U687" s="393">
        <v>3</v>
      </c>
      <c r="V687" s="393">
        <v>3</v>
      </c>
      <c r="W687" s="393">
        <v>3</v>
      </c>
      <c r="X687" s="393">
        <v>2</v>
      </c>
      <c r="Y687" s="393">
        <v>2</v>
      </c>
      <c r="Z687" s="393">
        <v>2</v>
      </c>
      <c r="AA687" s="393">
        <v>1</v>
      </c>
      <c r="AB687" s="393">
        <v>1</v>
      </c>
      <c r="AC687" s="393">
        <v>1</v>
      </c>
      <c r="AD687" s="393">
        <v>0</v>
      </c>
      <c r="AE687" s="393">
        <v>0</v>
      </c>
      <c r="AF687" s="393">
        <v>0</v>
      </c>
      <c r="AG687" s="393">
        <v>0</v>
      </c>
      <c r="AH687" s="393">
        <v>0</v>
      </c>
      <c r="AI687" s="393">
        <v>0</v>
      </c>
      <c r="AJ687" s="393">
        <v>0</v>
      </c>
      <c r="AK687" s="393">
        <v>0</v>
      </c>
      <c r="AL687" s="393">
        <v>0</v>
      </c>
      <c r="AM687" s="393">
        <v>0</v>
      </c>
      <c r="AN687" s="393">
        <v>0</v>
      </c>
      <c r="AO687" s="393">
        <v>0</v>
      </c>
      <c r="AP687" s="394">
        <v>0</v>
      </c>
    </row>
    <row r="688" spans="1:43" hidden="1" x14ac:dyDescent="0.3">
      <c r="A688" s="381">
        <v>3</v>
      </c>
      <c r="B688" s="10" t="s">
        <v>434</v>
      </c>
      <c r="C688" s="10"/>
      <c r="D688" s="10" t="s">
        <v>134</v>
      </c>
      <c r="E688" s="10">
        <v>13</v>
      </c>
      <c r="F688" s="10" t="s">
        <v>298</v>
      </c>
      <c r="G688" s="10">
        <v>93</v>
      </c>
      <c r="H688" s="10" t="s">
        <v>195</v>
      </c>
      <c r="I688" s="383" t="s">
        <v>210</v>
      </c>
      <c r="J688" s="10" t="s">
        <v>273</v>
      </c>
      <c r="K688" s="10" t="s">
        <v>299</v>
      </c>
      <c r="L688" s="10"/>
      <c r="M688" s="393">
        <v>10</v>
      </c>
      <c r="N688" s="393">
        <v>10</v>
      </c>
      <c r="O688" s="393">
        <v>10</v>
      </c>
      <c r="P688" s="393">
        <v>10</v>
      </c>
      <c r="Q688" s="393">
        <v>10</v>
      </c>
      <c r="R688" s="393">
        <v>8</v>
      </c>
      <c r="S688" s="393">
        <v>8</v>
      </c>
      <c r="T688" s="393">
        <v>8</v>
      </c>
      <c r="U688" s="393">
        <v>6</v>
      </c>
      <c r="V688" s="393">
        <v>6</v>
      </c>
      <c r="W688" s="393">
        <v>6</v>
      </c>
      <c r="X688" s="393">
        <v>4</v>
      </c>
      <c r="Y688" s="393">
        <v>4</v>
      </c>
      <c r="Z688" s="393">
        <v>4</v>
      </c>
      <c r="AA688" s="393">
        <v>2</v>
      </c>
      <c r="AB688" s="393">
        <v>2</v>
      </c>
      <c r="AC688" s="393">
        <v>2</v>
      </c>
      <c r="AD688" s="393">
        <v>0</v>
      </c>
      <c r="AE688" s="393">
        <v>0</v>
      </c>
      <c r="AF688" s="393">
        <v>0</v>
      </c>
      <c r="AG688" s="393">
        <v>0</v>
      </c>
      <c r="AH688" s="393">
        <v>0</v>
      </c>
      <c r="AI688" s="393">
        <v>0</v>
      </c>
      <c r="AJ688" s="393">
        <v>0</v>
      </c>
      <c r="AK688" s="393">
        <v>0</v>
      </c>
      <c r="AL688" s="393">
        <v>0</v>
      </c>
      <c r="AM688" s="393">
        <v>0</v>
      </c>
      <c r="AN688" s="393">
        <v>0</v>
      </c>
      <c r="AO688" s="393">
        <v>0</v>
      </c>
      <c r="AP688" s="394">
        <v>0</v>
      </c>
    </row>
    <row r="689" spans="1:42" hidden="1" x14ac:dyDescent="0.3">
      <c r="A689" s="381">
        <v>3</v>
      </c>
      <c r="B689" s="10" t="s">
        <v>434</v>
      </c>
      <c r="C689" s="10"/>
      <c r="D689" s="10" t="s">
        <v>134</v>
      </c>
      <c r="E689" s="10">
        <v>13</v>
      </c>
      <c r="F689" s="10" t="s">
        <v>298</v>
      </c>
      <c r="G689" s="10">
        <v>94</v>
      </c>
      <c r="H689" s="10" t="s">
        <v>196</v>
      </c>
      <c r="I689" s="383" t="s">
        <v>210</v>
      </c>
      <c r="J689" s="10" t="s">
        <v>273</v>
      </c>
      <c r="K689" s="10" t="s">
        <v>299</v>
      </c>
      <c r="L689" s="10"/>
      <c r="M689" s="393">
        <v>0</v>
      </c>
      <c r="N689" s="393">
        <v>0</v>
      </c>
      <c r="O689" s="393">
        <v>0</v>
      </c>
      <c r="P689" s="393">
        <v>0</v>
      </c>
      <c r="Q689" s="393">
        <v>0</v>
      </c>
      <c r="R689" s="393">
        <v>0</v>
      </c>
      <c r="S689" s="393">
        <v>0</v>
      </c>
      <c r="T689" s="393">
        <v>0</v>
      </c>
      <c r="U689" s="393">
        <v>0</v>
      </c>
      <c r="V689" s="393">
        <v>0</v>
      </c>
      <c r="W689" s="393">
        <v>0</v>
      </c>
      <c r="X689" s="393">
        <v>0</v>
      </c>
      <c r="Y689" s="393">
        <v>0</v>
      </c>
      <c r="Z689" s="393">
        <v>0</v>
      </c>
      <c r="AA689" s="393">
        <v>0</v>
      </c>
      <c r="AB689" s="393">
        <v>0</v>
      </c>
      <c r="AC689" s="393">
        <v>0</v>
      </c>
      <c r="AD689" s="393">
        <v>0</v>
      </c>
      <c r="AE689" s="393">
        <v>0</v>
      </c>
      <c r="AF689" s="393">
        <v>0</v>
      </c>
      <c r="AG689" s="393">
        <v>0</v>
      </c>
      <c r="AH689" s="393">
        <v>0</v>
      </c>
      <c r="AI689" s="393">
        <v>0</v>
      </c>
      <c r="AJ689" s="393">
        <v>0</v>
      </c>
      <c r="AK689" s="393">
        <v>0</v>
      </c>
      <c r="AL689" s="393">
        <v>0</v>
      </c>
      <c r="AM689" s="393">
        <v>0</v>
      </c>
      <c r="AN689" s="393">
        <v>0</v>
      </c>
      <c r="AO689" s="393">
        <v>0</v>
      </c>
      <c r="AP689" s="394">
        <v>0</v>
      </c>
    </row>
    <row r="690" spans="1:42" hidden="1" x14ac:dyDescent="0.3">
      <c r="A690" s="381">
        <v>3</v>
      </c>
      <c r="B690" s="10" t="s">
        <v>434</v>
      </c>
      <c r="C690" s="10"/>
      <c r="D690" s="10" t="s">
        <v>134</v>
      </c>
      <c r="E690" s="10">
        <v>13</v>
      </c>
      <c r="F690" s="10" t="s">
        <v>298</v>
      </c>
      <c r="G690" s="10">
        <v>95</v>
      </c>
      <c r="H690" s="10" t="s">
        <v>197</v>
      </c>
      <c r="I690" s="383" t="s">
        <v>210</v>
      </c>
      <c r="J690" s="10" t="s">
        <v>273</v>
      </c>
      <c r="K690" s="10" t="s">
        <v>299</v>
      </c>
      <c r="L690" s="10"/>
      <c r="M690" s="393">
        <v>0</v>
      </c>
      <c r="N690" s="393">
        <v>0</v>
      </c>
      <c r="O690" s="393">
        <v>0</v>
      </c>
      <c r="P690" s="393">
        <v>0</v>
      </c>
      <c r="Q690" s="393">
        <v>0</v>
      </c>
      <c r="R690" s="393">
        <v>0</v>
      </c>
      <c r="S690" s="393">
        <v>0</v>
      </c>
      <c r="T690" s="393">
        <v>0</v>
      </c>
      <c r="U690" s="393">
        <v>0</v>
      </c>
      <c r="V690" s="393">
        <v>0</v>
      </c>
      <c r="W690" s="393">
        <v>0</v>
      </c>
      <c r="X690" s="393">
        <v>0</v>
      </c>
      <c r="Y690" s="393">
        <v>0</v>
      </c>
      <c r="Z690" s="393">
        <v>0</v>
      </c>
      <c r="AA690" s="393">
        <v>0</v>
      </c>
      <c r="AB690" s="393">
        <v>0</v>
      </c>
      <c r="AC690" s="393">
        <v>0</v>
      </c>
      <c r="AD690" s="393">
        <v>0</v>
      </c>
      <c r="AE690" s="393">
        <v>0</v>
      </c>
      <c r="AF690" s="393">
        <v>0</v>
      </c>
      <c r="AG690" s="393">
        <v>0</v>
      </c>
      <c r="AH690" s="393">
        <v>0</v>
      </c>
      <c r="AI690" s="393">
        <v>0</v>
      </c>
      <c r="AJ690" s="393">
        <v>0</v>
      </c>
      <c r="AK690" s="393">
        <v>0</v>
      </c>
      <c r="AL690" s="393">
        <v>0</v>
      </c>
      <c r="AM690" s="393">
        <v>0</v>
      </c>
      <c r="AN690" s="393">
        <v>0</v>
      </c>
      <c r="AO690" s="393">
        <v>0</v>
      </c>
      <c r="AP690" s="394">
        <v>0</v>
      </c>
    </row>
    <row r="691" spans="1:42" hidden="1" x14ac:dyDescent="0.3">
      <c r="A691" s="381">
        <v>3</v>
      </c>
      <c r="B691" s="10" t="s">
        <v>434</v>
      </c>
      <c r="C691" s="10"/>
      <c r="D691" s="10" t="s">
        <v>134</v>
      </c>
      <c r="E691" s="10">
        <v>13</v>
      </c>
      <c r="F691" s="10" t="s">
        <v>298</v>
      </c>
      <c r="G691" s="10">
        <v>96</v>
      </c>
      <c r="H691" s="10" t="s">
        <v>198</v>
      </c>
      <c r="I691" s="383" t="s">
        <v>210</v>
      </c>
      <c r="J691" s="10" t="s">
        <v>273</v>
      </c>
      <c r="K691" s="10" t="s">
        <v>299</v>
      </c>
      <c r="L691" s="10"/>
      <c r="M691" s="393">
        <v>0</v>
      </c>
      <c r="N691" s="393">
        <v>0</v>
      </c>
      <c r="O691" s="393">
        <v>0</v>
      </c>
      <c r="P691" s="393">
        <v>0</v>
      </c>
      <c r="Q691" s="393">
        <v>0</v>
      </c>
      <c r="R691" s="393">
        <v>0</v>
      </c>
      <c r="S691" s="393">
        <v>0</v>
      </c>
      <c r="T691" s="393">
        <v>0</v>
      </c>
      <c r="U691" s="393">
        <v>0</v>
      </c>
      <c r="V691" s="393">
        <v>0</v>
      </c>
      <c r="W691" s="393">
        <v>0</v>
      </c>
      <c r="X691" s="393">
        <v>0</v>
      </c>
      <c r="Y691" s="393">
        <v>0</v>
      </c>
      <c r="Z691" s="393">
        <v>0</v>
      </c>
      <c r="AA691" s="393">
        <v>0</v>
      </c>
      <c r="AB691" s="393">
        <v>0</v>
      </c>
      <c r="AC691" s="393">
        <v>0</v>
      </c>
      <c r="AD691" s="393">
        <v>0</v>
      </c>
      <c r="AE691" s="393">
        <v>0</v>
      </c>
      <c r="AF691" s="393">
        <v>0</v>
      </c>
      <c r="AG691" s="393">
        <v>0</v>
      </c>
      <c r="AH691" s="393">
        <v>0</v>
      </c>
      <c r="AI691" s="393">
        <v>0</v>
      </c>
      <c r="AJ691" s="393">
        <v>0</v>
      </c>
      <c r="AK691" s="393">
        <v>0</v>
      </c>
      <c r="AL691" s="393">
        <v>0</v>
      </c>
      <c r="AM691" s="393">
        <v>0</v>
      </c>
      <c r="AN691" s="393">
        <v>0</v>
      </c>
      <c r="AO691" s="393">
        <v>0</v>
      </c>
      <c r="AP691" s="394">
        <v>0</v>
      </c>
    </row>
    <row r="692" spans="1:42" hidden="1" x14ac:dyDescent="0.3">
      <c r="A692" s="381">
        <v>3</v>
      </c>
      <c r="B692" s="10" t="s">
        <v>434</v>
      </c>
      <c r="C692" s="10"/>
      <c r="D692" s="10" t="s">
        <v>134</v>
      </c>
      <c r="E692" s="10">
        <v>13</v>
      </c>
      <c r="F692" s="10" t="s">
        <v>298</v>
      </c>
      <c r="G692" s="10">
        <v>97</v>
      </c>
      <c r="H692" s="10" t="s">
        <v>199</v>
      </c>
      <c r="I692" s="383" t="s">
        <v>210</v>
      </c>
      <c r="J692" s="10" t="s">
        <v>273</v>
      </c>
      <c r="K692" s="10" t="s">
        <v>299</v>
      </c>
      <c r="L692" s="10"/>
      <c r="M692" s="393">
        <v>0</v>
      </c>
      <c r="N692" s="393">
        <v>0</v>
      </c>
      <c r="O692" s="393">
        <v>0</v>
      </c>
      <c r="P692" s="393">
        <v>0</v>
      </c>
      <c r="Q692" s="393">
        <v>0</v>
      </c>
      <c r="R692" s="393">
        <v>0</v>
      </c>
      <c r="S692" s="393">
        <v>0</v>
      </c>
      <c r="T692" s="393">
        <v>0</v>
      </c>
      <c r="U692" s="393">
        <v>0</v>
      </c>
      <c r="V692" s="393">
        <v>0</v>
      </c>
      <c r="W692" s="393">
        <v>0</v>
      </c>
      <c r="X692" s="393">
        <v>0</v>
      </c>
      <c r="Y692" s="393">
        <v>0</v>
      </c>
      <c r="Z692" s="393">
        <v>0</v>
      </c>
      <c r="AA692" s="393">
        <v>0</v>
      </c>
      <c r="AB692" s="393">
        <v>0</v>
      </c>
      <c r="AC692" s="393">
        <v>0</v>
      </c>
      <c r="AD692" s="393">
        <v>0</v>
      </c>
      <c r="AE692" s="393">
        <v>0</v>
      </c>
      <c r="AF692" s="393">
        <v>0</v>
      </c>
      <c r="AG692" s="393">
        <v>0</v>
      </c>
      <c r="AH692" s="393">
        <v>0</v>
      </c>
      <c r="AI692" s="393">
        <v>0</v>
      </c>
      <c r="AJ692" s="393">
        <v>0</v>
      </c>
      <c r="AK692" s="393">
        <v>0</v>
      </c>
      <c r="AL692" s="393">
        <v>0</v>
      </c>
      <c r="AM692" s="393">
        <v>0</v>
      </c>
      <c r="AN692" s="393">
        <v>0</v>
      </c>
      <c r="AO692" s="393">
        <v>0</v>
      </c>
      <c r="AP692" s="394">
        <v>0</v>
      </c>
    </row>
    <row r="693" spans="1:42" hidden="1" x14ac:dyDescent="0.3">
      <c r="A693" s="381">
        <v>3</v>
      </c>
      <c r="B693" s="10" t="s">
        <v>434</v>
      </c>
      <c r="C693" s="10"/>
      <c r="D693" s="10" t="s">
        <v>134</v>
      </c>
      <c r="E693" s="10">
        <v>13</v>
      </c>
      <c r="F693" s="10" t="s">
        <v>298</v>
      </c>
      <c r="G693" s="10">
        <v>98</v>
      </c>
      <c r="H693" s="10" t="s">
        <v>200</v>
      </c>
      <c r="I693" s="383" t="s">
        <v>210</v>
      </c>
      <c r="J693" s="10" t="s">
        <v>273</v>
      </c>
      <c r="K693" s="10" t="s">
        <v>299</v>
      </c>
      <c r="L693" s="10"/>
      <c r="M693" s="393">
        <v>0</v>
      </c>
      <c r="N693" s="393">
        <v>0</v>
      </c>
      <c r="O693" s="393">
        <v>0</v>
      </c>
      <c r="P693" s="393">
        <v>0</v>
      </c>
      <c r="Q693" s="393">
        <v>0</v>
      </c>
      <c r="R693" s="393">
        <v>0</v>
      </c>
      <c r="S693" s="393">
        <v>0</v>
      </c>
      <c r="T693" s="393">
        <v>0</v>
      </c>
      <c r="U693" s="393">
        <v>0</v>
      </c>
      <c r="V693" s="393">
        <v>0</v>
      </c>
      <c r="W693" s="393">
        <v>0</v>
      </c>
      <c r="X693" s="393">
        <v>0</v>
      </c>
      <c r="Y693" s="393">
        <v>0</v>
      </c>
      <c r="Z693" s="393">
        <v>0</v>
      </c>
      <c r="AA693" s="393">
        <v>0</v>
      </c>
      <c r="AB693" s="393">
        <v>0</v>
      </c>
      <c r="AC693" s="393">
        <v>0</v>
      </c>
      <c r="AD693" s="393">
        <v>0</v>
      </c>
      <c r="AE693" s="393">
        <v>0</v>
      </c>
      <c r="AF693" s="393">
        <v>0</v>
      </c>
      <c r="AG693" s="393">
        <v>0</v>
      </c>
      <c r="AH693" s="393">
        <v>0</v>
      </c>
      <c r="AI693" s="393">
        <v>0</v>
      </c>
      <c r="AJ693" s="393">
        <v>0</v>
      </c>
      <c r="AK693" s="393">
        <v>0</v>
      </c>
      <c r="AL693" s="393">
        <v>0</v>
      </c>
      <c r="AM693" s="393">
        <v>0</v>
      </c>
      <c r="AN693" s="393">
        <v>0</v>
      </c>
      <c r="AO693" s="393">
        <v>0</v>
      </c>
      <c r="AP693" s="394">
        <v>0</v>
      </c>
    </row>
    <row r="694" spans="1:42" hidden="1" x14ac:dyDescent="0.3">
      <c r="A694" s="381">
        <v>3</v>
      </c>
      <c r="B694" s="10" t="s">
        <v>434</v>
      </c>
      <c r="C694" s="10"/>
      <c r="D694" s="10" t="s">
        <v>134</v>
      </c>
      <c r="E694" s="10">
        <v>13</v>
      </c>
      <c r="F694" s="10" t="s">
        <v>298</v>
      </c>
      <c r="G694" s="10">
        <v>99</v>
      </c>
      <c r="H694" s="10" t="s">
        <v>201</v>
      </c>
      <c r="I694" s="383" t="s">
        <v>210</v>
      </c>
      <c r="J694" s="10" t="s">
        <v>273</v>
      </c>
      <c r="K694" s="10" t="s">
        <v>299</v>
      </c>
      <c r="L694" s="10"/>
      <c r="M694" s="393">
        <v>0</v>
      </c>
      <c r="N694" s="393">
        <v>0</v>
      </c>
      <c r="O694" s="393">
        <v>0</v>
      </c>
      <c r="P694" s="393">
        <v>0</v>
      </c>
      <c r="Q694" s="393">
        <v>0</v>
      </c>
      <c r="R694" s="393">
        <v>0</v>
      </c>
      <c r="S694" s="393">
        <v>0</v>
      </c>
      <c r="T694" s="393">
        <v>0</v>
      </c>
      <c r="U694" s="393">
        <v>0</v>
      </c>
      <c r="V694" s="393">
        <v>0</v>
      </c>
      <c r="W694" s="393">
        <v>0</v>
      </c>
      <c r="X694" s="393">
        <v>0</v>
      </c>
      <c r="Y694" s="393">
        <v>0</v>
      </c>
      <c r="Z694" s="393">
        <v>0</v>
      </c>
      <c r="AA694" s="393">
        <v>0</v>
      </c>
      <c r="AB694" s="393">
        <v>0</v>
      </c>
      <c r="AC694" s="393">
        <v>0</v>
      </c>
      <c r="AD694" s="393">
        <v>0</v>
      </c>
      <c r="AE694" s="393">
        <v>0</v>
      </c>
      <c r="AF694" s="393">
        <v>0</v>
      </c>
      <c r="AG694" s="393">
        <v>0</v>
      </c>
      <c r="AH694" s="393">
        <v>0</v>
      </c>
      <c r="AI694" s="393">
        <v>0</v>
      </c>
      <c r="AJ694" s="393">
        <v>0</v>
      </c>
      <c r="AK694" s="393">
        <v>0</v>
      </c>
      <c r="AL694" s="393">
        <v>0</v>
      </c>
      <c r="AM694" s="393">
        <v>0</v>
      </c>
      <c r="AN694" s="393">
        <v>0</v>
      </c>
      <c r="AO694" s="393">
        <v>0</v>
      </c>
      <c r="AP694" s="394">
        <v>0</v>
      </c>
    </row>
    <row r="695" spans="1:42" hidden="1" x14ac:dyDescent="0.3">
      <c r="A695" s="381">
        <v>3</v>
      </c>
      <c r="B695" s="10" t="s">
        <v>434</v>
      </c>
      <c r="C695" s="10"/>
      <c r="D695" s="10" t="s">
        <v>134</v>
      </c>
      <c r="E695" s="10">
        <v>13</v>
      </c>
      <c r="F695" s="10" t="s">
        <v>298</v>
      </c>
      <c r="G695" s="10">
        <v>100</v>
      </c>
      <c r="H695" s="10" t="s">
        <v>202</v>
      </c>
      <c r="I695" s="383" t="s">
        <v>210</v>
      </c>
      <c r="J695" s="10" t="s">
        <v>273</v>
      </c>
      <c r="K695" s="10" t="s">
        <v>299</v>
      </c>
      <c r="L695" s="10"/>
      <c r="M695" s="393">
        <v>0</v>
      </c>
      <c r="N695" s="393">
        <v>0</v>
      </c>
      <c r="O695" s="393">
        <v>0</v>
      </c>
      <c r="P695" s="393">
        <v>0</v>
      </c>
      <c r="Q695" s="393">
        <v>0</v>
      </c>
      <c r="R695" s="393">
        <v>0</v>
      </c>
      <c r="S695" s="393">
        <v>0</v>
      </c>
      <c r="T695" s="393">
        <v>0</v>
      </c>
      <c r="U695" s="393">
        <v>0</v>
      </c>
      <c r="V695" s="393">
        <v>0</v>
      </c>
      <c r="W695" s="393">
        <v>0</v>
      </c>
      <c r="X695" s="393">
        <v>0</v>
      </c>
      <c r="Y695" s="393">
        <v>0</v>
      </c>
      <c r="Z695" s="393">
        <v>0</v>
      </c>
      <c r="AA695" s="393">
        <v>0</v>
      </c>
      <c r="AB695" s="393">
        <v>0</v>
      </c>
      <c r="AC695" s="393">
        <v>0</v>
      </c>
      <c r="AD695" s="393">
        <v>0</v>
      </c>
      <c r="AE695" s="393">
        <v>0</v>
      </c>
      <c r="AF695" s="393">
        <v>0</v>
      </c>
      <c r="AG695" s="393">
        <v>0</v>
      </c>
      <c r="AH695" s="393">
        <v>0</v>
      </c>
      <c r="AI695" s="393">
        <v>0</v>
      </c>
      <c r="AJ695" s="393">
        <v>0</v>
      </c>
      <c r="AK695" s="393">
        <v>0</v>
      </c>
      <c r="AL695" s="393">
        <v>0</v>
      </c>
      <c r="AM695" s="393">
        <v>7</v>
      </c>
      <c r="AN695" s="393">
        <v>0</v>
      </c>
      <c r="AO695" s="393">
        <v>0</v>
      </c>
      <c r="AP695" s="394">
        <v>0</v>
      </c>
    </row>
    <row r="696" spans="1:42" hidden="1" x14ac:dyDescent="0.3">
      <c r="A696" s="381">
        <v>3</v>
      </c>
      <c r="B696" s="10" t="s">
        <v>434</v>
      </c>
      <c r="C696" s="10"/>
      <c r="D696" s="10" t="s">
        <v>134</v>
      </c>
      <c r="E696" s="10">
        <v>13</v>
      </c>
      <c r="F696" s="10" t="s">
        <v>298</v>
      </c>
      <c r="G696" s="10">
        <v>101</v>
      </c>
      <c r="H696" s="10" t="s">
        <v>203</v>
      </c>
      <c r="I696" s="383" t="s">
        <v>210</v>
      </c>
      <c r="J696" s="10" t="s">
        <v>273</v>
      </c>
      <c r="K696" s="10" t="s">
        <v>299</v>
      </c>
      <c r="L696" s="10"/>
      <c r="M696" s="393">
        <v>0</v>
      </c>
      <c r="N696" s="393">
        <v>0</v>
      </c>
      <c r="O696" s="393">
        <v>0</v>
      </c>
      <c r="P696" s="393">
        <v>0</v>
      </c>
      <c r="Q696" s="393">
        <v>0</v>
      </c>
      <c r="R696" s="393">
        <v>0</v>
      </c>
      <c r="S696" s="393">
        <v>0</v>
      </c>
      <c r="T696" s="393">
        <v>0</v>
      </c>
      <c r="U696" s="393">
        <v>0</v>
      </c>
      <c r="V696" s="393">
        <v>0</v>
      </c>
      <c r="W696" s="393">
        <v>0</v>
      </c>
      <c r="X696" s="393">
        <v>0</v>
      </c>
      <c r="Y696" s="393">
        <v>0</v>
      </c>
      <c r="Z696" s="393">
        <v>0</v>
      </c>
      <c r="AA696" s="393">
        <v>0</v>
      </c>
      <c r="AB696" s="393">
        <v>0</v>
      </c>
      <c r="AC696" s="393">
        <v>0</v>
      </c>
      <c r="AD696" s="393">
        <v>0</v>
      </c>
      <c r="AE696" s="393">
        <v>0</v>
      </c>
      <c r="AF696" s="393">
        <v>0</v>
      </c>
      <c r="AG696" s="393">
        <v>0</v>
      </c>
      <c r="AH696" s="393">
        <v>0</v>
      </c>
      <c r="AI696" s="393">
        <v>0</v>
      </c>
      <c r="AJ696" s="393">
        <v>0</v>
      </c>
      <c r="AK696" s="393">
        <v>0</v>
      </c>
      <c r="AL696" s="393">
        <v>0</v>
      </c>
      <c r="AM696" s="393">
        <v>0</v>
      </c>
      <c r="AN696" s="393">
        <v>0</v>
      </c>
      <c r="AO696" s="393">
        <v>0</v>
      </c>
      <c r="AP696" s="394">
        <v>0</v>
      </c>
    </row>
    <row r="697" spans="1:42" ht="15" hidden="1" thickBot="1" x14ac:dyDescent="0.35">
      <c r="A697" s="385">
        <v>3</v>
      </c>
      <c r="B697" s="300" t="s">
        <v>434</v>
      </c>
      <c r="C697" s="300"/>
      <c r="D697" s="300" t="s">
        <v>134</v>
      </c>
      <c r="E697" s="300">
        <v>13</v>
      </c>
      <c r="F697" s="300" t="s">
        <v>298</v>
      </c>
      <c r="G697" s="300">
        <v>102</v>
      </c>
      <c r="H697" s="300" t="s">
        <v>204</v>
      </c>
      <c r="I697" s="387" t="s">
        <v>210</v>
      </c>
      <c r="J697" s="300" t="s">
        <v>273</v>
      </c>
      <c r="K697" s="300" t="s">
        <v>299</v>
      </c>
      <c r="L697" s="300"/>
      <c r="M697" s="397">
        <v>0</v>
      </c>
      <c r="N697" s="397">
        <v>0</v>
      </c>
      <c r="O697" s="397">
        <v>0</v>
      </c>
      <c r="P697" s="397">
        <v>0</v>
      </c>
      <c r="Q697" s="397">
        <v>0</v>
      </c>
      <c r="R697" s="397">
        <v>0</v>
      </c>
      <c r="S697" s="397">
        <v>0</v>
      </c>
      <c r="T697" s="397">
        <v>0</v>
      </c>
      <c r="U697" s="397">
        <v>0</v>
      </c>
      <c r="V697" s="397">
        <v>0</v>
      </c>
      <c r="W697" s="397">
        <v>0</v>
      </c>
      <c r="X697" s="397">
        <v>0</v>
      </c>
      <c r="Y697" s="397">
        <v>0</v>
      </c>
      <c r="Z697" s="397">
        <v>0</v>
      </c>
      <c r="AA697" s="397">
        <v>0</v>
      </c>
      <c r="AB697" s="397">
        <v>0</v>
      </c>
      <c r="AC697" s="397">
        <v>0</v>
      </c>
      <c r="AD697" s="397">
        <v>0</v>
      </c>
      <c r="AE697" s="397">
        <v>0</v>
      </c>
      <c r="AF697" s="397">
        <v>0</v>
      </c>
      <c r="AG697" s="397">
        <v>0</v>
      </c>
      <c r="AH697" s="397">
        <v>0</v>
      </c>
      <c r="AI697" s="397">
        <v>0</v>
      </c>
      <c r="AJ697" s="397">
        <v>0</v>
      </c>
      <c r="AK697" s="397">
        <v>0</v>
      </c>
      <c r="AL697" s="397">
        <v>0</v>
      </c>
      <c r="AM697" s="397">
        <v>0</v>
      </c>
      <c r="AN697" s="397">
        <v>0</v>
      </c>
      <c r="AO697" s="397">
        <v>0</v>
      </c>
      <c r="AP697" s="398">
        <v>0</v>
      </c>
    </row>
    <row r="698" spans="1:42" hidden="1" x14ac:dyDescent="0.3">
      <c r="A698" s="376">
        <v>3</v>
      </c>
      <c r="B698" s="377" t="s">
        <v>434</v>
      </c>
      <c r="C698" s="377"/>
      <c r="D698" s="377" t="s">
        <v>134</v>
      </c>
      <c r="E698" s="377">
        <v>13</v>
      </c>
      <c r="F698" s="377" t="s">
        <v>298</v>
      </c>
      <c r="G698" s="377">
        <v>103</v>
      </c>
      <c r="H698" s="377" t="s">
        <v>206</v>
      </c>
      <c r="I698" s="379" t="s">
        <v>188</v>
      </c>
      <c r="J698" s="377" t="s">
        <v>273</v>
      </c>
      <c r="K698" s="377" t="s">
        <v>299</v>
      </c>
      <c r="L698" s="377"/>
      <c r="M698" s="395">
        <v>0</v>
      </c>
      <c r="N698" s="395">
        <v>0</v>
      </c>
      <c r="O698" s="395">
        <v>0</v>
      </c>
      <c r="P698" s="395">
        <v>0</v>
      </c>
      <c r="Q698" s="395">
        <v>0</v>
      </c>
      <c r="R698" s="395">
        <v>0</v>
      </c>
      <c r="S698" s="395">
        <v>0</v>
      </c>
      <c r="T698" s="395">
        <v>0</v>
      </c>
      <c r="U698" s="395">
        <v>0</v>
      </c>
      <c r="V698" s="395">
        <v>0</v>
      </c>
      <c r="W698" s="395">
        <v>0</v>
      </c>
      <c r="X698" s="395">
        <v>0</v>
      </c>
      <c r="Y698" s="395">
        <v>0</v>
      </c>
      <c r="Z698" s="395">
        <v>0</v>
      </c>
      <c r="AA698" s="395">
        <v>0</v>
      </c>
      <c r="AB698" s="395">
        <v>0</v>
      </c>
      <c r="AC698" s="395">
        <v>0</v>
      </c>
      <c r="AD698" s="395">
        <v>0</v>
      </c>
      <c r="AE698" s="395">
        <v>0</v>
      </c>
      <c r="AF698" s="395">
        <v>0</v>
      </c>
      <c r="AG698" s="395">
        <v>0</v>
      </c>
      <c r="AH698" s="395">
        <v>0</v>
      </c>
      <c r="AI698" s="395">
        <v>0</v>
      </c>
      <c r="AJ698" s="395">
        <v>0</v>
      </c>
      <c r="AK698" s="395">
        <v>0</v>
      </c>
      <c r="AL698" s="395">
        <v>0</v>
      </c>
      <c r="AM698" s="395">
        <v>0</v>
      </c>
      <c r="AN698" s="395">
        <v>0</v>
      </c>
      <c r="AO698" s="395">
        <v>0</v>
      </c>
      <c r="AP698" s="396">
        <v>0</v>
      </c>
    </row>
    <row r="699" spans="1:42" hidden="1" x14ac:dyDescent="0.3">
      <c r="A699" s="381">
        <v>3</v>
      </c>
      <c r="B699" s="10" t="s">
        <v>434</v>
      </c>
      <c r="C699" s="10"/>
      <c r="D699" s="10" t="s">
        <v>134</v>
      </c>
      <c r="E699" s="10">
        <v>13</v>
      </c>
      <c r="F699" s="10" t="s">
        <v>298</v>
      </c>
      <c r="G699" s="10">
        <v>104</v>
      </c>
      <c r="H699" s="10" t="s">
        <v>206</v>
      </c>
      <c r="I699" s="383" t="s">
        <v>205</v>
      </c>
      <c r="J699" s="10" t="s">
        <v>273</v>
      </c>
      <c r="K699" s="10" t="s">
        <v>299</v>
      </c>
      <c r="L699" s="10"/>
      <c r="M699" s="393">
        <v>0</v>
      </c>
      <c r="N699" s="393">
        <v>1</v>
      </c>
      <c r="O699" s="393">
        <v>1</v>
      </c>
      <c r="P699" s="393">
        <v>1</v>
      </c>
      <c r="Q699" s="393">
        <v>1</v>
      </c>
      <c r="R699" s="393">
        <v>1</v>
      </c>
      <c r="S699" s="393">
        <v>1</v>
      </c>
      <c r="T699" s="393">
        <v>1</v>
      </c>
      <c r="U699" s="393">
        <v>1</v>
      </c>
      <c r="V699" s="393">
        <v>1</v>
      </c>
      <c r="W699" s="393">
        <v>1</v>
      </c>
      <c r="X699" s="393">
        <v>1</v>
      </c>
      <c r="Y699" s="393">
        <v>1</v>
      </c>
      <c r="Z699" s="393">
        <v>1</v>
      </c>
      <c r="AA699" s="393">
        <v>1</v>
      </c>
      <c r="AB699" s="393">
        <v>1</v>
      </c>
      <c r="AC699" s="393">
        <v>1</v>
      </c>
      <c r="AD699" s="393">
        <v>1</v>
      </c>
      <c r="AE699" s="393">
        <v>1</v>
      </c>
      <c r="AF699" s="393">
        <v>1</v>
      </c>
      <c r="AG699" s="393">
        <v>1</v>
      </c>
      <c r="AH699" s="393">
        <v>1</v>
      </c>
      <c r="AI699" s="393">
        <v>1</v>
      </c>
      <c r="AJ699" s="393">
        <v>1</v>
      </c>
      <c r="AK699" s="393">
        <v>1</v>
      </c>
      <c r="AL699" s="393">
        <v>1</v>
      </c>
      <c r="AM699" s="393">
        <v>1</v>
      </c>
      <c r="AN699" s="393">
        <v>1</v>
      </c>
      <c r="AO699" s="393">
        <v>1</v>
      </c>
      <c r="AP699" s="394">
        <v>1</v>
      </c>
    </row>
    <row r="700" spans="1:42" hidden="1" x14ac:dyDescent="0.3">
      <c r="A700" s="381">
        <v>3</v>
      </c>
      <c r="B700" s="10" t="s">
        <v>434</v>
      </c>
      <c r="C700" s="10"/>
      <c r="D700" s="10" t="s">
        <v>134</v>
      </c>
      <c r="E700" s="10">
        <v>13</v>
      </c>
      <c r="F700" s="10" t="s">
        <v>298</v>
      </c>
      <c r="G700" s="10">
        <v>105</v>
      </c>
      <c r="H700" s="10" t="s">
        <v>206</v>
      </c>
      <c r="I700" s="383" t="s">
        <v>207</v>
      </c>
      <c r="J700" s="10" t="s">
        <v>273</v>
      </c>
      <c r="K700" s="10" t="s">
        <v>299</v>
      </c>
      <c r="L700" s="10"/>
      <c r="M700" s="393">
        <v>0</v>
      </c>
      <c r="N700" s="393">
        <v>0</v>
      </c>
      <c r="O700" s="393">
        <v>0</v>
      </c>
      <c r="P700" s="393">
        <v>0</v>
      </c>
      <c r="Q700" s="393">
        <v>0</v>
      </c>
      <c r="R700" s="393">
        <v>0</v>
      </c>
      <c r="S700" s="393">
        <v>0</v>
      </c>
      <c r="T700" s="393">
        <v>0</v>
      </c>
      <c r="U700" s="393">
        <v>0</v>
      </c>
      <c r="V700" s="393">
        <v>0</v>
      </c>
      <c r="W700" s="393">
        <v>0</v>
      </c>
      <c r="X700" s="393">
        <v>0</v>
      </c>
      <c r="Y700" s="393">
        <v>0</v>
      </c>
      <c r="Z700" s="393">
        <v>0</v>
      </c>
      <c r="AA700" s="393">
        <v>0</v>
      </c>
      <c r="AB700" s="393">
        <v>0</v>
      </c>
      <c r="AC700" s="393">
        <v>0</v>
      </c>
      <c r="AD700" s="393">
        <v>0</v>
      </c>
      <c r="AE700" s="393">
        <v>0</v>
      </c>
      <c r="AF700" s="393">
        <v>0</v>
      </c>
      <c r="AG700" s="393">
        <v>0</v>
      </c>
      <c r="AH700" s="393">
        <v>0</v>
      </c>
      <c r="AI700" s="393">
        <v>0</v>
      </c>
      <c r="AJ700" s="393">
        <v>0</v>
      </c>
      <c r="AK700" s="393">
        <v>0</v>
      </c>
      <c r="AL700" s="393">
        <v>0</v>
      </c>
      <c r="AM700" s="393">
        <v>0</v>
      </c>
      <c r="AN700" s="393">
        <v>0</v>
      </c>
      <c r="AO700" s="393">
        <v>0</v>
      </c>
      <c r="AP700" s="394">
        <v>0</v>
      </c>
    </row>
    <row r="701" spans="1:42" hidden="1" x14ac:dyDescent="0.3">
      <c r="A701" s="381">
        <v>3</v>
      </c>
      <c r="B701" s="10" t="s">
        <v>434</v>
      </c>
      <c r="C701" s="10"/>
      <c r="D701" s="10" t="s">
        <v>134</v>
      </c>
      <c r="E701" s="10">
        <v>13</v>
      </c>
      <c r="F701" s="10" t="s">
        <v>298</v>
      </c>
      <c r="G701" s="10">
        <v>106</v>
      </c>
      <c r="H701" s="10" t="s">
        <v>206</v>
      </c>
      <c r="I701" s="383" t="s">
        <v>208</v>
      </c>
      <c r="J701" s="10" t="s">
        <v>273</v>
      </c>
      <c r="K701" s="10" t="s">
        <v>299</v>
      </c>
      <c r="L701" s="10"/>
      <c r="M701" s="393">
        <v>0</v>
      </c>
      <c r="N701" s="393">
        <v>0</v>
      </c>
      <c r="O701" s="393">
        <v>0</v>
      </c>
      <c r="P701" s="393">
        <v>0</v>
      </c>
      <c r="Q701" s="393">
        <v>0</v>
      </c>
      <c r="R701" s="393">
        <v>0</v>
      </c>
      <c r="S701" s="393">
        <v>0</v>
      </c>
      <c r="T701" s="393">
        <v>0</v>
      </c>
      <c r="U701" s="393">
        <v>0</v>
      </c>
      <c r="V701" s="393">
        <v>0</v>
      </c>
      <c r="W701" s="393">
        <v>0</v>
      </c>
      <c r="X701" s="393">
        <v>0</v>
      </c>
      <c r="Y701" s="393">
        <v>0</v>
      </c>
      <c r="Z701" s="393">
        <v>0</v>
      </c>
      <c r="AA701" s="393">
        <v>0</v>
      </c>
      <c r="AB701" s="393">
        <v>0</v>
      </c>
      <c r="AC701" s="393">
        <v>0</v>
      </c>
      <c r="AD701" s="393">
        <v>0</v>
      </c>
      <c r="AE701" s="393">
        <v>0</v>
      </c>
      <c r="AF701" s="393">
        <v>0</v>
      </c>
      <c r="AG701" s="393">
        <v>0</v>
      </c>
      <c r="AH701" s="393">
        <v>0</v>
      </c>
      <c r="AI701" s="393">
        <v>0</v>
      </c>
      <c r="AJ701" s="393">
        <v>0</v>
      </c>
      <c r="AK701" s="393">
        <v>0</v>
      </c>
      <c r="AL701" s="393">
        <v>0</v>
      </c>
      <c r="AM701" s="393">
        <v>0</v>
      </c>
      <c r="AN701" s="393">
        <v>0</v>
      </c>
      <c r="AO701" s="393">
        <v>0</v>
      </c>
      <c r="AP701" s="394">
        <v>0</v>
      </c>
    </row>
    <row r="702" spans="1:42" hidden="1" x14ac:dyDescent="0.3">
      <c r="A702" s="381">
        <v>3</v>
      </c>
      <c r="B702" s="10" t="s">
        <v>434</v>
      </c>
      <c r="C702" s="10"/>
      <c r="D702" s="10" t="s">
        <v>134</v>
      </c>
      <c r="E702" s="10">
        <v>13</v>
      </c>
      <c r="F702" s="10" t="s">
        <v>298</v>
      </c>
      <c r="G702" s="10">
        <v>107</v>
      </c>
      <c r="H702" s="10" t="s">
        <v>206</v>
      </c>
      <c r="I702" s="383" t="s">
        <v>209</v>
      </c>
      <c r="J702" s="10" t="s">
        <v>273</v>
      </c>
      <c r="K702" s="10" t="s">
        <v>299</v>
      </c>
      <c r="L702" s="10"/>
      <c r="M702" s="393">
        <v>0</v>
      </c>
      <c r="N702" s="393">
        <v>0</v>
      </c>
      <c r="O702" s="393">
        <v>0</v>
      </c>
      <c r="P702" s="393">
        <v>0</v>
      </c>
      <c r="Q702" s="393">
        <v>0</v>
      </c>
      <c r="R702" s="393">
        <v>0</v>
      </c>
      <c r="S702" s="393">
        <v>0</v>
      </c>
      <c r="T702" s="393">
        <v>0</v>
      </c>
      <c r="U702" s="393">
        <v>0</v>
      </c>
      <c r="V702" s="393">
        <v>0</v>
      </c>
      <c r="W702" s="393">
        <v>0</v>
      </c>
      <c r="X702" s="393">
        <v>0</v>
      </c>
      <c r="Y702" s="393">
        <v>0</v>
      </c>
      <c r="Z702" s="393">
        <v>0</v>
      </c>
      <c r="AA702" s="393">
        <v>0</v>
      </c>
      <c r="AB702" s="393">
        <v>0</v>
      </c>
      <c r="AC702" s="393">
        <v>0</v>
      </c>
      <c r="AD702" s="393">
        <v>0</v>
      </c>
      <c r="AE702" s="393">
        <v>0</v>
      </c>
      <c r="AF702" s="393">
        <v>0</v>
      </c>
      <c r="AG702" s="393">
        <v>0</v>
      </c>
      <c r="AH702" s="393">
        <v>0</v>
      </c>
      <c r="AI702" s="393">
        <v>0</v>
      </c>
      <c r="AJ702" s="393">
        <v>0</v>
      </c>
      <c r="AK702" s="393">
        <v>0</v>
      </c>
      <c r="AL702" s="393">
        <v>0</v>
      </c>
      <c r="AM702" s="393">
        <v>0</v>
      </c>
      <c r="AN702" s="393">
        <v>0</v>
      </c>
      <c r="AO702" s="393">
        <v>0</v>
      </c>
      <c r="AP702" s="394">
        <v>0</v>
      </c>
    </row>
    <row r="703" spans="1:42" ht="15" hidden="1" thickBot="1" x14ac:dyDescent="0.35">
      <c r="A703" s="385">
        <v>3</v>
      </c>
      <c r="B703" s="300" t="s">
        <v>434</v>
      </c>
      <c r="C703" s="300"/>
      <c r="D703" s="300" t="s">
        <v>134</v>
      </c>
      <c r="E703" s="300">
        <v>13</v>
      </c>
      <c r="F703" s="300" t="s">
        <v>298</v>
      </c>
      <c r="G703" s="300">
        <v>108</v>
      </c>
      <c r="H703" s="300" t="s">
        <v>206</v>
      </c>
      <c r="I703" s="387" t="s">
        <v>210</v>
      </c>
      <c r="J703" s="300" t="s">
        <v>273</v>
      </c>
      <c r="K703" s="300" t="s">
        <v>299</v>
      </c>
      <c r="L703" s="300"/>
      <c r="M703" s="397">
        <v>0</v>
      </c>
      <c r="N703" s="397">
        <v>0</v>
      </c>
      <c r="O703" s="397">
        <v>0</v>
      </c>
      <c r="P703" s="397">
        <v>0</v>
      </c>
      <c r="Q703" s="397">
        <v>0</v>
      </c>
      <c r="R703" s="397">
        <v>0</v>
      </c>
      <c r="S703" s="397">
        <v>0</v>
      </c>
      <c r="T703" s="397">
        <v>0</v>
      </c>
      <c r="U703" s="397">
        <v>0</v>
      </c>
      <c r="V703" s="397">
        <v>0</v>
      </c>
      <c r="W703" s="397">
        <v>0</v>
      </c>
      <c r="X703" s="397">
        <v>0</v>
      </c>
      <c r="Y703" s="397">
        <v>0</v>
      </c>
      <c r="Z703" s="397">
        <v>0</v>
      </c>
      <c r="AA703" s="397">
        <v>0</v>
      </c>
      <c r="AB703" s="397">
        <v>0</v>
      </c>
      <c r="AC703" s="397">
        <v>0</v>
      </c>
      <c r="AD703" s="397">
        <v>0</v>
      </c>
      <c r="AE703" s="397">
        <v>0</v>
      </c>
      <c r="AF703" s="397">
        <v>0</v>
      </c>
      <c r="AG703" s="397">
        <v>0</v>
      </c>
      <c r="AH703" s="397">
        <v>0</v>
      </c>
      <c r="AI703" s="397">
        <v>0</v>
      </c>
      <c r="AJ703" s="397">
        <v>0</v>
      </c>
      <c r="AK703" s="397">
        <v>0</v>
      </c>
      <c r="AL703" s="397">
        <v>0</v>
      </c>
      <c r="AM703" s="397">
        <v>0</v>
      </c>
      <c r="AN703" s="397">
        <v>0</v>
      </c>
      <c r="AO703" s="397">
        <v>0</v>
      </c>
      <c r="AP703" s="398">
        <v>0</v>
      </c>
    </row>
    <row r="704" spans="1:42" ht="43.2" hidden="1" x14ac:dyDescent="0.3">
      <c r="A704" s="403">
        <v>4</v>
      </c>
      <c r="B704" s="404" t="s">
        <v>435</v>
      </c>
      <c r="C704" s="404"/>
      <c r="D704" s="404" t="s">
        <v>134</v>
      </c>
      <c r="E704" s="404">
        <v>7</v>
      </c>
      <c r="F704" s="404" t="s">
        <v>287</v>
      </c>
      <c r="G704" s="405">
        <v>133</v>
      </c>
      <c r="H704" s="405" t="s">
        <v>212</v>
      </c>
      <c r="I704" s="406" t="s">
        <v>101</v>
      </c>
      <c r="J704" s="405" t="s">
        <v>288</v>
      </c>
      <c r="K704" s="404" t="s">
        <v>263</v>
      </c>
      <c r="L704" s="404"/>
      <c r="M704" s="404">
        <v>0</v>
      </c>
      <c r="N704" s="404">
        <v>0</v>
      </c>
      <c r="O704" s="404">
        <v>0</v>
      </c>
      <c r="P704" s="404">
        <v>0</v>
      </c>
      <c r="Q704" s="404">
        <v>0</v>
      </c>
      <c r="R704" s="404">
        <v>0</v>
      </c>
      <c r="S704" s="404">
        <v>0</v>
      </c>
      <c r="T704" s="404">
        <v>0</v>
      </c>
      <c r="U704" s="404">
        <v>0</v>
      </c>
      <c r="V704" s="404">
        <v>0</v>
      </c>
      <c r="W704" s="404">
        <v>0</v>
      </c>
      <c r="X704" s="404">
        <v>0</v>
      </c>
      <c r="Y704" s="404">
        <v>0</v>
      </c>
      <c r="Z704" s="404">
        <v>0</v>
      </c>
      <c r="AA704" s="404">
        <v>0</v>
      </c>
      <c r="AB704" s="404">
        <v>0</v>
      </c>
      <c r="AC704" s="404">
        <v>0</v>
      </c>
      <c r="AD704" s="404">
        <v>0</v>
      </c>
      <c r="AE704" s="404">
        <v>0</v>
      </c>
      <c r="AF704" s="404">
        <v>0</v>
      </c>
      <c r="AG704" s="404">
        <v>0</v>
      </c>
      <c r="AH704" s="404">
        <v>0</v>
      </c>
      <c r="AI704" s="404">
        <v>0</v>
      </c>
      <c r="AJ704" s="404">
        <v>0</v>
      </c>
      <c r="AK704" s="404">
        <v>0</v>
      </c>
      <c r="AL704" s="404">
        <v>0</v>
      </c>
      <c r="AM704" s="404">
        <v>0</v>
      </c>
      <c r="AN704" s="404">
        <v>0</v>
      </c>
      <c r="AO704" s="404">
        <v>0</v>
      </c>
      <c r="AP704" s="407">
        <v>0</v>
      </c>
    </row>
    <row r="705" spans="1:42" ht="28.8" hidden="1" x14ac:dyDescent="0.3">
      <c r="A705" s="408">
        <v>4</v>
      </c>
      <c r="B705" s="409" t="s">
        <v>435</v>
      </c>
      <c r="C705" s="409"/>
      <c r="D705" s="409" t="s">
        <v>134</v>
      </c>
      <c r="E705" s="409">
        <v>8</v>
      </c>
      <c r="F705" s="410" t="s">
        <v>289</v>
      </c>
      <c r="G705" s="410">
        <v>134</v>
      </c>
      <c r="H705" s="410" t="s">
        <v>212</v>
      </c>
      <c r="I705" s="411" t="s">
        <v>101</v>
      </c>
      <c r="J705" s="410" t="s">
        <v>290</v>
      </c>
      <c r="K705" s="409" t="s">
        <v>263</v>
      </c>
      <c r="L705" s="409"/>
      <c r="M705" s="409">
        <v>0</v>
      </c>
      <c r="N705" s="409">
        <v>0</v>
      </c>
      <c r="O705" s="409">
        <v>0</v>
      </c>
      <c r="P705" s="409">
        <v>0</v>
      </c>
      <c r="Q705" s="409">
        <v>0</v>
      </c>
      <c r="R705" s="409">
        <v>0</v>
      </c>
      <c r="S705" s="409">
        <v>0</v>
      </c>
      <c r="T705" s="409">
        <v>0</v>
      </c>
      <c r="U705" s="409">
        <v>0</v>
      </c>
      <c r="V705" s="409">
        <v>0</v>
      </c>
      <c r="W705" s="409">
        <v>0</v>
      </c>
      <c r="X705" s="409">
        <v>0</v>
      </c>
      <c r="Y705" s="409">
        <v>0</v>
      </c>
      <c r="Z705" s="409">
        <v>0</v>
      </c>
      <c r="AA705" s="409">
        <v>0</v>
      </c>
      <c r="AB705" s="409">
        <v>0</v>
      </c>
      <c r="AC705" s="409">
        <v>0</v>
      </c>
      <c r="AD705" s="409">
        <v>0</v>
      </c>
      <c r="AE705" s="409">
        <v>0</v>
      </c>
      <c r="AF705" s="409">
        <v>0</v>
      </c>
      <c r="AG705" s="409">
        <v>0</v>
      </c>
      <c r="AH705" s="409">
        <v>0</v>
      </c>
      <c r="AI705" s="409">
        <v>0</v>
      </c>
      <c r="AJ705" s="409">
        <v>0</v>
      </c>
      <c r="AK705" s="409">
        <v>0</v>
      </c>
      <c r="AL705" s="409">
        <v>0</v>
      </c>
      <c r="AM705" s="409">
        <v>0</v>
      </c>
      <c r="AN705" s="409">
        <v>0</v>
      </c>
      <c r="AO705" s="409">
        <v>0</v>
      </c>
      <c r="AP705" s="412">
        <v>0</v>
      </c>
    </row>
    <row r="706" spans="1:42" hidden="1" x14ac:dyDescent="0.3">
      <c r="A706" s="408">
        <v>4</v>
      </c>
      <c r="B706" s="409" t="s">
        <v>435</v>
      </c>
      <c r="C706" s="409"/>
      <c r="D706" s="409" t="s">
        <v>134</v>
      </c>
      <c r="E706" s="409">
        <v>9</v>
      </c>
      <c r="F706" s="409" t="s">
        <v>291</v>
      </c>
      <c r="G706" s="410">
        <v>135</v>
      </c>
      <c r="H706" s="410" t="s">
        <v>214</v>
      </c>
      <c r="I706" s="411" t="s">
        <v>101</v>
      </c>
      <c r="J706" s="409" t="s">
        <v>292</v>
      </c>
      <c r="K706" s="409" t="s">
        <v>263</v>
      </c>
      <c r="L706" s="409"/>
      <c r="M706" s="409">
        <v>0</v>
      </c>
      <c r="N706" s="409">
        <v>0</v>
      </c>
      <c r="O706" s="409">
        <v>0</v>
      </c>
      <c r="P706" s="409">
        <v>0</v>
      </c>
      <c r="Q706" s="409">
        <v>0</v>
      </c>
      <c r="R706" s="409">
        <v>0</v>
      </c>
      <c r="S706" s="409">
        <v>0</v>
      </c>
      <c r="T706" s="409">
        <v>0</v>
      </c>
      <c r="U706" s="409">
        <v>0</v>
      </c>
      <c r="V706" s="409">
        <v>0</v>
      </c>
      <c r="W706" s="409">
        <v>0</v>
      </c>
      <c r="X706" s="409">
        <v>0</v>
      </c>
      <c r="Y706" s="409">
        <v>0</v>
      </c>
      <c r="Z706" s="409">
        <v>0</v>
      </c>
      <c r="AA706" s="409">
        <v>0</v>
      </c>
      <c r="AB706" s="409">
        <v>0</v>
      </c>
      <c r="AC706" s="409">
        <v>0</v>
      </c>
      <c r="AD706" s="409">
        <v>0</v>
      </c>
      <c r="AE706" s="409">
        <v>0</v>
      </c>
      <c r="AF706" s="409">
        <v>0</v>
      </c>
      <c r="AG706" s="409">
        <v>0</v>
      </c>
      <c r="AH706" s="409">
        <v>0</v>
      </c>
      <c r="AI706" s="409">
        <v>0</v>
      </c>
      <c r="AJ706" s="409">
        <v>0</v>
      </c>
      <c r="AK706" s="409">
        <v>0</v>
      </c>
      <c r="AL706" s="409">
        <v>0</v>
      </c>
      <c r="AM706" s="409">
        <v>0</v>
      </c>
      <c r="AN706" s="409">
        <v>0</v>
      </c>
      <c r="AO706" s="409">
        <v>0</v>
      </c>
      <c r="AP706" s="412">
        <v>0</v>
      </c>
    </row>
    <row r="707" spans="1:42" ht="15" hidden="1" thickBot="1" x14ac:dyDescent="0.35">
      <c r="A707" s="413">
        <v>4</v>
      </c>
      <c r="B707" s="414" t="s">
        <v>435</v>
      </c>
      <c r="C707" s="414"/>
      <c r="D707" s="414" t="s">
        <v>134</v>
      </c>
      <c r="E707" s="414">
        <v>10</v>
      </c>
      <c r="F707" s="414" t="s">
        <v>293</v>
      </c>
      <c r="G707" s="415">
        <v>136</v>
      </c>
      <c r="H707" s="415" t="s">
        <v>214</v>
      </c>
      <c r="I707" s="416" t="s">
        <v>101</v>
      </c>
      <c r="J707" s="414" t="s">
        <v>294</v>
      </c>
      <c r="K707" s="414" t="s">
        <v>263</v>
      </c>
      <c r="L707" s="414"/>
      <c r="M707" s="414">
        <v>0</v>
      </c>
      <c r="N707" s="414">
        <v>0</v>
      </c>
      <c r="O707" s="414">
        <v>0</v>
      </c>
      <c r="P707" s="414">
        <v>0</v>
      </c>
      <c r="Q707" s="414">
        <v>0</v>
      </c>
      <c r="R707" s="414">
        <v>0</v>
      </c>
      <c r="S707" s="414">
        <v>0</v>
      </c>
      <c r="T707" s="414">
        <v>0</v>
      </c>
      <c r="U707" s="414">
        <v>0</v>
      </c>
      <c r="V707" s="414">
        <v>0</v>
      </c>
      <c r="W707" s="414">
        <v>0</v>
      </c>
      <c r="X707" s="414">
        <v>0</v>
      </c>
      <c r="Y707" s="414">
        <v>0</v>
      </c>
      <c r="Z707" s="414">
        <v>0</v>
      </c>
      <c r="AA707" s="414">
        <v>0</v>
      </c>
      <c r="AB707" s="414">
        <v>0</v>
      </c>
      <c r="AC707" s="414">
        <v>0</v>
      </c>
      <c r="AD707" s="414">
        <v>0</v>
      </c>
      <c r="AE707" s="414">
        <v>0</v>
      </c>
      <c r="AF707" s="414">
        <v>0</v>
      </c>
      <c r="AG707" s="414">
        <v>0</v>
      </c>
      <c r="AH707" s="414">
        <v>0</v>
      </c>
      <c r="AI707" s="414">
        <v>0</v>
      </c>
      <c r="AJ707" s="414">
        <v>0</v>
      </c>
      <c r="AK707" s="414">
        <v>0</v>
      </c>
      <c r="AL707" s="414">
        <v>0</v>
      </c>
      <c r="AM707" s="414">
        <v>0</v>
      </c>
      <c r="AN707" s="414">
        <v>0</v>
      </c>
      <c r="AO707" s="414">
        <v>0</v>
      </c>
      <c r="AP707" s="417">
        <v>0</v>
      </c>
    </row>
    <row r="708" spans="1:42" hidden="1" x14ac:dyDescent="0.3">
      <c r="A708" s="207">
        <v>4</v>
      </c>
      <c r="B708" s="132" t="s">
        <v>435</v>
      </c>
      <c r="C708" s="132"/>
      <c r="D708" s="132" t="s">
        <v>134</v>
      </c>
      <c r="E708" s="132">
        <v>11</v>
      </c>
      <c r="F708" s="132" t="s">
        <v>295</v>
      </c>
      <c r="G708" s="132">
        <v>35</v>
      </c>
      <c r="H708" s="208" t="s">
        <v>187</v>
      </c>
      <c r="I708" s="209" t="s">
        <v>207</v>
      </c>
      <c r="J708" s="208" t="s">
        <v>296</v>
      </c>
      <c r="K708" s="132" t="s">
        <v>263</v>
      </c>
      <c r="L708" s="132"/>
      <c r="M708" s="292">
        <v>3.8717527978023192E-2</v>
      </c>
      <c r="N708" s="351">
        <v>0.16745092368794778</v>
      </c>
      <c r="O708" s="351">
        <v>0.35124234678236443</v>
      </c>
      <c r="P708" s="351">
        <v>0.6681525339673714</v>
      </c>
      <c r="Q708" s="351">
        <v>1.0841399495171067</v>
      </c>
      <c r="R708" s="351">
        <v>1.6152089704820838</v>
      </c>
      <c r="S708" s="351">
        <v>2.2771494052019272</v>
      </c>
      <c r="T708" s="351">
        <v>3.1914860929054663</v>
      </c>
      <c r="U708" s="351">
        <v>4.4590865268748301</v>
      </c>
      <c r="V708" s="351">
        <v>5.9181998256498325</v>
      </c>
      <c r="W708" s="351">
        <v>7.7696620704072048</v>
      </c>
      <c r="X708" s="351">
        <v>10.087676224381939</v>
      </c>
      <c r="Y708" s="351">
        <v>12.951306128713281</v>
      </c>
      <c r="Z708" s="351">
        <v>16.538173089996754</v>
      </c>
      <c r="AA708" s="351">
        <v>20.749378299541593</v>
      </c>
      <c r="AB708" s="351">
        <v>25.094090981971149</v>
      </c>
      <c r="AC708" s="351">
        <v>29.402221321355583</v>
      </c>
      <c r="AD708" s="351">
        <v>33.665792620209572</v>
      </c>
      <c r="AE708" s="351">
        <v>38.000403939358755</v>
      </c>
      <c r="AF708" s="351">
        <v>42.238985062242485</v>
      </c>
      <c r="AG708" s="351">
        <v>46.505955207565087</v>
      </c>
      <c r="AH708" s="351">
        <v>50.741653720714829</v>
      </c>
      <c r="AI708" s="351">
        <v>54.903865008599354</v>
      </c>
      <c r="AJ708" s="351">
        <v>58.992528811521929</v>
      </c>
      <c r="AK708" s="351">
        <v>62.994814336608165</v>
      </c>
      <c r="AL708" s="351">
        <v>66.910631318340663</v>
      </c>
      <c r="AM708" s="351">
        <v>70.707607839487906</v>
      </c>
      <c r="AN708" s="351">
        <v>74.389506396217797</v>
      </c>
      <c r="AO708" s="351">
        <v>77.891114451147686</v>
      </c>
      <c r="AP708" s="418">
        <v>81.229532481902055</v>
      </c>
    </row>
    <row r="709" spans="1:42" hidden="1" x14ac:dyDescent="0.3">
      <c r="A709" s="59">
        <v>4</v>
      </c>
      <c r="B709" s="2" t="s">
        <v>435</v>
      </c>
      <c r="C709" s="2"/>
      <c r="D709" s="2" t="s">
        <v>134</v>
      </c>
      <c r="E709" s="2">
        <v>11</v>
      </c>
      <c r="F709" s="2" t="s">
        <v>295</v>
      </c>
      <c r="G709" s="2">
        <v>36</v>
      </c>
      <c r="H709" s="2" t="s">
        <v>189</v>
      </c>
      <c r="I709" s="69" t="s">
        <v>207</v>
      </c>
      <c r="J709" s="2" t="s">
        <v>296</v>
      </c>
      <c r="K709" s="2" t="s">
        <v>263</v>
      </c>
      <c r="L709" s="2"/>
      <c r="M709" s="189">
        <f t="shared" ref="M709:AP715" si="52">+M779/(M745+M762+M779+M796+M813+M830)*100</f>
        <v>0</v>
      </c>
      <c r="N709" s="189">
        <f t="shared" si="52"/>
        <v>8.4224003213315163E-2</v>
      </c>
      <c r="O709" s="189">
        <f t="shared" si="52"/>
        <v>0.16787912702853947</v>
      </c>
      <c r="P709" s="189">
        <f t="shared" si="52"/>
        <v>0.27746947835738067</v>
      </c>
      <c r="Q709" s="189">
        <f t="shared" si="52"/>
        <v>0.44052863436123352</v>
      </c>
      <c r="R709" s="189">
        <f t="shared" si="52"/>
        <v>0.65645514223194745</v>
      </c>
      <c r="S709" s="189">
        <f t="shared" si="52"/>
        <v>0.97932535364526652</v>
      </c>
      <c r="T709" s="189">
        <f t="shared" si="52"/>
        <v>1.5143320713899404</v>
      </c>
      <c r="U709" s="189">
        <f t="shared" si="52"/>
        <v>2.1528525296017222</v>
      </c>
      <c r="V709" s="189">
        <f t="shared" si="52"/>
        <v>2.9461707814851916</v>
      </c>
      <c r="W709" s="189">
        <f t="shared" si="52"/>
        <v>3.9957378795950986</v>
      </c>
      <c r="X709" s="189">
        <f t="shared" si="52"/>
        <v>5.2963857463666795</v>
      </c>
      <c r="Y709" s="189">
        <f t="shared" si="52"/>
        <v>6.8421052631578956</v>
      </c>
      <c r="Z709" s="189">
        <f t="shared" si="52"/>
        <v>8.6342229199372049</v>
      </c>
      <c r="AA709" s="189">
        <f t="shared" si="52"/>
        <v>10.665972944849116</v>
      </c>
      <c r="AB709" s="189">
        <f t="shared" si="52"/>
        <v>12.94665976178146</v>
      </c>
      <c r="AC709" s="189">
        <f t="shared" si="52"/>
        <v>15.667011375387796</v>
      </c>
      <c r="AD709" s="189">
        <f t="shared" si="52"/>
        <v>19.050077439339184</v>
      </c>
      <c r="AE709" s="189">
        <f t="shared" si="52"/>
        <v>23.080886141164349</v>
      </c>
      <c r="AF709" s="189">
        <f t="shared" si="52"/>
        <v>27.466439926824869</v>
      </c>
      <c r="AG709" s="189">
        <f t="shared" si="52"/>
        <v>32.276965142933506</v>
      </c>
      <c r="AH709" s="189">
        <f t="shared" si="52"/>
        <v>37.249269046877949</v>
      </c>
      <c r="AI709" s="189">
        <f t="shared" si="52"/>
        <v>42.362624061970465</v>
      </c>
      <c r="AJ709" s="189">
        <f t="shared" si="52"/>
        <v>47.415742622975266</v>
      </c>
      <c r="AK709" s="189">
        <f t="shared" si="52"/>
        <v>52.345775646984002</v>
      </c>
      <c r="AL709" s="189">
        <f t="shared" si="52"/>
        <v>57.15410957259293</v>
      </c>
      <c r="AM709" s="189">
        <f t="shared" si="52"/>
        <v>62.081575379033062</v>
      </c>
      <c r="AN709" s="189">
        <f t="shared" si="52"/>
        <v>66.831040747469501</v>
      </c>
      <c r="AO709" s="189">
        <f t="shared" si="52"/>
        <v>71.344663210555197</v>
      </c>
      <c r="AP709" s="350">
        <f t="shared" si="52"/>
        <v>75.525345417388607</v>
      </c>
    </row>
    <row r="710" spans="1:42" hidden="1" x14ac:dyDescent="0.3">
      <c r="A710" s="59">
        <v>4</v>
      </c>
      <c r="B710" s="2" t="s">
        <v>435</v>
      </c>
      <c r="C710" s="2"/>
      <c r="D710" s="2" t="s">
        <v>134</v>
      </c>
      <c r="E710" s="2">
        <v>11</v>
      </c>
      <c r="F710" s="2" t="s">
        <v>295</v>
      </c>
      <c r="G710" s="2">
        <v>37</v>
      </c>
      <c r="H710" s="2" t="s">
        <v>190</v>
      </c>
      <c r="I710" s="69" t="s">
        <v>207</v>
      </c>
      <c r="J710" s="2" t="s">
        <v>296</v>
      </c>
      <c r="K710" s="2" t="s">
        <v>263</v>
      </c>
      <c r="L710" s="2"/>
      <c r="M710" s="28">
        <f t="shared" si="52"/>
        <v>0.4744443372253852</v>
      </c>
      <c r="N710" s="28">
        <f t="shared" si="52"/>
        <v>0.93432655270111098</v>
      </c>
      <c r="O710" s="28">
        <f t="shared" si="52"/>
        <v>1.4184397163120568</v>
      </c>
      <c r="P710" s="28">
        <f t="shared" si="52"/>
        <v>1.953125</v>
      </c>
      <c r="Q710" s="28">
        <f t="shared" si="52"/>
        <v>2.5585362071639013</v>
      </c>
      <c r="R710" s="28">
        <f t="shared" si="52"/>
        <v>3.2332563510392611</v>
      </c>
      <c r="S710" s="28">
        <f t="shared" si="52"/>
        <v>3.983453347632909</v>
      </c>
      <c r="T710" s="28">
        <f t="shared" si="52"/>
        <v>4.8795364440378162</v>
      </c>
      <c r="U710" s="28">
        <f t="shared" si="52"/>
        <v>6.0679611650485441</v>
      </c>
      <c r="V710" s="28">
        <f t="shared" si="52"/>
        <v>7.5414781297134237</v>
      </c>
      <c r="W710" s="28">
        <f t="shared" si="52"/>
        <v>9.2953523238380811</v>
      </c>
      <c r="X710" s="28">
        <f t="shared" si="52"/>
        <v>11.260253542132737</v>
      </c>
      <c r="Y710" s="28">
        <f t="shared" si="52"/>
        <v>13.437268002969564</v>
      </c>
      <c r="Z710" s="28">
        <f t="shared" si="52"/>
        <v>15.952732644017726</v>
      </c>
      <c r="AA710" s="28">
        <f t="shared" si="52"/>
        <v>18.7039764359352</v>
      </c>
      <c r="AB710" s="28">
        <f t="shared" si="52"/>
        <v>21.847507331378299</v>
      </c>
      <c r="AC710" s="28">
        <f t="shared" si="52"/>
        <v>25.441176470588232</v>
      </c>
      <c r="AD710" s="28">
        <f t="shared" si="52"/>
        <v>29.35103244837758</v>
      </c>
      <c r="AE710" s="28">
        <f t="shared" si="52"/>
        <v>33.629629629629633</v>
      </c>
      <c r="AF710" s="28">
        <f t="shared" si="52"/>
        <v>38.301043219076007</v>
      </c>
      <c r="AG710" s="28">
        <f t="shared" si="52"/>
        <v>43.729360495800471</v>
      </c>
      <c r="AH710" s="28">
        <f t="shared" si="52"/>
        <v>49.415652332085308</v>
      </c>
      <c r="AI710" s="28">
        <f t="shared" si="52"/>
        <v>55.273718482622847</v>
      </c>
      <c r="AJ710" s="28">
        <f t="shared" si="52"/>
        <v>61.13956946927248</v>
      </c>
      <c r="AK710" s="28">
        <f t="shared" si="52"/>
        <v>66.900522475319335</v>
      </c>
      <c r="AL710" s="28">
        <f t="shared" si="52"/>
        <v>72.424931558439681</v>
      </c>
      <c r="AM710" s="28">
        <f t="shared" si="52"/>
        <v>77.593612257255913</v>
      </c>
      <c r="AN710" s="28">
        <f t="shared" si="52"/>
        <v>82.329727155201738</v>
      </c>
      <c r="AO710" s="28">
        <f t="shared" si="52"/>
        <v>86.582351325547023</v>
      </c>
      <c r="AP710" s="371">
        <f t="shared" si="52"/>
        <v>90.214132227275002</v>
      </c>
    </row>
    <row r="711" spans="1:42" hidden="1" x14ac:dyDescent="0.3">
      <c r="A711" s="59">
        <v>4</v>
      </c>
      <c r="B711" s="2" t="s">
        <v>435</v>
      </c>
      <c r="C711" s="2"/>
      <c r="D711" s="2" t="s">
        <v>134</v>
      </c>
      <c r="E711" s="2">
        <v>11</v>
      </c>
      <c r="F711" s="2" t="s">
        <v>295</v>
      </c>
      <c r="G711" s="2">
        <v>38</v>
      </c>
      <c r="H711" s="2" t="s">
        <v>191</v>
      </c>
      <c r="I711" s="69" t="s">
        <v>207</v>
      </c>
      <c r="J711" s="2" t="s">
        <v>296</v>
      </c>
      <c r="K711" s="2" t="s">
        <v>263</v>
      </c>
      <c r="L711" s="2"/>
      <c r="M711" s="28">
        <f t="shared" si="52"/>
        <v>0.21879473812160666</v>
      </c>
      <c r="N711" s="28">
        <f t="shared" si="52"/>
        <v>0.25896093126113673</v>
      </c>
      <c r="O711" s="28">
        <f t="shared" si="52"/>
        <v>0.45616280935789116</v>
      </c>
      <c r="P711" s="28">
        <f t="shared" si="52"/>
        <v>0.81450516349973401</v>
      </c>
      <c r="Q711" s="28">
        <f t="shared" si="52"/>
        <v>1.3076056655790593</v>
      </c>
      <c r="R711" s="28">
        <f t="shared" si="52"/>
        <v>2.039691108235731</v>
      </c>
      <c r="S711" s="28">
        <f t="shared" si="52"/>
        <v>3.0795345483715333</v>
      </c>
      <c r="T711" s="28">
        <f t="shared" si="52"/>
        <v>4.3670462982074003</v>
      </c>
      <c r="U711" s="28">
        <f t="shared" si="52"/>
        <v>5.9843797393834048</v>
      </c>
      <c r="V711" s="28">
        <f t="shared" si="52"/>
        <v>8.1478771088430939</v>
      </c>
      <c r="W711" s="28">
        <f t="shared" si="52"/>
        <v>10.969387917324037</v>
      </c>
      <c r="X711" s="28">
        <f t="shared" si="52"/>
        <v>14.538914509217744</v>
      </c>
      <c r="Y711" s="28">
        <f t="shared" si="52"/>
        <v>18.616376415326048</v>
      </c>
      <c r="Z711" s="28">
        <f t="shared" si="52"/>
        <v>22.722786221326981</v>
      </c>
      <c r="AA711" s="28">
        <f t="shared" si="52"/>
        <v>26.844056213609395</v>
      </c>
      <c r="AB711" s="28">
        <f t="shared" si="52"/>
        <v>30.564025867287093</v>
      </c>
      <c r="AC711" s="28">
        <f t="shared" si="52"/>
        <v>34.105863098060176</v>
      </c>
      <c r="AD711" s="28">
        <f t="shared" si="52"/>
        <v>36.80578534569878</v>
      </c>
      <c r="AE711" s="28">
        <f t="shared" si="52"/>
        <v>39.90359225840416</v>
      </c>
      <c r="AF711" s="28">
        <f t="shared" si="52"/>
        <v>42.55886321702971</v>
      </c>
      <c r="AG711" s="28">
        <f t="shared" si="52"/>
        <v>45.524901351760398</v>
      </c>
      <c r="AH711" s="28">
        <f t="shared" si="52"/>
        <v>48.196340589933371</v>
      </c>
      <c r="AI711" s="28">
        <f t="shared" si="52"/>
        <v>50.866694904508435</v>
      </c>
      <c r="AJ711" s="28">
        <f t="shared" si="52"/>
        <v>53.545215232764484</v>
      </c>
      <c r="AK711" s="28">
        <f t="shared" si="52"/>
        <v>56.083819736301052</v>
      </c>
      <c r="AL711" s="28">
        <f t="shared" si="52"/>
        <v>58.767867928326957</v>
      </c>
      <c r="AM711" s="28">
        <f t="shared" si="52"/>
        <v>63.769333477300208</v>
      </c>
      <c r="AN711" s="28">
        <f t="shared" si="52"/>
        <v>68.501689784033516</v>
      </c>
      <c r="AO711" s="28">
        <f t="shared" si="52"/>
        <v>73.29609899952284</v>
      </c>
      <c r="AP711" s="371">
        <f t="shared" si="52"/>
        <v>77.934708542402277</v>
      </c>
    </row>
    <row r="712" spans="1:42" hidden="1" x14ac:dyDescent="0.3">
      <c r="A712" s="59">
        <v>4</v>
      </c>
      <c r="B712" s="2" t="s">
        <v>435</v>
      </c>
      <c r="C712" s="2"/>
      <c r="D712" s="2" t="s">
        <v>134</v>
      </c>
      <c r="E712" s="2">
        <v>11</v>
      </c>
      <c r="F712" s="2" t="s">
        <v>295</v>
      </c>
      <c r="G712" s="2">
        <v>39</v>
      </c>
      <c r="H712" s="2" t="s">
        <v>192</v>
      </c>
      <c r="I712" s="69" t="s">
        <v>207</v>
      </c>
      <c r="J712" s="2" t="s">
        <v>296</v>
      </c>
      <c r="K712" s="2" t="s">
        <v>263</v>
      </c>
      <c r="L712" s="2"/>
      <c r="M712" s="189">
        <f t="shared" si="52"/>
        <v>1.9490586932447398</v>
      </c>
      <c r="N712" s="189">
        <f t="shared" si="52"/>
        <v>3.4477667035806534</v>
      </c>
      <c r="O712" s="189">
        <f t="shared" si="52"/>
        <v>5.0719822812846065</v>
      </c>
      <c r="P712" s="189">
        <f t="shared" si="52"/>
        <v>6.7995570321151719</v>
      </c>
      <c r="Q712" s="189">
        <f t="shared" si="52"/>
        <v>8.6870924080226501</v>
      </c>
      <c r="R712" s="189">
        <f t="shared" si="52"/>
        <v>10.697674418604651</v>
      </c>
      <c r="S712" s="189">
        <f t="shared" si="52"/>
        <v>12.978959025470655</v>
      </c>
      <c r="T712" s="189">
        <f t="shared" si="52"/>
        <v>15.813953488372093</v>
      </c>
      <c r="U712" s="189">
        <f t="shared" si="52"/>
        <v>19.224806201550386</v>
      </c>
      <c r="V712" s="189">
        <f t="shared" si="52"/>
        <v>23.455149501661129</v>
      </c>
      <c r="W712" s="189">
        <f t="shared" si="52"/>
        <v>28.637873754152825</v>
      </c>
      <c r="X712" s="189">
        <f t="shared" si="52"/>
        <v>33.222591362126245</v>
      </c>
      <c r="Y712" s="189">
        <f t="shared" si="52"/>
        <v>39.091915836101883</v>
      </c>
      <c r="Z712" s="189">
        <f t="shared" si="52"/>
        <v>46.068660022148393</v>
      </c>
      <c r="AA712" s="189">
        <f t="shared" si="52"/>
        <v>53.997785160575859</v>
      </c>
      <c r="AB712" s="189">
        <f t="shared" si="52"/>
        <v>61.794019933554821</v>
      </c>
      <c r="AC712" s="189">
        <f t="shared" si="52"/>
        <v>69.324473975636764</v>
      </c>
      <c r="AD712" s="189">
        <f t="shared" si="52"/>
        <v>76.301218161683281</v>
      </c>
      <c r="AE712" s="189">
        <f t="shared" si="52"/>
        <v>82.702104097452931</v>
      </c>
      <c r="AF712" s="189">
        <f t="shared" si="52"/>
        <v>88.283499446290151</v>
      </c>
      <c r="AG712" s="189">
        <f t="shared" si="52"/>
        <v>92.846068660022155</v>
      </c>
      <c r="AH712" s="189">
        <f t="shared" si="52"/>
        <v>96.566998892580287</v>
      </c>
      <c r="AI712" s="189">
        <f t="shared" si="52"/>
        <v>98.892580287929121</v>
      </c>
      <c r="AJ712" s="189">
        <f t="shared" si="52"/>
        <v>100</v>
      </c>
      <c r="AK712" s="189">
        <f t="shared" si="52"/>
        <v>100</v>
      </c>
      <c r="AL712" s="189">
        <f t="shared" si="52"/>
        <v>100</v>
      </c>
      <c r="AM712" s="189">
        <f t="shared" si="52"/>
        <v>100</v>
      </c>
      <c r="AN712" s="189">
        <f t="shared" si="52"/>
        <v>100</v>
      </c>
      <c r="AO712" s="189">
        <f t="shared" si="52"/>
        <v>100</v>
      </c>
      <c r="AP712" s="350">
        <f t="shared" si="52"/>
        <v>100</v>
      </c>
    </row>
    <row r="713" spans="1:42" hidden="1" x14ac:dyDescent="0.3">
      <c r="A713" s="59">
        <v>4</v>
      </c>
      <c r="B713" s="2" t="s">
        <v>435</v>
      </c>
      <c r="C713" s="2"/>
      <c r="D713" s="2" t="s">
        <v>134</v>
      </c>
      <c r="E713" s="2">
        <v>11</v>
      </c>
      <c r="F713" s="2" t="s">
        <v>295</v>
      </c>
      <c r="G713" s="2">
        <v>40</v>
      </c>
      <c r="H713" s="2" t="s">
        <v>193</v>
      </c>
      <c r="I713" s="69" t="s">
        <v>207</v>
      </c>
      <c r="J713" s="2" t="s">
        <v>296</v>
      </c>
      <c r="K713" s="2" t="s">
        <v>263</v>
      </c>
      <c r="L713" s="2"/>
      <c r="M713" s="189">
        <f t="shared" si="52"/>
        <v>0</v>
      </c>
      <c r="N713" s="189">
        <f t="shared" si="52"/>
        <v>1.8091625328275458</v>
      </c>
      <c r="O713" s="189">
        <f t="shared" si="52"/>
        <v>3.6475051065071491</v>
      </c>
      <c r="P713" s="189">
        <f t="shared" si="52"/>
        <v>5.515027721038809</v>
      </c>
      <c r="Q713" s="189">
        <f t="shared" si="52"/>
        <v>7.4700904581266405</v>
      </c>
      <c r="R713" s="189">
        <f t="shared" si="52"/>
        <v>9.5126933177706441</v>
      </c>
      <c r="S713" s="189">
        <f t="shared" si="52"/>
        <v>11.672016340822877</v>
      </c>
      <c r="T713" s="189">
        <f t="shared" si="52"/>
        <v>14.006419608987454</v>
      </c>
      <c r="U713" s="189">
        <f t="shared" si="52"/>
        <v>16.632623285672597</v>
      </c>
      <c r="V713" s="189">
        <f t="shared" si="52"/>
        <v>19.842427779398893</v>
      </c>
      <c r="W713" s="189">
        <f t="shared" si="52"/>
        <v>23.48993288590604</v>
      </c>
      <c r="X713" s="189">
        <f t="shared" si="52"/>
        <v>27.721038809454335</v>
      </c>
      <c r="Y713" s="189">
        <f t="shared" si="52"/>
        <v>32.740005836008166</v>
      </c>
      <c r="Z713" s="189">
        <f t="shared" si="52"/>
        <v>38.576014006419605</v>
      </c>
      <c r="AA713" s="189">
        <f t="shared" si="52"/>
        <v>44.645462503647501</v>
      </c>
      <c r="AB713" s="189">
        <f t="shared" si="52"/>
        <v>51.123431572804201</v>
      </c>
      <c r="AC713" s="189">
        <f t="shared" si="52"/>
        <v>55.996498395097746</v>
      </c>
      <c r="AD713" s="189">
        <f t="shared" si="52"/>
        <v>60.840385176539243</v>
      </c>
      <c r="AE713" s="189">
        <f t="shared" si="52"/>
        <v>65.655091917128686</v>
      </c>
      <c r="AF713" s="189">
        <f t="shared" si="52"/>
        <v>70.382258535161952</v>
      </c>
      <c r="AG713" s="189">
        <f t="shared" si="52"/>
        <v>75.021885030639041</v>
      </c>
      <c r="AH713" s="189">
        <f t="shared" si="52"/>
        <v>79.515611321855857</v>
      </c>
      <c r="AI713" s="189">
        <f t="shared" si="52"/>
        <v>83.863437408812374</v>
      </c>
      <c r="AJ713" s="189">
        <f t="shared" si="52"/>
        <v>87.919463087248317</v>
      </c>
      <c r="AK713" s="189">
        <f t="shared" si="52"/>
        <v>91.391887948643131</v>
      </c>
      <c r="AL713" s="189">
        <f t="shared" si="52"/>
        <v>94.426612197257072</v>
      </c>
      <c r="AM713" s="189">
        <f t="shared" si="52"/>
        <v>96.877735628829882</v>
      </c>
      <c r="AN713" s="189">
        <f t="shared" si="52"/>
        <v>98.540997957397138</v>
      </c>
      <c r="AO713" s="189">
        <f t="shared" si="52"/>
        <v>99.387219142106801</v>
      </c>
      <c r="AP713" s="350">
        <f t="shared" si="52"/>
        <v>100</v>
      </c>
    </row>
    <row r="714" spans="1:42" hidden="1" x14ac:dyDescent="0.3">
      <c r="A714" s="59">
        <v>4</v>
      </c>
      <c r="B714" s="2" t="s">
        <v>435</v>
      </c>
      <c r="C714" s="2"/>
      <c r="D714" s="2" t="s">
        <v>134</v>
      </c>
      <c r="E714" s="2">
        <v>11</v>
      </c>
      <c r="F714" s="2" t="s">
        <v>295</v>
      </c>
      <c r="G714" s="2">
        <v>41</v>
      </c>
      <c r="H714" s="70" t="s">
        <v>194</v>
      </c>
      <c r="I714" s="69" t="s">
        <v>207</v>
      </c>
      <c r="J714" s="2" t="s">
        <v>296</v>
      </c>
      <c r="K714" s="2" t="s">
        <v>263</v>
      </c>
      <c r="L714" s="2"/>
      <c r="M714" s="189">
        <f t="shared" si="52"/>
        <v>2.1376085504342019</v>
      </c>
      <c r="N714" s="189">
        <f t="shared" si="52"/>
        <v>3.3400133600534407</v>
      </c>
      <c r="O714" s="189">
        <f t="shared" si="52"/>
        <v>5.3440213760855046</v>
      </c>
      <c r="P714" s="189">
        <f t="shared" si="52"/>
        <v>7.3480293921175681</v>
      </c>
      <c r="Q714" s="189">
        <f t="shared" si="52"/>
        <v>10.020040080160321</v>
      </c>
      <c r="R714" s="189">
        <f t="shared" si="52"/>
        <v>13.360053440213763</v>
      </c>
      <c r="S714" s="189">
        <f t="shared" si="52"/>
        <v>16.700066800267201</v>
      </c>
      <c r="T714" s="189">
        <f t="shared" si="52"/>
        <v>20.040080160320642</v>
      </c>
      <c r="U714" s="189">
        <f t="shared" si="52"/>
        <v>26.586506346025384</v>
      </c>
      <c r="V714" s="189">
        <f t="shared" si="52"/>
        <v>33.06613226452906</v>
      </c>
      <c r="W714" s="189">
        <f t="shared" si="52"/>
        <v>39.545758183032731</v>
      </c>
      <c r="X714" s="189">
        <f t="shared" si="52"/>
        <v>46.092184368737477</v>
      </c>
      <c r="Y714" s="189">
        <f t="shared" si="52"/>
        <v>52.571810287241149</v>
      </c>
      <c r="Z714" s="189">
        <f t="shared" si="52"/>
        <v>59.051436205744821</v>
      </c>
      <c r="AA714" s="189">
        <f t="shared" si="52"/>
        <v>65.597862391449567</v>
      </c>
      <c r="AB714" s="189">
        <f t="shared" si="52"/>
        <v>72.411489645958582</v>
      </c>
      <c r="AC714" s="189">
        <f t="shared" si="52"/>
        <v>77.688710754843015</v>
      </c>
      <c r="AD714" s="189">
        <f t="shared" si="52"/>
        <v>82.231128924515701</v>
      </c>
      <c r="AE714" s="189">
        <f t="shared" si="52"/>
        <v>86.706746826987313</v>
      </c>
      <c r="AF714" s="189">
        <f t="shared" si="52"/>
        <v>90.514362057448224</v>
      </c>
      <c r="AG714" s="189">
        <f t="shared" si="52"/>
        <v>93.720774883099537</v>
      </c>
      <c r="AH714" s="189">
        <f t="shared" si="52"/>
        <v>96.860387441549761</v>
      </c>
      <c r="AI714" s="189">
        <f t="shared" si="52"/>
        <v>100</v>
      </c>
      <c r="AJ714" s="189">
        <f t="shared" si="52"/>
        <v>100</v>
      </c>
      <c r="AK714" s="189">
        <f t="shared" si="52"/>
        <v>100</v>
      </c>
      <c r="AL714" s="189">
        <f t="shared" si="52"/>
        <v>100</v>
      </c>
      <c r="AM714" s="189">
        <f t="shared" si="52"/>
        <v>100</v>
      </c>
      <c r="AN714" s="189">
        <f t="shared" si="52"/>
        <v>100</v>
      </c>
      <c r="AO714" s="189">
        <f t="shared" si="52"/>
        <v>100</v>
      </c>
      <c r="AP714" s="350">
        <f t="shared" si="52"/>
        <v>100</v>
      </c>
    </row>
    <row r="715" spans="1:42" hidden="1" x14ac:dyDescent="0.3">
      <c r="A715" s="59">
        <v>4</v>
      </c>
      <c r="B715" s="2" t="s">
        <v>435</v>
      </c>
      <c r="C715" s="2"/>
      <c r="D715" s="2" t="s">
        <v>134</v>
      </c>
      <c r="E715" s="2">
        <v>11</v>
      </c>
      <c r="F715" s="2" t="s">
        <v>295</v>
      </c>
      <c r="G715" s="2">
        <v>42</v>
      </c>
      <c r="H715" s="70" t="s">
        <v>195</v>
      </c>
      <c r="I715" s="69" t="s">
        <v>207</v>
      </c>
      <c r="J715" s="2" t="s">
        <v>296</v>
      </c>
      <c r="K715" s="2" t="s">
        <v>263</v>
      </c>
      <c r="L715" s="2"/>
      <c r="M715" s="189">
        <f t="shared" si="52"/>
        <v>0</v>
      </c>
      <c r="N715" s="189">
        <f t="shared" si="52"/>
        <v>0.49586776859504134</v>
      </c>
      <c r="O715" s="189">
        <f t="shared" si="52"/>
        <v>1.1570247933884297</v>
      </c>
      <c r="P715" s="189">
        <f t="shared" si="52"/>
        <v>1.8181818181818181</v>
      </c>
      <c r="Q715" s="189">
        <f t="shared" si="52"/>
        <v>2.4793388429752068</v>
      </c>
      <c r="R715" s="189">
        <f t="shared" si="52"/>
        <v>3.6363636363636362</v>
      </c>
      <c r="S715" s="189">
        <f t="shared" si="52"/>
        <v>4.4628099173553721</v>
      </c>
      <c r="T715" s="189">
        <f t="shared" si="52"/>
        <v>6.115702479338843</v>
      </c>
      <c r="U715" s="189">
        <f t="shared" si="52"/>
        <v>8.0991735537190088</v>
      </c>
      <c r="V715" s="189">
        <f t="shared" si="52"/>
        <v>9.7520661157024797</v>
      </c>
      <c r="W715" s="189">
        <f t="shared" si="52"/>
        <v>13.057851239669422</v>
      </c>
      <c r="X715" s="189">
        <f t="shared" si="52"/>
        <v>16.694214876033058</v>
      </c>
      <c r="Y715" s="189">
        <f t="shared" si="52"/>
        <v>21.652892561983471</v>
      </c>
      <c r="Z715" s="189">
        <f t="shared" si="52"/>
        <v>26.611570247933887</v>
      </c>
      <c r="AA715" s="189">
        <f t="shared" si="52"/>
        <v>33.553719008264466</v>
      </c>
      <c r="AB715" s="189">
        <f t="shared" si="52"/>
        <v>39.33884297520661</v>
      </c>
      <c r="AC715" s="189">
        <f t="shared" si="52"/>
        <v>45.454545454545453</v>
      </c>
      <c r="AD715" s="189">
        <f t="shared" si="52"/>
        <v>51.735537190082646</v>
      </c>
      <c r="AE715" s="189">
        <f t="shared" si="52"/>
        <v>57.685950413223139</v>
      </c>
      <c r="AF715" s="189">
        <f t="shared" si="52"/>
        <v>63.636363636363633</v>
      </c>
      <c r="AG715" s="189">
        <f t="shared" si="52"/>
        <v>69.421487603305792</v>
      </c>
      <c r="AH715" s="189">
        <f t="shared" si="52"/>
        <v>75.206611570247944</v>
      </c>
      <c r="AI715" s="189">
        <f t="shared" si="52"/>
        <v>80.165289256198349</v>
      </c>
      <c r="AJ715" s="189">
        <f t="shared" si="52"/>
        <v>85.123966942148769</v>
      </c>
      <c r="AK715" s="189">
        <f t="shared" si="52"/>
        <v>90.082644628099175</v>
      </c>
      <c r="AL715" s="189">
        <f t="shared" si="52"/>
        <v>93.388429752066116</v>
      </c>
      <c r="AM715" s="189">
        <f t="shared" si="52"/>
        <v>96.694214876033058</v>
      </c>
      <c r="AN715" s="189">
        <f t="shared" si="52"/>
        <v>98.347107438016536</v>
      </c>
      <c r="AO715" s="189">
        <f t="shared" si="52"/>
        <v>100</v>
      </c>
      <c r="AP715" s="350">
        <f t="shared" si="52"/>
        <v>100</v>
      </c>
    </row>
    <row r="716" spans="1:42" hidden="1" x14ac:dyDescent="0.3">
      <c r="A716" s="59">
        <v>4</v>
      </c>
      <c r="B716" s="2" t="s">
        <v>435</v>
      </c>
      <c r="C716" s="2"/>
      <c r="D716" s="2" t="s">
        <v>134</v>
      </c>
      <c r="E716" s="2">
        <v>11</v>
      </c>
      <c r="F716" s="2" t="s">
        <v>295</v>
      </c>
      <c r="G716" s="2">
        <v>43</v>
      </c>
      <c r="H716" s="70" t="s">
        <v>196</v>
      </c>
      <c r="I716" s="69" t="s">
        <v>207</v>
      </c>
      <c r="J716" s="2" t="s">
        <v>296</v>
      </c>
      <c r="K716" s="2" t="s">
        <v>263</v>
      </c>
      <c r="L716" s="2"/>
      <c r="M716" s="189">
        <f>+M786/(M734+M752+M769+M786+M803+M820+M837)*100</f>
        <v>0</v>
      </c>
      <c r="N716" s="189">
        <f t="shared" ref="N716:AP716" si="53">+N786/(N734+N752+N769+N786+N803+N820+N837)*100</f>
        <v>0</v>
      </c>
      <c r="O716" s="189">
        <f t="shared" si="53"/>
        <v>0</v>
      </c>
      <c r="P716" s="189">
        <f t="shared" si="53"/>
        <v>0</v>
      </c>
      <c r="Q716" s="189">
        <f t="shared" si="53"/>
        <v>0</v>
      </c>
      <c r="R716" s="189">
        <f t="shared" si="53"/>
        <v>0</v>
      </c>
      <c r="S716" s="189">
        <f t="shared" si="53"/>
        <v>0</v>
      </c>
      <c r="T716" s="189">
        <f t="shared" si="53"/>
        <v>0</v>
      </c>
      <c r="U716" s="189">
        <f t="shared" si="53"/>
        <v>0</v>
      </c>
      <c r="V716" s="189">
        <f t="shared" si="53"/>
        <v>0</v>
      </c>
      <c r="W716" s="189">
        <f t="shared" si="53"/>
        <v>0</v>
      </c>
      <c r="X716" s="189">
        <f t="shared" si="53"/>
        <v>0</v>
      </c>
      <c r="Y716" s="189">
        <f t="shared" si="53"/>
        <v>0</v>
      </c>
      <c r="Z716" s="189">
        <f t="shared" si="53"/>
        <v>0</v>
      </c>
      <c r="AA716" s="189">
        <f t="shared" si="53"/>
        <v>0</v>
      </c>
      <c r="AB716" s="189">
        <f t="shared" si="53"/>
        <v>0</v>
      </c>
      <c r="AC716" s="189">
        <f t="shared" si="53"/>
        <v>0</v>
      </c>
      <c r="AD716" s="189">
        <f t="shared" si="53"/>
        <v>0</v>
      </c>
      <c r="AE716" s="189">
        <f t="shared" si="53"/>
        <v>0</v>
      </c>
      <c r="AF716" s="189">
        <f t="shared" si="53"/>
        <v>0</v>
      </c>
      <c r="AG716" s="189">
        <f t="shared" si="53"/>
        <v>0</v>
      </c>
      <c r="AH716" s="189">
        <f t="shared" si="53"/>
        <v>0</v>
      </c>
      <c r="AI716" s="189">
        <f t="shared" si="53"/>
        <v>0</v>
      </c>
      <c r="AJ716" s="189">
        <f t="shared" si="53"/>
        <v>0</v>
      </c>
      <c r="AK716" s="189">
        <f t="shared" si="53"/>
        <v>0</v>
      </c>
      <c r="AL716" s="189">
        <f t="shared" si="53"/>
        <v>0</v>
      </c>
      <c r="AM716" s="189">
        <f t="shared" si="53"/>
        <v>0</v>
      </c>
      <c r="AN716" s="189">
        <f t="shared" si="53"/>
        <v>0</v>
      </c>
      <c r="AO716" s="189">
        <f>+AO786/(AO734+AO752+AO769+AO786+AO803+AO820+AO837)*100</f>
        <v>0</v>
      </c>
      <c r="AP716" s="350">
        <f t="shared" si="53"/>
        <v>0</v>
      </c>
    </row>
    <row r="717" spans="1:42" hidden="1" x14ac:dyDescent="0.3">
      <c r="A717" s="59">
        <v>4</v>
      </c>
      <c r="B717" s="2" t="s">
        <v>435</v>
      </c>
      <c r="C717" s="2"/>
      <c r="D717" s="2" t="s">
        <v>134</v>
      </c>
      <c r="E717" s="2">
        <v>11</v>
      </c>
      <c r="F717" s="2" t="s">
        <v>295</v>
      </c>
      <c r="G717" s="2">
        <v>44</v>
      </c>
      <c r="H717" s="70" t="s">
        <v>197</v>
      </c>
      <c r="I717" s="69" t="s">
        <v>207</v>
      </c>
      <c r="J717" s="2" t="s">
        <v>296</v>
      </c>
      <c r="K717" s="2" t="s">
        <v>263</v>
      </c>
      <c r="L717" s="2"/>
      <c r="M717" s="189">
        <f>+M787/(M753+M770+M787+M804+M821+M838)*100</f>
        <v>0</v>
      </c>
      <c r="N717" s="189">
        <f t="shared" ref="N717:AP718" si="54">+N787/(N753+N770+N787+N804+N821+N838)*100</f>
        <v>0</v>
      </c>
      <c r="O717" s="189">
        <f t="shared" si="54"/>
        <v>0</v>
      </c>
      <c r="P717" s="189">
        <f t="shared" si="54"/>
        <v>0</v>
      </c>
      <c r="Q717" s="189">
        <f t="shared" si="54"/>
        <v>0</v>
      </c>
      <c r="R717" s="189">
        <f t="shared" si="54"/>
        <v>0</v>
      </c>
      <c r="S717" s="189">
        <f t="shared" si="54"/>
        <v>0</v>
      </c>
      <c r="T717" s="189">
        <f t="shared" si="54"/>
        <v>0</v>
      </c>
      <c r="U717" s="189">
        <f t="shared" si="54"/>
        <v>0</v>
      </c>
      <c r="V717" s="189">
        <f t="shared" si="54"/>
        <v>0</v>
      </c>
      <c r="W717" s="189">
        <f t="shared" si="54"/>
        <v>0</v>
      </c>
      <c r="X717" s="189">
        <f t="shared" si="54"/>
        <v>0</v>
      </c>
      <c r="Y717" s="189">
        <f t="shared" si="54"/>
        <v>0</v>
      </c>
      <c r="Z717" s="189">
        <f t="shared" si="54"/>
        <v>0</v>
      </c>
      <c r="AA717" s="189">
        <f t="shared" si="54"/>
        <v>0</v>
      </c>
      <c r="AB717" s="189">
        <f t="shared" si="54"/>
        <v>0</v>
      </c>
      <c r="AC717" s="189">
        <f t="shared" si="54"/>
        <v>0</v>
      </c>
      <c r="AD717" s="189">
        <f t="shared" si="54"/>
        <v>0</v>
      </c>
      <c r="AE717" s="189">
        <f t="shared" si="54"/>
        <v>0</v>
      </c>
      <c r="AF717" s="189">
        <f t="shared" si="54"/>
        <v>0</v>
      </c>
      <c r="AG717" s="189">
        <f t="shared" si="54"/>
        <v>0</v>
      </c>
      <c r="AH717" s="189">
        <f t="shared" si="54"/>
        <v>0</v>
      </c>
      <c r="AI717" s="189">
        <f t="shared" si="54"/>
        <v>0</v>
      </c>
      <c r="AJ717" s="189">
        <f t="shared" si="54"/>
        <v>0</v>
      </c>
      <c r="AK717" s="189">
        <f t="shared" si="54"/>
        <v>0</v>
      </c>
      <c r="AL717" s="189">
        <f t="shared" si="54"/>
        <v>0</v>
      </c>
      <c r="AM717" s="189">
        <f t="shared" si="54"/>
        <v>0</v>
      </c>
      <c r="AN717" s="189">
        <f t="shared" si="54"/>
        <v>0</v>
      </c>
      <c r="AO717" s="189">
        <f t="shared" si="54"/>
        <v>0</v>
      </c>
      <c r="AP717" s="350">
        <f t="shared" si="54"/>
        <v>0</v>
      </c>
    </row>
    <row r="718" spans="1:42" hidden="1" x14ac:dyDescent="0.3">
      <c r="A718" s="59">
        <v>4</v>
      </c>
      <c r="B718" s="2" t="s">
        <v>435</v>
      </c>
      <c r="C718" s="2"/>
      <c r="D718" s="2" t="s">
        <v>134</v>
      </c>
      <c r="E718" s="2">
        <v>11</v>
      </c>
      <c r="F718" s="2" t="s">
        <v>295</v>
      </c>
      <c r="G718" s="2">
        <v>45</v>
      </c>
      <c r="H718" s="70" t="s">
        <v>198</v>
      </c>
      <c r="I718" s="69" t="s">
        <v>207</v>
      </c>
      <c r="J718" s="2" t="s">
        <v>296</v>
      </c>
      <c r="K718" s="2" t="s">
        <v>263</v>
      </c>
      <c r="L718" s="2"/>
      <c r="M718" s="189">
        <f>+M788/(M754+M771+M788+M805+M822+M839)*100</f>
        <v>0</v>
      </c>
      <c r="N718" s="189">
        <f t="shared" si="54"/>
        <v>0</v>
      </c>
      <c r="O718" s="189">
        <f t="shared" si="54"/>
        <v>0</v>
      </c>
      <c r="P718" s="189">
        <f t="shared" si="54"/>
        <v>0</v>
      </c>
      <c r="Q718" s="189">
        <f t="shared" si="54"/>
        <v>0</v>
      </c>
      <c r="R718" s="189">
        <f t="shared" si="54"/>
        <v>0</v>
      </c>
      <c r="S718" s="189">
        <f t="shared" si="54"/>
        <v>0</v>
      </c>
      <c r="T718" s="189">
        <f t="shared" si="54"/>
        <v>0</v>
      </c>
      <c r="U718" s="189">
        <f t="shared" si="54"/>
        <v>0</v>
      </c>
      <c r="V718" s="189">
        <f t="shared" si="54"/>
        <v>0</v>
      </c>
      <c r="W718" s="189">
        <f t="shared" si="54"/>
        <v>0.49800796812749004</v>
      </c>
      <c r="X718" s="189">
        <f t="shared" si="54"/>
        <v>1.0427528675703857</v>
      </c>
      <c r="Y718" s="189">
        <f t="shared" si="54"/>
        <v>2.2002200220022003</v>
      </c>
      <c r="Z718" s="189">
        <f t="shared" si="54"/>
        <v>3.5335689045936398</v>
      </c>
      <c r="AA718" s="189">
        <f t="shared" si="54"/>
        <v>5.1249199231262015</v>
      </c>
      <c r="AB718" s="189">
        <f t="shared" si="54"/>
        <v>6.9881201956673662</v>
      </c>
      <c r="AC718" s="189">
        <f t="shared" si="54"/>
        <v>9.2735703245749619</v>
      </c>
      <c r="AD718" s="189">
        <f t="shared" si="54"/>
        <v>12.100259291270527</v>
      </c>
      <c r="AE718" s="189">
        <f t="shared" si="54"/>
        <v>15.686274509803921</v>
      </c>
      <c r="AF718" s="189">
        <f t="shared" si="54"/>
        <v>20.810514786418402</v>
      </c>
      <c r="AG718" s="189">
        <f t="shared" si="54"/>
        <v>26.054590570719604</v>
      </c>
      <c r="AH718" s="189">
        <f t="shared" si="54"/>
        <v>34.293552812071333</v>
      </c>
      <c r="AI718" s="189">
        <f t="shared" si="54"/>
        <v>43.80664652567976</v>
      </c>
      <c r="AJ718" s="189">
        <f t="shared" si="54"/>
        <v>54.54545454545454</v>
      </c>
      <c r="AK718" s="189">
        <f t="shared" si="54"/>
        <v>66.308243727598565</v>
      </c>
      <c r="AL718" s="189">
        <f t="shared" si="54"/>
        <v>78.694817658349322</v>
      </c>
      <c r="AM718" s="189">
        <f t="shared" si="54"/>
        <v>89.285714285714292</v>
      </c>
      <c r="AN718" s="189">
        <f t="shared" si="54"/>
        <v>96.711798839458424</v>
      </c>
      <c r="AO718" s="189">
        <f t="shared" si="54"/>
        <v>100</v>
      </c>
      <c r="AP718" s="350">
        <f t="shared" si="54"/>
        <v>100</v>
      </c>
    </row>
    <row r="719" spans="1:42" hidden="1" x14ac:dyDescent="0.3">
      <c r="A719" s="59">
        <v>4</v>
      </c>
      <c r="B719" s="2" t="s">
        <v>435</v>
      </c>
      <c r="C719" s="2"/>
      <c r="D719" s="2" t="s">
        <v>134</v>
      </c>
      <c r="E719" s="2">
        <v>11</v>
      </c>
      <c r="F719" s="2" t="s">
        <v>295</v>
      </c>
      <c r="G719" s="2">
        <v>46</v>
      </c>
      <c r="H719" s="2" t="s">
        <v>199</v>
      </c>
      <c r="I719" s="69" t="s">
        <v>207</v>
      </c>
      <c r="J719" s="2" t="s">
        <v>296</v>
      </c>
      <c r="K719" s="2" t="s">
        <v>263</v>
      </c>
      <c r="L719" s="2"/>
      <c r="M719" s="189">
        <v>0.28547885250109195</v>
      </c>
      <c r="N719" s="189">
        <v>2.0311442112389977</v>
      </c>
      <c r="O719" s="189">
        <v>4.0271493212669682</v>
      </c>
      <c r="P719" s="189">
        <v>6.3463281958295568</v>
      </c>
      <c r="Q719" s="189">
        <v>8.9670828603859256</v>
      </c>
      <c r="R719" s="189">
        <v>11.85555303202362</v>
      </c>
      <c r="S719" s="189">
        <v>15.103338632750399</v>
      </c>
      <c r="T719" s="189">
        <v>18.594104308390023</v>
      </c>
      <c r="U719" s="189">
        <v>22.377938517179025</v>
      </c>
      <c r="V719" s="189">
        <v>26.463963963963966</v>
      </c>
      <c r="W719" s="189">
        <v>30.874439461883409</v>
      </c>
      <c r="X719" s="189">
        <v>35.664958788148809</v>
      </c>
      <c r="Y719" s="189">
        <v>40.760389036251105</v>
      </c>
      <c r="Z719" s="189">
        <v>46.064459548344658</v>
      </c>
      <c r="AA719" s="189">
        <v>51.468988030467898</v>
      </c>
      <c r="AB719" s="189">
        <v>57.065803667745421</v>
      </c>
      <c r="AC719" s="189">
        <v>61.087420042643927</v>
      </c>
      <c r="AD719" s="189">
        <v>65.05263157894737</v>
      </c>
      <c r="AE719" s="189">
        <v>68.931837073981711</v>
      </c>
      <c r="AF719" s="189">
        <v>72.734727347273477</v>
      </c>
      <c r="AG719" s="189">
        <v>76.484269701519381</v>
      </c>
      <c r="AH719" s="189">
        <v>79.937161060486446</v>
      </c>
      <c r="AI719" s="189">
        <v>83.20065938466503</v>
      </c>
      <c r="AJ719" s="189">
        <v>86.212798977542448</v>
      </c>
      <c r="AK719" s="189">
        <v>88.890538446549698</v>
      </c>
      <c r="AL719" s="189">
        <v>91.231315645899642</v>
      </c>
      <c r="AM719" s="189">
        <v>93.237883025964379</v>
      </c>
      <c r="AN719" s="189">
        <v>94.924196978786057</v>
      </c>
      <c r="AO719" s="189">
        <v>96.325754386659995</v>
      </c>
      <c r="AP719" s="350">
        <v>97.489618543308467</v>
      </c>
    </row>
    <row r="720" spans="1:42" hidden="1" x14ac:dyDescent="0.3">
      <c r="A720" s="59">
        <v>4</v>
      </c>
      <c r="B720" s="2" t="s">
        <v>435</v>
      </c>
      <c r="C720" s="2"/>
      <c r="D720" s="2" t="s">
        <v>134</v>
      </c>
      <c r="E720" s="2">
        <v>11</v>
      </c>
      <c r="F720" s="2" t="s">
        <v>295</v>
      </c>
      <c r="G720" s="2">
        <v>47</v>
      </c>
      <c r="H720" s="2" t="s">
        <v>200</v>
      </c>
      <c r="I720" s="69" t="s">
        <v>207</v>
      </c>
      <c r="J720" s="2" t="s">
        <v>296</v>
      </c>
      <c r="K720" s="2" t="s">
        <v>263</v>
      </c>
      <c r="L720" s="2"/>
      <c r="M720" s="189">
        <f>+M790/(M756+M773+M790)*100</f>
        <v>14.529689963215976</v>
      </c>
      <c r="N720" s="189">
        <f t="shared" ref="N720:AP720" si="55">+N790/(N756+N773+N790)*100</f>
        <v>18.795145911586246</v>
      </c>
      <c r="O720" s="189">
        <f t="shared" si="55"/>
        <v>22.973745924612484</v>
      </c>
      <c r="P720" s="189">
        <f t="shared" si="55"/>
        <v>27.068116188211317</v>
      </c>
      <c r="Q720" s="189">
        <f t="shared" si="55"/>
        <v>31.080778070519649</v>
      </c>
      <c r="R720" s="189">
        <f t="shared" si="55"/>
        <v>35.01415329966143</v>
      </c>
      <c r="S720" s="189">
        <f t="shared" si="55"/>
        <v>38.870568837592742</v>
      </c>
      <c r="T720" s="189">
        <f t="shared" si="55"/>
        <v>42.652261470636262</v>
      </c>
      <c r="U720" s="189">
        <f t="shared" si="55"/>
        <v>46.361382135733926</v>
      </c>
      <c r="V720" s="189">
        <f t="shared" si="55"/>
        <v>50</v>
      </c>
      <c r="W720" s="189">
        <f t="shared" si="55"/>
        <v>52.733195425256199</v>
      </c>
      <c r="X720" s="189">
        <f t="shared" si="55"/>
        <v>55.410175554195881</v>
      </c>
      <c r="Y720" s="189">
        <f t="shared" si="55"/>
        <v>58.032657054343026</v>
      </c>
      <c r="Z720" s="189">
        <f t="shared" si="55"/>
        <v>60.602287400848553</v>
      </c>
      <c r="AA720" s="189">
        <f t="shared" si="55"/>
        <v>63.120648327816454</v>
      </c>
      <c r="AB720" s="189">
        <f t="shared" si="55"/>
        <v>65.589259075087028</v>
      </c>
      <c r="AC720" s="189">
        <f t="shared" si="55"/>
        <v>68.009579444481744</v>
      </c>
      <c r="AD720" s="189">
        <f t="shared" si="55"/>
        <v>70.38301267842894</v>
      </c>
      <c r="AE720" s="189">
        <f t="shared" si="55"/>
        <v>72.71090817289749</v>
      </c>
      <c r="AF720" s="189">
        <f t="shared" si="55"/>
        <v>74.994564035659934</v>
      </c>
      <c r="AG720" s="189">
        <f t="shared" si="55"/>
        <v>74.994620185065628</v>
      </c>
      <c r="AH720" s="189">
        <f t="shared" si="55"/>
        <v>74.994675186368482</v>
      </c>
      <c r="AI720" s="189">
        <f t="shared" si="55"/>
        <v>74.994729074425464</v>
      </c>
      <c r="AJ720" s="189">
        <f t="shared" si="55"/>
        <v>74.994781882696728</v>
      </c>
      <c r="AK720" s="189">
        <f t="shared" si="55"/>
        <v>74.994833643314735</v>
      </c>
      <c r="AL720" s="189">
        <f t="shared" si="55"/>
        <v>74.994884387149582</v>
      </c>
      <c r="AM720" s="189">
        <f t="shared" si="55"/>
        <v>74.994934143870324</v>
      </c>
      <c r="AN720" s="189">
        <f t="shared" si="55"/>
        <v>74.994982942002807</v>
      </c>
      <c r="AO720" s="189">
        <f t="shared" si="55"/>
        <v>74.995030808984296</v>
      </c>
      <c r="AP720" s="350">
        <f t="shared" si="55"/>
        <v>74.995077771214795</v>
      </c>
    </row>
    <row r="721" spans="1:45" hidden="1" x14ac:dyDescent="0.3">
      <c r="A721" s="59">
        <v>4</v>
      </c>
      <c r="B721" s="2" t="s">
        <v>435</v>
      </c>
      <c r="C721" s="2"/>
      <c r="D721" s="2" t="s">
        <v>134</v>
      </c>
      <c r="E721" s="2">
        <v>11</v>
      </c>
      <c r="F721" s="2" t="s">
        <v>295</v>
      </c>
      <c r="G721" s="2">
        <v>48</v>
      </c>
      <c r="H721" s="2" t="s">
        <v>201</v>
      </c>
      <c r="I721" s="69" t="s">
        <v>207</v>
      </c>
      <c r="J721" s="2" t="s">
        <v>296</v>
      </c>
      <c r="K721" s="2" t="s">
        <v>263</v>
      </c>
      <c r="L721" s="2"/>
      <c r="M721" s="189">
        <f>+M791/(M757+M774+M791+M808+M825+M842)*100</f>
        <v>7.3345625896332711</v>
      </c>
      <c r="N721" s="189">
        <f t="shared" ref="N721:AP724" si="56">+N791/(N757+N774+N791+N808+N825+N842)*100</f>
        <v>12.469586374695863</v>
      </c>
      <c r="O721" s="189">
        <f t="shared" si="56"/>
        <v>17.518540789737422</v>
      </c>
      <c r="P721" s="189">
        <f t="shared" si="56"/>
        <v>22.442113595883633</v>
      </c>
      <c r="Q721" s="189">
        <f t="shared" si="56"/>
        <v>27.224824355971901</v>
      </c>
      <c r="R721" s="189">
        <f t="shared" si="56"/>
        <v>31.860107609531131</v>
      </c>
      <c r="S721" s="189">
        <f t="shared" si="56"/>
        <v>36.331003211789152</v>
      </c>
      <c r="T721" s="189">
        <f t="shared" si="56"/>
        <v>40.615727002967361</v>
      </c>
      <c r="U721" s="189">
        <f t="shared" si="56"/>
        <v>44.735406437534095</v>
      </c>
      <c r="V721" s="189">
        <f t="shared" si="56"/>
        <v>48.742643124665598</v>
      </c>
      <c r="W721" s="189">
        <f t="shared" si="56"/>
        <v>52.668416447944011</v>
      </c>
      <c r="X721" s="189">
        <f t="shared" si="56"/>
        <v>56.529209621993125</v>
      </c>
      <c r="Y721" s="189">
        <f t="shared" si="56"/>
        <v>60.304054054054056</v>
      </c>
      <c r="Z721" s="189">
        <f t="shared" si="56"/>
        <v>64.038589487691283</v>
      </c>
      <c r="AA721" s="189">
        <f t="shared" si="56"/>
        <v>67.727123647097415</v>
      </c>
      <c r="AB721" s="189">
        <f t="shared" si="56"/>
        <v>71.730300568643372</v>
      </c>
      <c r="AC721" s="189">
        <f t="shared" si="56"/>
        <v>72.571428571428569</v>
      </c>
      <c r="AD721" s="189">
        <f t="shared" si="56"/>
        <v>73.923800098960911</v>
      </c>
      <c r="AE721" s="189">
        <f t="shared" si="56"/>
        <v>75.424575424575423</v>
      </c>
      <c r="AF721" s="189">
        <f t="shared" si="56"/>
        <v>77.07808564231739</v>
      </c>
      <c r="AG721" s="189">
        <f t="shared" si="56"/>
        <v>78.907307171853859</v>
      </c>
      <c r="AH721" s="189">
        <f t="shared" si="56"/>
        <v>80.941056565313403</v>
      </c>
      <c r="AI721" s="189">
        <f t="shared" si="56"/>
        <v>83.177411124340878</v>
      </c>
      <c r="AJ721" s="189">
        <f t="shared" si="56"/>
        <v>85.541963982330955</v>
      </c>
      <c r="AK721" s="189">
        <f t="shared" si="56"/>
        <v>87.912087912087912</v>
      </c>
      <c r="AL721" s="189">
        <f t="shared" si="56"/>
        <v>90.223042092906255</v>
      </c>
      <c r="AM721" s="189">
        <f t="shared" si="56"/>
        <v>92.442533487679839</v>
      </c>
      <c r="AN721" s="189">
        <f t="shared" si="56"/>
        <v>94.541910331384017</v>
      </c>
      <c r="AO721" s="189">
        <f t="shared" si="56"/>
        <v>96.464246075788807</v>
      </c>
      <c r="AP721" s="350">
        <f t="shared" si="56"/>
        <v>98.211532531606537</v>
      </c>
      <c r="AQ721" s="345"/>
      <c r="AS721" s="345"/>
    </row>
    <row r="722" spans="1:45" hidden="1" x14ac:dyDescent="0.3">
      <c r="A722" s="59">
        <v>4</v>
      </c>
      <c r="B722" s="2" t="s">
        <v>435</v>
      </c>
      <c r="C722" s="2"/>
      <c r="D722" s="2" t="s">
        <v>134</v>
      </c>
      <c r="E722" s="2">
        <v>11</v>
      </c>
      <c r="F722" s="2" t="s">
        <v>295</v>
      </c>
      <c r="G722" s="2">
        <v>49</v>
      </c>
      <c r="H722" s="2" t="s">
        <v>202</v>
      </c>
      <c r="I722" s="69" t="s">
        <v>207</v>
      </c>
      <c r="J722" s="2" t="s">
        <v>296</v>
      </c>
      <c r="K722" s="2" t="s">
        <v>263</v>
      </c>
      <c r="L722" s="2"/>
      <c r="M722" s="189">
        <f>+M792/(M758+M775+M792+M809+M826+M843)*100</f>
        <v>0.12448740480374926</v>
      </c>
      <c r="N722" s="189">
        <f t="shared" si="56"/>
        <v>0.17013002794993318</v>
      </c>
      <c r="O722" s="189">
        <f t="shared" si="56"/>
        <v>0.22970718378992672</v>
      </c>
      <c r="P722" s="189">
        <f t="shared" si="56"/>
        <v>0.28833677735595176</v>
      </c>
      <c r="Q722" s="189">
        <f t="shared" si="56"/>
        <v>0.36956677237071123</v>
      </c>
      <c r="R722" s="189">
        <f t="shared" si="56"/>
        <v>0.47229962688329474</v>
      </c>
      <c r="S722" s="189">
        <f t="shared" si="56"/>
        <v>0.58442621034668163</v>
      </c>
      <c r="T722" s="189">
        <f t="shared" si="56"/>
        <v>0.76718659734257655</v>
      </c>
      <c r="U722" s="189">
        <f t="shared" si="56"/>
        <v>0.98010165705559227</v>
      </c>
      <c r="V722" s="189">
        <f t="shared" si="56"/>
        <v>1.2358995101343759</v>
      </c>
      <c r="W722" s="189">
        <f t="shared" si="56"/>
        <v>1.6591085056962724</v>
      </c>
      <c r="X722" s="189">
        <f t="shared" si="56"/>
        <v>2.1857923497267762</v>
      </c>
      <c r="Y722" s="189">
        <f t="shared" si="56"/>
        <v>3.0215392584279361</v>
      </c>
      <c r="Z722" s="189">
        <f t="shared" si="56"/>
        <v>3.8446751249519413</v>
      </c>
      <c r="AA722" s="189">
        <f t="shared" si="56"/>
        <v>4.8667145452241138</v>
      </c>
      <c r="AB722" s="189">
        <f t="shared" si="56"/>
        <v>6.0639009702241546</v>
      </c>
      <c r="AC722" s="189">
        <f t="shared" si="56"/>
        <v>7.2516316171138504</v>
      </c>
      <c r="AD722" s="189">
        <f t="shared" si="56"/>
        <v>8.6382427346208441</v>
      </c>
      <c r="AE722" s="189">
        <f t="shared" si="56"/>
        <v>10.005308939437253</v>
      </c>
      <c r="AF722" s="189">
        <f t="shared" si="56"/>
        <v>11.559052563270605</v>
      </c>
      <c r="AG722" s="189">
        <f t="shared" si="56"/>
        <v>13.294657964708726</v>
      </c>
      <c r="AH722" s="189">
        <f t="shared" si="56"/>
        <v>15.009305769577139</v>
      </c>
      <c r="AI722" s="189">
        <f t="shared" si="56"/>
        <v>16.901296428855485</v>
      </c>
      <c r="AJ722" s="189">
        <f t="shared" si="56"/>
        <v>18.950609972758496</v>
      </c>
      <c r="AK722" s="189">
        <f t="shared" si="56"/>
        <v>20.955738347042697</v>
      </c>
      <c r="AL722" s="189">
        <f t="shared" si="56"/>
        <v>22.86334308577629</v>
      </c>
      <c r="AM722" s="189">
        <f t="shared" si="56"/>
        <v>24.870862827625789</v>
      </c>
      <c r="AN722" s="189">
        <f t="shared" si="56"/>
        <v>27.327553712777984</v>
      </c>
      <c r="AO722" s="189">
        <f t="shared" si="56"/>
        <v>29.698927126257562</v>
      </c>
      <c r="AP722" s="350">
        <f t="shared" si="56"/>
        <v>32.000877738360821</v>
      </c>
    </row>
    <row r="723" spans="1:45" hidden="1" x14ac:dyDescent="0.3">
      <c r="A723" s="59">
        <v>4</v>
      </c>
      <c r="B723" s="2" t="s">
        <v>435</v>
      </c>
      <c r="C723" s="2"/>
      <c r="D723" s="2" t="s">
        <v>134</v>
      </c>
      <c r="E723" s="2">
        <v>11</v>
      </c>
      <c r="F723" s="2" t="s">
        <v>295</v>
      </c>
      <c r="G723" s="2">
        <v>50</v>
      </c>
      <c r="H723" s="2" t="s">
        <v>203</v>
      </c>
      <c r="I723" s="69" t="s">
        <v>207</v>
      </c>
      <c r="J723" s="2" t="s">
        <v>296</v>
      </c>
      <c r="K723" s="2" t="s">
        <v>263</v>
      </c>
      <c r="L723" s="2"/>
      <c r="M723" s="189">
        <f>+M793/(M759+M776+M793+M810+M827+M844)*100</f>
        <v>0</v>
      </c>
      <c r="N723" s="189">
        <f t="shared" si="56"/>
        <v>0</v>
      </c>
      <c r="O723" s="189">
        <f t="shared" si="56"/>
        <v>0</v>
      </c>
      <c r="P723" s="189">
        <f t="shared" si="56"/>
        <v>0</v>
      </c>
      <c r="Q723" s="189">
        <f t="shared" si="56"/>
        <v>0</v>
      </c>
      <c r="R723" s="189">
        <f t="shared" si="56"/>
        <v>0</v>
      </c>
      <c r="S723" s="189">
        <f t="shared" si="56"/>
        <v>0</v>
      </c>
      <c r="T723" s="189">
        <f t="shared" si="56"/>
        <v>0</v>
      </c>
      <c r="U723" s="189">
        <f t="shared" si="56"/>
        <v>0</v>
      </c>
      <c r="V723" s="189">
        <f t="shared" si="56"/>
        <v>0</v>
      </c>
      <c r="W723" s="189">
        <f t="shared" si="56"/>
        <v>0</v>
      </c>
      <c r="X723" s="189">
        <f t="shared" si="56"/>
        <v>0</v>
      </c>
      <c r="Y723" s="189">
        <f t="shared" si="56"/>
        <v>0</v>
      </c>
      <c r="Z723" s="189">
        <f t="shared" si="56"/>
        <v>0</v>
      </c>
      <c r="AA723" s="189">
        <f t="shared" si="56"/>
        <v>0</v>
      </c>
      <c r="AB723" s="189">
        <f t="shared" si="56"/>
        <v>0</v>
      </c>
      <c r="AC723" s="189">
        <f t="shared" si="56"/>
        <v>0</v>
      </c>
      <c r="AD723" s="189">
        <f t="shared" si="56"/>
        <v>0</v>
      </c>
      <c r="AE723" s="189">
        <f t="shared" si="56"/>
        <v>0</v>
      </c>
      <c r="AF723" s="189">
        <f t="shared" si="56"/>
        <v>0</v>
      </c>
      <c r="AG723" s="189">
        <f t="shared" si="56"/>
        <v>0</v>
      </c>
      <c r="AH723" s="189">
        <f t="shared" si="56"/>
        <v>0</v>
      </c>
      <c r="AI723" s="189">
        <f t="shared" si="56"/>
        <v>0</v>
      </c>
      <c r="AJ723" s="189">
        <f t="shared" si="56"/>
        <v>0</v>
      </c>
      <c r="AK723" s="189">
        <f t="shared" si="56"/>
        <v>0</v>
      </c>
      <c r="AL723" s="189">
        <f t="shared" si="56"/>
        <v>0</v>
      </c>
      <c r="AM723" s="189">
        <f t="shared" si="56"/>
        <v>0</v>
      </c>
      <c r="AN723" s="189">
        <f t="shared" si="56"/>
        <v>0</v>
      </c>
      <c r="AO723" s="189">
        <f t="shared" si="56"/>
        <v>0</v>
      </c>
      <c r="AP723" s="350">
        <f t="shared" si="56"/>
        <v>0</v>
      </c>
    </row>
    <row r="724" spans="1:45" hidden="1" x14ac:dyDescent="0.3">
      <c r="A724" s="59">
        <v>4</v>
      </c>
      <c r="B724" s="2" t="s">
        <v>435</v>
      </c>
      <c r="C724" s="2"/>
      <c r="D724" s="2" t="s">
        <v>134</v>
      </c>
      <c r="E724" s="2">
        <v>11</v>
      </c>
      <c r="F724" s="2" t="s">
        <v>295</v>
      </c>
      <c r="G724" s="2">
        <v>51</v>
      </c>
      <c r="H724" s="2" t="s">
        <v>204</v>
      </c>
      <c r="I724" s="69" t="s">
        <v>207</v>
      </c>
      <c r="J724" s="2" t="s">
        <v>296</v>
      </c>
      <c r="K724" s="2" t="s">
        <v>263</v>
      </c>
      <c r="L724" s="2"/>
      <c r="M724" s="2">
        <f>+M794/(M760+M777+M794+M811+M828+M845)*100</f>
        <v>0</v>
      </c>
      <c r="N724" s="2">
        <f t="shared" si="56"/>
        <v>0</v>
      </c>
      <c r="O724" s="2">
        <f t="shared" si="56"/>
        <v>0</v>
      </c>
      <c r="P724" s="2">
        <f t="shared" si="56"/>
        <v>0</v>
      </c>
      <c r="Q724" s="2">
        <f t="shared" si="56"/>
        <v>0</v>
      </c>
      <c r="R724" s="2">
        <f t="shared" si="56"/>
        <v>0</v>
      </c>
      <c r="S724" s="2">
        <f t="shared" si="56"/>
        <v>0</v>
      </c>
      <c r="T724" s="2">
        <f t="shared" si="56"/>
        <v>0</v>
      </c>
      <c r="U724" s="2">
        <f t="shared" si="56"/>
        <v>0</v>
      </c>
      <c r="V724" s="2">
        <f t="shared" si="56"/>
        <v>0</v>
      </c>
      <c r="W724" s="2">
        <f t="shared" si="56"/>
        <v>0</v>
      </c>
      <c r="X724" s="2">
        <f t="shared" si="56"/>
        <v>0</v>
      </c>
      <c r="Y724" s="2">
        <f t="shared" si="56"/>
        <v>0</v>
      </c>
      <c r="Z724" s="2">
        <f t="shared" si="56"/>
        <v>0</v>
      </c>
      <c r="AA724" s="2">
        <f t="shared" si="56"/>
        <v>0</v>
      </c>
      <c r="AB724" s="2">
        <f t="shared" si="56"/>
        <v>0</v>
      </c>
      <c r="AC724" s="2">
        <f t="shared" si="56"/>
        <v>0</v>
      </c>
      <c r="AD724" s="2">
        <f t="shared" si="56"/>
        <v>0</v>
      </c>
      <c r="AE724" s="2">
        <f t="shared" si="56"/>
        <v>0</v>
      </c>
      <c r="AF724" s="2">
        <f t="shared" si="56"/>
        <v>0</v>
      </c>
      <c r="AG724" s="2">
        <f t="shared" si="56"/>
        <v>0</v>
      </c>
      <c r="AH724" s="2">
        <f t="shared" si="56"/>
        <v>0</v>
      </c>
      <c r="AI724" s="2">
        <f t="shared" si="56"/>
        <v>0</v>
      </c>
      <c r="AJ724" s="2">
        <f t="shared" si="56"/>
        <v>0</v>
      </c>
      <c r="AK724" s="2">
        <f t="shared" si="56"/>
        <v>0</v>
      </c>
      <c r="AL724" s="2">
        <f t="shared" si="56"/>
        <v>0</v>
      </c>
      <c r="AM724" s="2">
        <f t="shared" si="56"/>
        <v>0</v>
      </c>
      <c r="AN724" s="2">
        <f t="shared" si="56"/>
        <v>0</v>
      </c>
      <c r="AO724" s="2">
        <f t="shared" si="56"/>
        <v>0</v>
      </c>
      <c r="AP724" s="60">
        <f t="shared" si="56"/>
        <v>0</v>
      </c>
    </row>
    <row r="725" spans="1:45" ht="15" hidden="1" thickBot="1" x14ac:dyDescent="0.35">
      <c r="A725" s="91">
        <v>4</v>
      </c>
      <c r="B725" s="64" t="s">
        <v>435</v>
      </c>
      <c r="C725" s="64"/>
      <c r="D725" s="64" t="s">
        <v>134</v>
      </c>
      <c r="E725" s="64">
        <v>11</v>
      </c>
      <c r="F725" s="64" t="s">
        <v>295</v>
      </c>
      <c r="G725" s="64">
        <v>105</v>
      </c>
      <c r="H725" s="64" t="s">
        <v>206</v>
      </c>
      <c r="I725" s="95" t="s">
        <v>207</v>
      </c>
      <c r="J725" s="64" t="s">
        <v>296</v>
      </c>
      <c r="K725" s="64" t="s">
        <v>263</v>
      </c>
      <c r="L725" s="64"/>
      <c r="M725" s="64">
        <v>0</v>
      </c>
      <c r="N725" s="64">
        <v>0</v>
      </c>
      <c r="O725" s="64">
        <v>0</v>
      </c>
      <c r="P725" s="64">
        <v>0</v>
      </c>
      <c r="Q725" s="64">
        <v>0</v>
      </c>
      <c r="R725" s="64">
        <v>0</v>
      </c>
      <c r="S725" s="64">
        <v>0</v>
      </c>
      <c r="T725" s="64">
        <v>0</v>
      </c>
      <c r="U725" s="64">
        <v>0</v>
      </c>
      <c r="V725" s="64">
        <v>0</v>
      </c>
      <c r="W725" s="64">
        <v>0</v>
      </c>
      <c r="X725" s="64">
        <v>0</v>
      </c>
      <c r="Y725" s="64">
        <v>0</v>
      </c>
      <c r="Z725" s="64">
        <v>0</v>
      </c>
      <c r="AA725" s="64">
        <v>0</v>
      </c>
      <c r="AB725" s="64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0</v>
      </c>
      <c r="AI725" s="64">
        <v>0</v>
      </c>
      <c r="AJ725" s="64">
        <v>0</v>
      </c>
      <c r="AK725" s="64">
        <v>0</v>
      </c>
      <c r="AL725" s="64">
        <v>0</v>
      </c>
      <c r="AM725" s="64">
        <v>0</v>
      </c>
      <c r="AN725" s="64">
        <v>0</v>
      </c>
      <c r="AO725" s="64">
        <v>0</v>
      </c>
      <c r="AP725" s="92">
        <v>0</v>
      </c>
    </row>
    <row r="726" spans="1:45" hidden="1" x14ac:dyDescent="0.3">
      <c r="A726" s="419">
        <v>4</v>
      </c>
      <c r="B726" s="419" t="s">
        <v>435</v>
      </c>
      <c r="C726" s="419"/>
      <c r="D726" s="419" t="s">
        <v>134</v>
      </c>
      <c r="E726" s="419">
        <v>12</v>
      </c>
      <c r="F726" s="419" t="s">
        <v>297</v>
      </c>
      <c r="G726" s="419">
        <v>52</v>
      </c>
      <c r="H726" s="419" t="s">
        <v>187</v>
      </c>
      <c r="I726" s="420" t="s">
        <v>208</v>
      </c>
      <c r="J726" s="419" t="s">
        <v>296</v>
      </c>
      <c r="K726" s="419" t="s">
        <v>263</v>
      </c>
      <c r="L726" s="419"/>
      <c r="M726" s="419">
        <v>0</v>
      </c>
      <c r="N726" s="419">
        <v>0</v>
      </c>
      <c r="O726" s="419">
        <v>0</v>
      </c>
      <c r="P726" s="419">
        <v>0</v>
      </c>
      <c r="Q726" s="419">
        <v>0</v>
      </c>
      <c r="R726" s="419">
        <v>0</v>
      </c>
      <c r="S726" s="419">
        <v>0</v>
      </c>
      <c r="T726" s="419">
        <v>0</v>
      </c>
      <c r="U726" s="419">
        <v>0</v>
      </c>
      <c r="V726" s="419">
        <v>0</v>
      </c>
      <c r="W726" s="419">
        <v>0</v>
      </c>
      <c r="X726" s="419">
        <v>0</v>
      </c>
      <c r="Y726" s="419">
        <v>0</v>
      </c>
      <c r="Z726" s="419">
        <v>0</v>
      </c>
      <c r="AA726" s="419">
        <v>0</v>
      </c>
      <c r="AB726" s="419">
        <v>0</v>
      </c>
      <c r="AC726" s="419">
        <v>0</v>
      </c>
      <c r="AD726" s="419">
        <v>0</v>
      </c>
      <c r="AE726" s="419">
        <v>0</v>
      </c>
      <c r="AF726" s="419">
        <v>0</v>
      </c>
      <c r="AG726" s="419">
        <v>0</v>
      </c>
      <c r="AH726" s="419">
        <v>0</v>
      </c>
      <c r="AI726" s="419">
        <v>0</v>
      </c>
      <c r="AJ726" s="419">
        <v>0</v>
      </c>
      <c r="AK726" s="419">
        <v>0</v>
      </c>
      <c r="AL726" s="419">
        <v>0</v>
      </c>
      <c r="AM726" s="419">
        <v>0</v>
      </c>
      <c r="AN726" s="419">
        <v>0</v>
      </c>
      <c r="AO726" s="419">
        <v>0</v>
      </c>
      <c r="AP726" s="419">
        <v>0</v>
      </c>
    </row>
    <row r="727" spans="1:45" hidden="1" x14ac:dyDescent="0.3">
      <c r="A727" s="409">
        <v>4</v>
      </c>
      <c r="B727" s="409" t="s">
        <v>435</v>
      </c>
      <c r="C727" s="409"/>
      <c r="D727" s="409" t="s">
        <v>134</v>
      </c>
      <c r="E727" s="409">
        <v>12</v>
      </c>
      <c r="F727" s="409" t="s">
        <v>297</v>
      </c>
      <c r="G727" s="409">
        <v>53</v>
      </c>
      <c r="H727" s="409" t="s">
        <v>189</v>
      </c>
      <c r="I727" s="411" t="s">
        <v>208</v>
      </c>
      <c r="J727" s="409" t="s">
        <v>296</v>
      </c>
      <c r="K727" s="409" t="s">
        <v>263</v>
      </c>
      <c r="L727" s="409"/>
      <c r="M727" s="409">
        <v>0</v>
      </c>
      <c r="N727" s="409">
        <v>0</v>
      </c>
      <c r="O727" s="409">
        <v>0</v>
      </c>
      <c r="P727" s="409">
        <v>0</v>
      </c>
      <c r="Q727" s="409">
        <v>0</v>
      </c>
      <c r="R727" s="409">
        <v>0</v>
      </c>
      <c r="S727" s="409">
        <v>0</v>
      </c>
      <c r="T727" s="409">
        <v>0</v>
      </c>
      <c r="U727" s="409">
        <v>0</v>
      </c>
      <c r="V727" s="409">
        <v>0</v>
      </c>
      <c r="W727" s="409">
        <v>0</v>
      </c>
      <c r="X727" s="409">
        <v>0</v>
      </c>
      <c r="Y727" s="409">
        <v>0</v>
      </c>
      <c r="Z727" s="409">
        <v>0</v>
      </c>
      <c r="AA727" s="409">
        <v>0</v>
      </c>
      <c r="AB727" s="409">
        <v>0</v>
      </c>
      <c r="AC727" s="409">
        <v>0</v>
      </c>
      <c r="AD727" s="409">
        <v>0</v>
      </c>
      <c r="AE727" s="409">
        <v>0</v>
      </c>
      <c r="AF727" s="409">
        <v>0</v>
      </c>
      <c r="AG727" s="409">
        <v>0</v>
      </c>
      <c r="AH727" s="409">
        <v>0</v>
      </c>
      <c r="AI727" s="409">
        <v>0</v>
      </c>
      <c r="AJ727" s="409">
        <v>0</v>
      </c>
      <c r="AK727" s="409">
        <v>0</v>
      </c>
      <c r="AL727" s="409">
        <v>0</v>
      </c>
      <c r="AM727" s="409">
        <v>0</v>
      </c>
      <c r="AN727" s="409">
        <v>0</v>
      </c>
      <c r="AO727" s="409">
        <v>0</v>
      </c>
      <c r="AP727" s="409">
        <v>0</v>
      </c>
    </row>
    <row r="728" spans="1:45" hidden="1" x14ac:dyDescent="0.3">
      <c r="A728" s="409">
        <v>4</v>
      </c>
      <c r="B728" s="409" t="s">
        <v>435</v>
      </c>
      <c r="C728" s="409"/>
      <c r="D728" s="409" t="s">
        <v>134</v>
      </c>
      <c r="E728" s="409">
        <v>12</v>
      </c>
      <c r="F728" s="409" t="s">
        <v>297</v>
      </c>
      <c r="G728" s="409">
        <v>54</v>
      </c>
      <c r="H728" s="409" t="s">
        <v>190</v>
      </c>
      <c r="I728" s="411" t="s">
        <v>208</v>
      </c>
      <c r="J728" s="409" t="s">
        <v>296</v>
      </c>
      <c r="K728" s="409" t="s">
        <v>263</v>
      </c>
      <c r="L728" s="409"/>
      <c r="M728" s="409">
        <v>0</v>
      </c>
      <c r="N728" s="409">
        <v>0</v>
      </c>
      <c r="O728" s="409">
        <v>0</v>
      </c>
      <c r="P728" s="409">
        <v>0</v>
      </c>
      <c r="Q728" s="409">
        <v>0</v>
      </c>
      <c r="R728" s="409">
        <v>0</v>
      </c>
      <c r="S728" s="409">
        <v>0</v>
      </c>
      <c r="T728" s="409">
        <v>0</v>
      </c>
      <c r="U728" s="409">
        <v>0</v>
      </c>
      <c r="V728" s="409">
        <v>0</v>
      </c>
      <c r="W728" s="409">
        <v>0</v>
      </c>
      <c r="X728" s="409">
        <v>0</v>
      </c>
      <c r="Y728" s="409">
        <v>0</v>
      </c>
      <c r="Z728" s="409">
        <v>0</v>
      </c>
      <c r="AA728" s="409">
        <v>0</v>
      </c>
      <c r="AB728" s="409">
        <v>0</v>
      </c>
      <c r="AC728" s="409">
        <v>0</v>
      </c>
      <c r="AD728" s="409">
        <v>0</v>
      </c>
      <c r="AE728" s="409">
        <v>0</v>
      </c>
      <c r="AF728" s="409">
        <v>0</v>
      </c>
      <c r="AG728" s="409">
        <v>0</v>
      </c>
      <c r="AH728" s="409">
        <v>0</v>
      </c>
      <c r="AI728" s="409">
        <v>0</v>
      </c>
      <c r="AJ728" s="409">
        <v>0</v>
      </c>
      <c r="AK728" s="409">
        <v>0</v>
      </c>
      <c r="AL728" s="409">
        <v>0</v>
      </c>
      <c r="AM728" s="409">
        <v>0</v>
      </c>
      <c r="AN728" s="409">
        <v>0</v>
      </c>
      <c r="AO728" s="409">
        <v>0</v>
      </c>
      <c r="AP728" s="409">
        <v>0</v>
      </c>
    </row>
    <row r="729" spans="1:45" hidden="1" x14ac:dyDescent="0.3">
      <c r="A729" s="409">
        <v>4</v>
      </c>
      <c r="B729" s="409" t="s">
        <v>435</v>
      </c>
      <c r="C729" s="409"/>
      <c r="D729" s="409" t="s">
        <v>134</v>
      </c>
      <c r="E729" s="409">
        <v>12</v>
      </c>
      <c r="F729" s="409" t="s">
        <v>297</v>
      </c>
      <c r="G729" s="409">
        <v>55</v>
      </c>
      <c r="H729" s="409" t="s">
        <v>191</v>
      </c>
      <c r="I729" s="411" t="s">
        <v>208</v>
      </c>
      <c r="J729" s="409" t="s">
        <v>296</v>
      </c>
      <c r="K729" s="409" t="s">
        <v>263</v>
      </c>
      <c r="L729" s="409"/>
      <c r="M729" s="409">
        <v>0</v>
      </c>
      <c r="N729" s="409">
        <v>0</v>
      </c>
      <c r="O729" s="409">
        <v>0</v>
      </c>
      <c r="P729" s="409">
        <v>0</v>
      </c>
      <c r="Q729" s="409">
        <v>0</v>
      </c>
      <c r="R729" s="409">
        <v>0</v>
      </c>
      <c r="S729" s="409">
        <v>0</v>
      </c>
      <c r="T729" s="409">
        <v>0</v>
      </c>
      <c r="U729" s="409">
        <v>0</v>
      </c>
      <c r="V729" s="409">
        <v>0</v>
      </c>
      <c r="W729" s="409">
        <v>0</v>
      </c>
      <c r="X729" s="409">
        <v>0</v>
      </c>
      <c r="Y729" s="409">
        <v>0</v>
      </c>
      <c r="Z729" s="409">
        <v>0</v>
      </c>
      <c r="AA729" s="409">
        <v>0</v>
      </c>
      <c r="AB729" s="409">
        <v>0</v>
      </c>
      <c r="AC729" s="409">
        <v>0</v>
      </c>
      <c r="AD729" s="409">
        <v>0</v>
      </c>
      <c r="AE729" s="409">
        <v>0</v>
      </c>
      <c r="AF729" s="409">
        <v>0</v>
      </c>
      <c r="AG729" s="409">
        <v>0</v>
      </c>
      <c r="AH729" s="409">
        <v>0</v>
      </c>
      <c r="AI729" s="409">
        <v>0</v>
      </c>
      <c r="AJ729" s="409">
        <v>0</v>
      </c>
      <c r="AK729" s="409">
        <v>0</v>
      </c>
      <c r="AL729" s="409">
        <v>0</v>
      </c>
      <c r="AM729" s="409">
        <v>0</v>
      </c>
      <c r="AN729" s="409">
        <v>0</v>
      </c>
      <c r="AO729" s="409">
        <v>0</v>
      </c>
      <c r="AP729" s="409">
        <v>0</v>
      </c>
    </row>
    <row r="730" spans="1:45" hidden="1" x14ac:dyDescent="0.3">
      <c r="A730" s="409">
        <v>4</v>
      </c>
      <c r="B730" s="409" t="s">
        <v>435</v>
      </c>
      <c r="C730" s="409"/>
      <c r="D730" s="409" t="s">
        <v>134</v>
      </c>
      <c r="E730" s="409">
        <v>12</v>
      </c>
      <c r="F730" s="409" t="s">
        <v>297</v>
      </c>
      <c r="G730" s="409">
        <v>56</v>
      </c>
      <c r="H730" s="409" t="s">
        <v>192</v>
      </c>
      <c r="I730" s="411" t="s">
        <v>208</v>
      </c>
      <c r="J730" s="409" t="s">
        <v>296</v>
      </c>
      <c r="K730" s="409" t="s">
        <v>263</v>
      </c>
      <c r="L730" s="409"/>
      <c r="M730" s="409">
        <v>0</v>
      </c>
      <c r="N730" s="409">
        <v>0</v>
      </c>
      <c r="O730" s="409">
        <v>0</v>
      </c>
      <c r="P730" s="409">
        <v>0</v>
      </c>
      <c r="Q730" s="409">
        <v>0</v>
      </c>
      <c r="R730" s="409">
        <v>0</v>
      </c>
      <c r="S730" s="409">
        <v>0</v>
      </c>
      <c r="T730" s="409">
        <v>0</v>
      </c>
      <c r="U730" s="409">
        <v>0</v>
      </c>
      <c r="V730" s="409">
        <v>0</v>
      </c>
      <c r="W730" s="409">
        <v>0</v>
      </c>
      <c r="X730" s="409">
        <v>0</v>
      </c>
      <c r="Y730" s="409">
        <v>0</v>
      </c>
      <c r="Z730" s="409">
        <v>0</v>
      </c>
      <c r="AA730" s="409">
        <v>0</v>
      </c>
      <c r="AB730" s="409">
        <v>0</v>
      </c>
      <c r="AC730" s="409">
        <v>0</v>
      </c>
      <c r="AD730" s="409">
        <v>0</v>
      </c>
      <c r="AE730" s="409">
        <v>0</v>
      </c>
      <c r="AF730" s="409">
        <v>0</v>
      </c>
      <c r="AG730" s="409">
        <v>0</v>
      </c>
      <c r="AH730" s="409">
        <v>0</v>
      </c>
      <c r="AI730" s="409">
        <v>0</v>
      </c>
      <c r="AJ730" s="409">
        <v>0</v>
      </c>
      <c r="AK730" s="409">
        <v>0</v>
      </c>
      <c r="AL730" s="409">
        <v>0</v>
      </c>
      <c r="AM730" s="409">
        <v>0</v>
      </c>
      <c r="AN730" s="409">
        <v>0</v>
      </c>
      <c r="AO730" s="409">
        <v>0</v>
      </c>
      <c r="AP730" s="409">
        <v>0</v>
      </c>
    </row>
    <row r="731" spans="1:45" hidden="1" x14ac:dyDescent="0.3">
      <c r="A731" s="409">
        <v>4</v>
      </c>
      <c r="B731" s="409" t="s">
        <v>435</v>
      </c>
      <c r="C731" s="409"/>
      <c r="D731" s="409" t="s">
        <v>134</v>
      </c>
      <c r="E731" s="409">
        <v>12</v>
      </c>
      <c r="F731" s="409" t="s">
        <v>297</v>
      </c>
      <c r="G731" s="409">
        <v>57</v>
      </c>
      <c r="H731" s="409" t="s">
        <v>193</v>
      </c>
      <c r="I731" s="411" t="s">
        <v>208</v>
      </c>
      <c r="J731" s="409" t="s">
        <v>296</v>
      </c>
      <c r="K731" s="409" t="s">
        <v>263</v>
      </c>
      <c r="L731" s="409"/>
      <c r="M731" s="409">
        <v>0</v>
      </c>
      <c r="N731" s="409">
        <v>0</v>
      </c>
      <c r="O731" s="409">
        <v>0</v>
      </c>
      <c r="P731" s="409">
        <v>0</v>
      </c>
      <c r="Q731" s="409">
        <v>0</v>
      </c>
      <c r="R731" s="409">
        <v>0</v>
      </c>
      <c r="S731" s="409">
        <v>0</v>
      </c>
      <c r="T731" s="409">
        <v>0</v>
      </c>
      <c r="U731" s="409">
        <v>0</v>
      </c>
      <c r="V731" s="409">
        <v>0</v>
      </c>
      <c r="W731" s="409">
        <v>0</v>
      </c>
      <c r="X731" s="409">
        <v>0</v>
      </c>
      <c r="Y731" s="409">
        <v>0</v>
      </c>
      <c r="Z731" s="409">
        <v>0</v>
      </c>
      <c r="AA731" s="409">
        <v>0</v>
      </c>
      <c r="AB731" s="409">
        <v>0</v>
      </c>
      <c r="AC731" s="409">
        <v>0</v>
      </c>
      <c r="AD731" s="409">
        <v>0</v>
      </c>
      <c r="AE731" s="409">
        <v>0</v>
      </c>
      <c r="AF731" s="409">
        <v>0</v>
      </c>
      <c r="AG731" s="409">
        <v>0</v>
      </c>
      <c r="AH731" s="409">
        <v>0</v>
      </c>
      <c r="AI731" s="409">
        <v>0</v>
      </c>
      <c r="AJ731" s="409">
        <v>0</v>
      </c>
      <c r="AK731" s="409">
        <v>0</v>
      </c>
      <c r="AL731" s="409">
        <v>0</v>
      </c>
      <c r="AM731" s="409">
        <v>0</v>
      </c>
      <c r="AN731" s="409">
        <v>0</v>
      </c>
      <c r="AO731" s="409">
        <v>0</v>
      </c>
      <c r="AP731" s="409">
        <v>0</v>
      </c>
    </row>
    <row r="732" spans="1:45" hidden="1" x14ac:dyDescent="0.3">
      <c r="A732" s="409">
        <v>4</v>
      </c>
      <c r="B732" s="409" t="s">
        <v>435</v>
      </c>
      <c r="C732" s="409"/>
      <c r="D732" s="409" t="s">
        <v>134</v>
      </c>
      <c r="E732" s="409">
        <v>12</v>
      </c>
      <c r="F732" s="409" t="s">
        <v>297</v>
      </c>
      <c r="G732" s="409">
        <v>58</v>
      </c>
      <c r="H732" s="410" t="s">
        <v>194</v>
      </c>
      <c r="I732" s="411" t="s">
        <v>208</v>
      </c>
      <c r="J732" s="409" t="s">
        <v>296</v>
      </c>
      <c r="K732" s="409" t="s">
        <v>263</v>
      </c>
      <c r="L732" s="409"/>
      <c r="M732" s="301">
        <f>+M801/(M750+M767+M784+M801+M818+M835)*100</f>
        <v>0</v>
      </c>
      <c r="N732" s="301">
        <f t="shared" ref="N732:AP733" si="57">+N801/(N750+N767+N784+N801+N818+N835)*100</f>
        <v>0</v>
      </c>
      <c r="O732" s="301">
        <f t="shared" si="57"/>
        <v>0</v>
      </c>
      <c r="P732" s="301">
        <f t="shared" si="57"/>
        <v>0</v>
      </c>
      <c r="Q732" s="301">
        <f t="shared" si="57"/>
        <v>0</v>
      </c>
      <c r="R732" s="301">
        <f t="shared" si="57"/>
        <v>0</v>
      </c>
      <c r="S732" s="301">
        <f t="shared" si="57"/>
        <v>0</v>
      </c>
      <c r="T732" s="301">
        <f t="shared" si="57"/>
        <v>0</v>
      </c>
      <c r="U732" s="301">
        <f t="shared" si="57"/>
        <v>0</v>
      </c>
      <c r="V732" s="301">
        <f t="shared" si="57"/>
        <v>0</v>
      </c>
      <c r="W732" s="301">
        <f t="shared" si="57"/>
        <v>0</v>
      </c>
      <c r="X732" s="301">
        <f t="shared" si="57"/>
        <v>0</v>
      </c>
      <c r="Y732" s="301">
        <f t="shared" si="57"/>
        <v>0</v>
      </c>
      <c r="Z732" s="301">
        <f t="shared" si="57"/>
        <v>0</v>
      </c>
      <c r="AA732" s="301">
        <f t="shared" si="57"/>
        <v>0</v>
      </c>
      <c r="AB732" s="301">
        <f t="shared" si="57"/>
        <v>0</v>
      </c>
      <c r="AC732" s="301">
        <f t="shared" si="57"/>
        <v>0</v>
      </c>
      <c r="AD732" s="301">
        <f t="shared" si="57"/>
        <v>0</v>
      </c>
      <c r="AE732" s="301">
        <f t="shared" si="57"/>
        <v>0</v>
      </c>
      <c r="AF732" s="301">
        <f t="shared" si="57"/>
        <v>0</v>
      </c>
      <c r="AG732" s="301">
        <f t="shared" si="57"/>
        <v>0</v>
      </c>
      <c r="AH732" s="301">
        <f t="shared" si="57"/>
        <v>0</v>
      </c>
      <c r="AI732" s="301">
        <f t="shared" si="57"/>
        <v>0</v>
      </c>
      <c r="AJ732" s="301">
        <f t="shared" si="57"/>
        <v>0</v>
      </c>
      <c r="AK732" s="301">
        <f t="shared" si="57"/>
        <v>0</v>
      </c>
      <c r="AL732" s="301">
        <f t="shared" si="57"/>
        <v>0</v>
      </c>
      <c r="AM732" s="301">
        <f t="shared" si="57"/>
        <v>0</v>
      </c>
      <c r="AN732" s="301">
        <f t="shared" si="57"/>
        <v>0</v>
      </c>
      <c r="AO732" s="301">
        <f t="shared" si="57"/>
        <v>0</v>
      </c>
      <c r="AP732" s="301">
        <f t="shared" si="57"/>
        <v>0</v>
      </c>
    </row>
    <row r="733" spans="1:45" hidden="1" x14ac:dyDescent="0.3">
      <c r="A733" s="409">
        <v>4</v>
      </c>
      <c r="B733" s="409" t="s">
        <v>435</v>
      </c>
      <c r="C733" s="409"/>
      <c r="D733" s="409" t="s">
        <v>134</v>
      </c>
      <c r="E733" s="409">
        <v>12</v>
      </c>
      <c r="F733" s="409" t="s">
        <v>297</v>
      </c>
      <c r="G733" s="409">
        <v>59</v>
      </c>
      <c r="H733" s="410" t="s">
        <v>195</v>
      </c>
      <c r="I733" s="411" t="s">
        <v>208</v>
      </c>
      <c r="J733" s="409" t="s">
        <v>296</v>
      </c>
      <c r="K733" s="409" t="s">
        <v>263</v>
      </c>
      <c r="L733" s="409"/>
      <c r="M733" s="301">
        <f>+M802/(M751+M768+M785+M802+M819+M836)*100</f>
        <v>0</v>
      </c>
      <c r="N733" s="301">
        <f t="shared" si="57"/>
        <v>0</v>
      </c>
      <c r="O733" s="301">
        <f t="shared" si="57"/>
        <v>0</v>
      </c>
      <c r="P733" s="301">
        <f t="shared" si="57"/>
        <v>0</v>
      </c>
      <c r="Q733" s="301">
        <f t="shared" si="57"/>
        <v>0</v>
      </c>
      <c r="R733" s="301">
        <f t="shared" si="57"/>
        <v>0</v>
      </c>
      <c r="S733" s="301">
        <f t="shared" si="57"/>
        <v>0</v>
      </c>
      <c r="T733" s="301">
        <f t="shared" si="57"/>
        <v>0</v>
      </c>
      <c r="U733" s="301">
        <f t="shared" si="57"/>
        <v>0</v>
      </c>
      <c r="V733" s="301">
        <f t="shared" si="57"/>
        <v>0</v>
      </c>
      <c r="W733" s="301">
        <f t="shared" si="57"/>
        <v>0</v>
      </c>
      <c r="X733" s="301">
        <f t="shared" si="57"/>
        <v>0</v>
      </c>
      <c r="Y733" s="301">
        <f t="shared" si="57"/>
        <v>0</v>
      </c>
      <c r="Z733" s="301">
        <f t="shared" si="57"/>
        <v>0</v>
      </c>
      <c r="AA733" s="301">
        <f t="shared" si="57"/>
        <v>0</v>
      </c>
      <c r="AB733" s="301">
        <f t="shared" si="57"/>
        <v>0</v>
      </c>
      <c r="AC733" s="301">
        <f t="shared" si="57"/>
        <v>0</v>
      </c>
      <c r="AD733" s="301">
        <f t="shared" si="57"/>
        <v>0</v>
      </c>
      <c r="AE733" s="301">
        <f t="shared" si="57"/>
        <v>0</v>
      </c>
      <c r="AF733" s="301">
        <f t="shared" si="57"/>
        <v>0</v>
      </c>
      <c r="AG733" s="301">
        <f t="shared" si="57"/>
        <v>0</v>
      </c>
      <c r="AH733" s="301">
        <f t="shared" si="57"/>
        <v>0</v>
      </c>
      <c r="AI733" s="301">
        <f t="shared" si="57"/>
        <v>0</v>
      </c>
      <c r="AJ733" s="301">
        <f t="shared" si="57"/>
        <v>0</v>
      </c>
      <c r="AK733" s="301">
        <f t="shared" si="57"/>
        <v>0</v>
      </c>
      <c r="AL733" s="301">
        <f t="shared" si="57"/>
        <v>0</v>
      </c>
      <c r="AM733" s="301">
        <f t="shared" si="57"/>
        <v>0</v>
      </c>
      <c r="AN733" s="301">
        <f t="shared" si="57"/>
        <v>0</v>
      </c>
      <c r="AO733" s="301">
        <f t="shared" si="57"/>
        <v>0</v>
      </c>
      <c r="AP733" s="301">
        <f t="shared" si="57"/>
        <v>0</v>
      </c>
    </row>
    <row r="734" spans="1:45" hidden="1" x14ac:dyDescent="0.3">
      <c r="A734" s="409">
        <v>4</v>
      </c>
      <c r="B734" s="409" t="s">
        <v>435</v>
      </c>
      <c r="C734" s="409"/>
      <c r="D734" s="409" t="s">
        <v>134</v>
      </c>
      <c r="E734" s="409">
        <v>12</v>
      </c>
      <c r="F734" s="409" t="s">
        <v>297</v>
      </c>
      <c r="G734" s="409">
        <v>60</v>
      </c>
      <c r="H734" s="410" t="s">
        <v>196</v>
      </c>
      <c r="I734" s="411" t="s">
        <v>208</v>
      </c>
      <c r="J734" s="409" t="s">
        <v>296</v>
      </c>
      <c r="K734" s="409" t="s">
        <v>263</v>
      </c>
      <c r="L734" s="409"/>
      <c r="M734" s="301">
        <v>0</v>
      </c>
      <c r="N734" s="301">
        <v>0</v>
      </c>
      <c r="O734" s="301">
        <v>0</v>
      </c>
      <c r="P734" s="301">
        <v>0</v>
      </c>
      <c r="Q734" s="301">
        <v>0</v>
      </c>
      <c r="R734" s="301">
        <v>0</v>
      </c>
      <c r="S734" s="301">
        <v>0</v>
      </c>
      <c r="T734" s="301">
        <v>0</v>
      </c>
      <c r="U734" s="301">
        <v>0</v>
      </c>
      <c r="V734" s="301">
        <v>0</v>
      </c>
      <c r="W734" s="301">
        <v>0</v>
      </c>
      <c r="X734" s="301">
        <v>0</v>
      </c>
      <c r="Y734" s="301">
        <v>0</v>
      </c>
      <c r="Z734" s="301">
        <v>0</v>
      </c>
      <c r="AA734" s="301">
        <v>0</v>
      </c>
      <c r="AB734" s="301">
        <v>0</v>
      </c>
      <c r="AC734" s="301">
        <v>0</v>
      </c>
      <c r="AD734" s="301">
        <v>0</v>
      </c>
      <c r="AE734" s="301">
        <v>0</v>
      </c>
      <c r="AF734" s="301">
        <v>0</v>
      </c>
      <c r="AG734" s="301">
        <v>0</v>
      </c>
      <c r="AH734" s="301">
        <v>0</v>
      </c>
      <c r="AI734" s="301">
        <v>0</v>
      </c>
      <c r="AJ734" s="301">
        <v>0</v>
      </c>
      <c r="AK734" s="301">
        <v>0</v>
      </c>
      <c r="AL734" s="301">
        <v>0</v>
      </c>
      <c r="AM734" s="301">
        <v>0</v>
      </c>
      <c r="AN734" s="301">
        <v>0</v>
      </c>
      <c r="AO734" s="301">
        <v>0</v>
      </c>
      <c r="AP734" s="301">
        <v>0</v>
      </c>
    </row>
    <row r="735" spans="1:45" hidden="1" x14ac:dyDescent="0.3">
      <c r="A735" s="409">
        <v>4</v>
      </c>
      <c r="B735" s="409" t="s">
        <v>435</v>
      </c>
      <c r="C735" s="409"/>
      <c r="D735" s="409" t="s">
        <v>134</v>
      </c>
      <c r="E735" s="409">
        <v>12</v>
      </c>
      <c r="F735" s="409" t="s">
        <v>297</v>
      </c>
      <c r="G735" s="409">
        <v>61</v>
      </c>
      <c r="H735" s="410" t="s">
        <v>197</v>
      </c>
      <c r="I735" s="411" t="s">
        <v>208</v>
      </c>
      <c r="J735" s="409" t="s">
        <v>296</v>
      </c>
      <c r="K735" s="409" t="s">
        <v>263</v>
      </c>
      <c r="L735" s="409"/>
      <c r="M735" s="301">
        <f>+M804/(M753+M770+M787+M804+M821+M838)*100</f>
        <v>0</v>
      </c>
      <c r="N735" s="301">
        <f t="shared" ref="N735:AP735" si="58">+N804/(N753+N770+N787+N804+N821+N838)*100</f>
        <v>0</v>
      </c>
      <c r="O735" s="301">
        <f t="shared" si="58"/>
        <v>0</v>
      </c>
      <c r="P735" s="301">
        <f t="shared" si="58"/>
        <v>0</v>
      </c>
      <c r="Q735" s="301">
        <f t="shared" si="58"/>
        <v>0</v>
      </c>
      <c r="R735" s="301">
        <f t="shared" si="58"/>
        <v>2.2271714922048997</v>
      </c>
      <c r="S735" s="301">
        <f t="shared" si="58"/>
        <v>4.4543429844097995</v>
      </c>
      <c r="T735" s="301">
        <f t="shared" si="58"/>
        <v>6.6815144766146997</v>
      </c>
      <c r="U735" s="301">
        <f t="shared" si="58"/>
        <v>11.1358574610245</v>
      </c>
      <c r="V735" s="301">
        <f t="shared" si="58"/>
        <v>15.590200445434299</v>
      </c>
      <c r="W735" s="301">
        <f t="shared" si="58"/>
        <v>20.044543429844097</v>
      </c>
      <c r="X735" s="301">
        <f t="shared" si="58"/>
        <v>24.498886414253899</v>
      </c>
      <c r="Y735" s="301">
        <f t="shared" si="58"/>
        <v>31.180400890868597</v>
      </c>
      <c r="Z735" s="301">
        <f t="shared" si="58"/>
        <v>37.861915367483299</v>
      </c>
      <c r="AA735" s="301">
        <f t="shared" si="58"/>
        <v>44.543429844098</v>
      </c>
      <c r="AB735" s="301">
        <f t="shared" si="58"/>
        <v>51.002227171492208</v>
      </c>
      <c r="AC735" s="301">
        <f t="shared" si="58"/>
        <v>57.683741648106903</v>
      </c>
      <c r="AD735" s="301">
        <f t="shared" si="58"/>
        <v>64.365256124721597</v>
      </c>
      <c r="AE735" s="301">
        <f t="shared" si="58"/>
        <v>71.046770601336306</v>
      </c>
      <c r="AF735" s="301">
        <f t="shared" si="58"/>
        <v>77.728285077951</v>
      </c>
      <c r="AG735" s="301">
        <f t="shared" si="58"/>
        <v>82.182628062360791</v>
      </c>
      <c r="AH735" s="301">
        <f t="shared" si="58"/>
        <v>86.636971046770611</v>
      </c>
      <c r="AI735" s="301">
        <f t="shared" si="58"/>
        <v>91.091314031180403</v>
      </c>
      <c r="AJ735" s="301">
        <f t="shared" si="58"/>
        <v>93.318485523385291</v>
      </c>
      <c r="AK735" s="301">
        <f t="shared" si="58"/>
        <v>95.545657015590209</v>
      </c>
      <c r="AL735" s="301">
        <f t="shared" si="58"/>
        <v>97.772828507795097</v>
      </c>
      <c r="AM735" s="301">
        <f t="shared" si="58"/>
        <v>100</v>
      </c>
      <c r="AN735" s="301">
        <f t="shared" si="58"/>
        <v>100</v>
      </c>
      <c r="AO735" s="301">
        <f t="shared" si="58"/>
        <v>100</v>
      </c>
      <c r="AP735" s="301">
        <f t="shared" si="58"/>
        <v>100</v>
      </c>
    </row>
    <row r="736" spans="1:45" hidden="1" x14ac:dyDescent="0.3">
      <c r="A736" s="409">
        <v>4</v>
      </c>
      <c r="B736" s="409" t="s">
        <v>435</v>
      </c>
      <c r="C736" s="409"/>
      <c r="D736" s="409" t="s">
        <v>134</v>
      </c>
      <c r="E736" s="409">
        <v>12</v>
      </c>
      <c r="F736" s="409" t="s">
        <v>297</v>
      </c>
      <c r="G736" s="409">
        <v>62</v>
      </c>
      <c r="H736" s="410" t="s">
        <v>198</v>
      </c>
      <c r="I736" s="411" t="s">
        <v>208</v>
      </c>
      <c r="J736" s="409" t="s">
        <v>296</v>
      </c>
      <c r="K736" s="409" t="s">
        <v>263</v>
      </c>
      <c r="L736" s="409"/>
      <c r="M736" s="301">
        <f>+M805/(M754+M771+M788+M805+M839+M822)*100</f>
        <v>0</v>
      </c>
      <c r="N736" s="301">
        <f t="shared" ref="N736:AP736" si="59">+N805/(N754+N771+N788+N805+N839+N822)*100</f>
        <v>0</v>
      </c>
      <c r="O736" s="301">
        <f t="shared" si="59"/>
        <v>0</v>
      </c>
      <c r="P736" s="301">
        <f t="shared" si="59"/>
        <v>0</v>
      </c>
      <c r="Q736" s="301">
        <f t="shared" si="59"/>
        <v>0</v>
      </c>
      <c r="R736" s="301">
        <f t="shared" si="59"/>
        <v>0</v>
      </c>
      <c r="S736" s="301">
        <f t="shared" si="59"/>
        <v>0</v>
      </c>
      <c r="T736" s="301">
        <f t="shared" si="59"/>
        <v>0</v>
      </c>
      <c r="U736" s="301">
        <f t="shared" si="59"/>
        <v>0</v>
      </c>
      <c r="V736" s="301">
        <f t="shared" si="59"/>
        <v>0</v>
      </c>
      <c r="W736" s="301">
        <f t="shared" si="59"/>
        <v>0</v>
      </c>
      <c r="X736" s="301">
        <f t="shared" si="59"/>
        <v>0</v>
      </c>
      <c r="Y736" s="301">
        <f t="shared" si="59"/>
        <v>0</v>
      </c>
      <c r="Z736" s="301">
        <f t="shared" si="59"/>
        <v>0</v>
      </c>
      <c r="AA736" s="301">
        <f t="shared" si="59"/>
        <v>0</v>
      </c>
      <c r="AB736" s="301">
        <f t="shared" si="59"/>
        <v>0</v>
      </c>
      <c r="AC736" s="301">
        <f t="shared" si="59"/>
        <v>0</v>
      </c>
      <c r="AD736" s="301">
        <f t="shared" si="59"/>
        <v>0</v>
      </c>
      <c r="AE736" s="301">
        <f t="shared" si="59"/>
        <v>0</v>
      </c>
      <c r="AF736" s="301">
        <f t="shared" si="59"/>
        <v>0</v>
      </c>
      <c r="AG736" s="301">
        <f t="shared" si="59"/>
        <v>0</v>
      </c>
      <c r="AH736" s="301">
        <f t="shared" si="59"/>
        <v>0</v>
      </c>
      <c r="AI736" s="301">
        <f t="shared" si="59"/>
        <v>0</v>
      </c>
      <c r="AJ736" s="301">
        <f t="shared" si="59"/>
        <v>0</v>
      </c>
      <c r="AK736" s="301">
        <f t="shared" si="59"/>
        <v>0</v>
      </c>
      <c r="AL736" s="301">
        <f t="shared" si="59"/>
        <v>0</v>
      </c>
      <c r="AM736" s="301">
        <f t="shared" si="59"/>
        <v>0</v>
      </c>
      <c r="AN736" s="301">
        <f t="shared" si="59"/>
        <v>0</v>
      </c>
      <c r="AO736" s="301">
        <f t="shared" si="59"/>
        <v>0</v>
      </c>
      <c r="AP736" s="301">
        <f t="shared" si="59"/>
        <v>0</v>
      </c>
    </row>
    <row r="737" spans="1:45" hidden="1" x14ac:dyDescent="0.3">
      <c r="A737" s="409">
        <v>4</v>
      </c>
      <c r="B737" s="409" t="s">
        <v>435</v>
      </c>
      <c r="C737" s="409"/>
      <c r="D737" s="409" t="s">
        <v>134</v>
      </c>
      <c r="E737" s="409">
        <v>12</v>
      </c>
      <c r="F737" s="409" t="s">
        <v>297</v>
      </c>
      <c r="G737" s="409">
        <v>63</v>
      </c>
      <c r="H737" s="409" t="s">
        <v>199</v>
      </c>
      <c r="I737" s="411" t="s">
        <v>208</v>
      </c>
      <c r="J737" s="409" t="s">
        <v>296</v>
      </c>
      <c r="K737" s="409" t="s">
        <v>263</v>
      </c>
      <c r="L737" s="409"/>
      <c r="M737" s="409">
        <v>0</v>
      </c>
      <c r="N737" s="409">
        <v>0</v>
      </c>
      <c r="O737" s="409">
        <v>0</v>
      </c>
      <c r="P737" s="409">
        <v>0</v>
      </c>
      <c r="Q737" s="409">
        <v>0</v>
      </c>
      <c r="R737" s="409">
        <v>0</v>
      </c>
      <c r="S737" s="409">
        <v>0</v>
      </c>
      <c r="T737" s="409">
        <v>0</v>
      </c>
      <c r="U737" s="409">
        <v>0</v>
      </c>
      <c r="V737" s="409">
        <v>0</v>
      </c>
      <c r="W737" s="409">
        <v>0</v>
      </c>
      <c r="X737" s="409">
        <v>0</v>
      </c>
      <c r="Y737" s="409">
        <v>0</v>
      </c>
      <c r="Z737" s="409">
        <v>0</v>
      </c>
      <c r="AA737" s="409">
        <v>0</v>
      </c>
      <c r="AB737" s="409">
        <v>0</v>
      </c>
      <c r="AC737" s="409">
        <v>0</v>
      </c>
      <c r="AD737" s="409">
        <v>0</v>
      </c>
      <c r="AE737" s="409">
        <v>0</v>
      </c>
      <c r="AF737" s="409">
        <v>0</v>
      </c>
      <c r="AG737" s="409">
        <v>0</v>
      </c>
      <c r="AH737" s="409">
        <v>0</v>
      </c>
      <c r="AI737" s="409">
        <v>0</v>
      </c>
      <c r="AJ737" s="409">
        <v>0</v>
      </c>
      <c r="AK737" s="409">
        <v>0</v>
      </c>
      <c r="AL737" s="409">
        <v>0</v>
      </c>
      <c r="AM737" s="409">
        <v>0</v>
      </c>
      <c r="AN737" s="409">
        <v>0</v>
      </c>
      <c r="AO737" s="409">
        <v>0</v>
      </c>
      <c r="AP737" s="409">
        <v>0</v>
      </c>
    </row>
    <row r="738" spans="1:45" hidden="1" x14ac:dyDescent="0.3">
      <c r="A738" s="409">
        <v>4</v>
      </c>
      <c r="B738" s="409" t="s">
        <v>435</v>
      </c>
      <c r="C738" s="409"/>
      <c r="D738" s="409" t="s">
        <v>134</v>
      </c>
      <c r="E738" s="409">
        <v>12</v>
      </c>
      <c r="F738" s="409" t="s">
        <v>297</v>
      </c>
      <c r="G738" s="409">
        <v>64</v>
      </c>
      <c r="H738" s="409" t="s">
        <v>200</v>
      </c>
      <c r="I738" s="411" t="s">
        <v>208</v>
      </c>
      <c r="J738" s="409" t="s">
        <v>296</v>
      </c>
      <c r="K738" s="409" t="s">
        <v>263</v>
      </c>
      <c r="L738" s="409"/>
      <c r="M738" s="409">
        <v>0</v>
      </c>
      <c r="N738" s="409">
        <v>0</v>
      </c>
      <c r="O738" s="409">
        <v>0</v>
      </c>
      <c r="P738" s="409">
        <v>0</v>
      </c>
      <c r="Q738" s="409">
        <v>0</v>
      </c>
      <c r="R738" s="409">
        <v>0</v>
      </c>
      <c r="S738" s="409">
        <v>0</v>
      </c>
      <c r="T738" s="409">
        <v>0</v>
      </c>
      <c r="U738" s="409">
        <v>0</v>
      </c>
      <c r="V738" s="409">
        <v>0</v>
      </c>
      <c r="W738" s="409">
        <v>0</v>
      </c>
      <c r="X738" s="409">
        <v>0</v>
      </c>
      <c r="Y738" s="409">
        <v>0</v>
      </c>
      <c r="Z738" s="409">
        <v>0</v>
      </c>
      <c r="AA738" s="409">
        <v>0</v>
      </c>
      <c r="AB738" s="409">
        <v>0</v>
      </c>
      <c r="AC738" s="409">
        <v>0</v>
      </c>
      <c r="AD738" s="409">
        <v>0</v>
      </c>
      <c r="AE738" s="409">
        <v>0</v>
      </c>
      <c r="AF738" s="409">
        <v>0</v>
      </c>
      <c r="AG738" s="409">
        <v>0</v>
      </c>
      <c r="AH738" s="409">
        <v>0</v>
      </c>
      <c r="AI738" s="409">
        <v>0</v>
      </c>
      <c r="AJ738" s="409">
        <v>0</v>
      </c>
      <c r="AK738" s="409">
        <v>0</v>
      </c>
      <c r="AL738" s="409">
        <v>0</v>
      </c>
      <c r="AM738" s="409">
        <v>0</v>
      </c>
      <c r="AN738" s="409">
        <v>0</v>
      </c>
      <c r="AO738" s="409">
        <v>0</v>
      </c>
      <c r="AP738" s="409">
        <v>0</v>
      </c>
    </row>
    <row r="739" spans="1:45" hidden="1" x14ac:dyDescent="0.3">
      <c r="A739" s="409">
        <v>4</v>
      </c>
      <c r="B739" s="409" t="s">
        <v>435</v>
      </c>
      <c r="C739" s="409"/>
      <c r="D739" s="409" t="s">
        <v>134</v>
      </c>
      <c r="E739" s="409">
        <v>12</v>
      </c>
      <c r="F739" s="409" t="s">
        <v>297</v>
      </c>
      <c r="G739" s="409">
        <v>65</v>
      </c>
      <c r="H739" s="409" t="s">
        <v>201</v>
      </c>
      <c r="I739" s="411" t="s">
        <v>208</v>
      </c>
      <c r="J739" s="409" t="s">
        <v>296</v>
      </c>
      <c r="K739" s="409" t="s">
        <v>263</v>
      </c>
      <c r="L739" s="409"/>
      <c r="M739" s="409">
        <v>0</v>
      </c>
      <c r="N739" s="409">
        <v>0</v>
      </c>
      <c r="O739" s="409">
        <v>0</v>
      </c>
      <c r="P739" s="409">
        <v>0</v>
      </c>
      <c r="Q739" s="409">
        <v>0</v>
      </c>
      <c r="R739" s="409">
        <v>0</v>
      </c>
      <c r="S739" s="409">
        <v>0</v>
      </c>
      <c r="T739" s="409">
        <v>0</v>
      </c>
      <c r="U739" s="409">
        <v>0</v>
      </c>
      <c r="V739" s="409">
        <v>0</v>
      </c>
      <c r="W739" s="409">
        <v>0</v>
      </c>
      <c r="X739" s="409">
        <v>0</v>
      </c>
      <c r="Y739" s="409">
        <v>0</v>
      </c>
      <c r="Z739" s="409">
        <v>0</v>
      </c>
      <c r="AA739" s="409">
        <v>0</v>
      </c>
      <c r="AB739" s="409">
        <v>0</v>
      </c>
      <c r="AC739" s="409">
        <v>0</v>
      </c>
      <c r="AD739" s="409">
        <v>0</v>
      </c>
      <c r="AE739" s="409">
        <v>0</v>
      </c>
      <c r="AF739" s="409">
        <v>0</v>
      </c>
      <c r="AG739" s="409">
        <v>0</v>
      </c>
      <c r="AH739" s="409">
        <v>0</v>
      </c>
      <c r="AI739" s="409">
        <v>0</v>
      </c>
      <c r="AJ739" s="409">
        <v>0</v>
      </c>
      <c r="AK739" s="409">
        <v>0</v>
      </c>
      <c r="AL739" s="409">
        <v>0</v>
      </c>
      <c r="AM739" s="409">
        <v>0</v>
      </c>
      <c r="AN739" s="409">
        <v>0</v>
      </c>
      <c r="AO739" s="409">
        <v>0</v>
      </c>
      <c r="AP739" s="409">
        <v>0</v>
      </c>
    </row>
    <row r="740" spans="1:45" hidden="1" x14ac:dyDescent="0.3">
      <c r="A740" s="409">
        <v>4</v>
      </c>
      <c r="B740" s="409" t="s">
        <v>435</v>
      </c>
      <c r="C740" s="409"/>
      <c r="D740" s="409" t="s">
        <v>134</v>
      </c>
      <c r="E740" s="409">
        <v>12</v>
      </c>
      <c r="F740" s="409" t="s">
        <v>297</v>
      </c>
      <c r="G740" s="409">
        <v>66</v>
      </c>
      <c r="H740" s="409" t="s">
        <v>202</v>
      </c>
      <c r="I740" s="411" t="s">
        <v>208</v>
      </c>
      <c r="J740" s="409" t="s">
        <v>296</v>
      </c>
      <c r="K740" s="409" t="s">
        <v>263</v>
      </c>
      <c r="L740" s="409"/>
      <c r="M740" s="301">
        <f>+M809/(M758+M775+M792+M809+M826+M843)*100</f>
        <v>0</v>
      </c>
      <c r="N740" s="301">
        <f t="shared" ref="N740:AP741" si="60">+N809/(N758+N775+N792+N809+N826+N843)*100</f>
        <v>0</v>
      </c>
      <c r="O740" s="301">
        <f t="shared" si="60"/>
        <v>0</v>
      </c>
      <c r="P740" s="301">
        <f t="shared" si="60"/>
        <v>0</v>
      </c>
      <c r="Q740" s="301">
        <f t="shared" si="60"/>
        <v>0</v>
      </c>
      <c r="R740" s="301">
        <f t="shared" si="60"/>
        <v>0</v>
      </c>
      <c r="S740" s="301">
        <f t="shared" si="60"/>
        <v>2.3377048413867264E-2</v>
      </c>
      <c r="T740" s="301">
        <f t="shared" si="60"/>
        <v>4.6216060080878106E-2</v>
      </c>
      <c r="U740" s="301">
        <f t="shared" si="60"/>
        <v>6.8379185375971555E-2</v>
      </c>
      <c r="V740" s="301">
        <f t="shared" si="60"/>
        <v>0.1123545009213069</v>
      </c>
      <c r="W740" s="301">
        <f t="shared" si="60"/>
        <v>0.17697157394093574</v>
      </c>
      <c r="X740" s="301">
        <f t="shared" si="60"/>
        <v>0.26229508196721313</v>
      </c>
      <c r="Y740" s="301">
        <f t="shared" si="60"/>
        <v>0.38848361894073469</v>
      </c>
      <c r="Z740" s="301">
        <f t="shared" si="60"/>
        <v>0.5339826562433253</v>
      </c>
      <c r="AA740" s="301">
        <f t="shared" si="60"/>
        <v>0.8449157196569641</v>
      </c>
      <c r="AB740" s="301">
        <f t="shared" si="60"/>
        <v>1.2546002007360322</v>
      </c>
      <c r="AC740" s="301">
        <f t="shared" si="60"/>
        <v>1.864705272972133</v>
      </c>
      <c r="AD740" s="301">
        <f t="shared" si="60"/>
        <v>2.4680693527488122</v>
      </c>
      <c r="AE740" s="301">
        <f t="shared" si="60"/>
        <v>3.2670396536937965</v>
      </c>
      <c r="AF740" s="301">
        <f t="shared" si="60"/>
        <v>4.0558079169370531</v>
      </c>
      <c r="AG740" s="301">
        <f t="shared" si="60"/>
        <v>5.035855289662396</v>
      </c>
      <c r="AH740" s="301">
        <f t="shared" si="60"/>
        <v>6.2038463847585508</v>
      </c>
      <c r="AI740" s="301">
        <f t="shared" si="60"/>
        <v>7.5558736976059802</v>
      </c>
      <c r="AJ740" s="301">
        <f t="shared" si="60"/>
        <v>8.8830984247305462</v>
      </c>
      <c r="AK740" s="301">
        <f t="shared" si="60"/>
        <v>10.575793184488838</v>
      </c>
      <c r="AL740" s="301">
        <f t="shared" si="60"/>
        <v>12.400457266861716</v>
      </c>
      <c r="AM740" s="301">
        <f t="shared" si="60"/>
        <v>14.348574708245648</v>
      </c>
      <c r="AN740" s="301">
        <f t="shared" si="60"/>
        <v>16.20806633999246</v>
      </c>
      <c r="AO740" s="301">
        <f t="shared" si="60"/>
        <v>18.004974570293648</v>
      </c>
      <c r="AP740" s="301">
        <f t="shared" si="60"/>
        <v>20.114837435541087</v>
      </c>
    </row>
    <row r="741" spans="1:45" hidden="1" x14ac:dyDescent="0.3">
      <c r="A741" s="409">
        <v>4</v>
      </c>
      <c r="B741" s="409" t="s">
        <v>435</v>
      </c>
      <c r="C741" s="409"/>
      <c r="D741" s="409" t="s">
        <v>134</v>
      </c>
      <c r="E741" s="409">
        <v>12</v>
      </c>
      <c r="F741" s="409" t="s">
        <v>297</v>
      </c>
      <c r="G741" s="409">
        <v>67</v>
      </c>
      <c r="H741" s="409" t="s">
        <v>203</v>
      </c>
      <c r="I741" s="411" t="s">
        <v>208</v>
      </c>
      <c r="J741" s="409" t="s">
        <v>296</v>
      </c>
      <c r="K741" s="409" t="s">
        <v>263</v>
      </c>
      <c r="L741" s="409"/>
      <c r="M741" s="301">
        <f>+M810/(M759+M776+M793+M810+M827+M844)*100</f>
        <v>0</v>
      </c>
      <c r="N741" s="301">
        <f t="shared" si="60"/>
        <v>0</v>
      </c>
      <c r="O741" s="301">
        <f t="shared" si="60"/>
        <v>0</v>
      </c>
      <c r="P741" s="301">
        <f t="shared" si="60"/>
        <v>0</v>
      </c>
      <c r="Q741" s="301">
        <f t="shared" si="60"/>
        <v>0</v>
      </c>
      <c r="R741" s="301">
        <f t="shared" si="60"/>
        <v>0</v>
      </c>
      <c r="S741" s="301">
        <f t="shared" si="60"/>
        <v>7.0736365565537251E-2</v>
      </c>
      <c r="T741" s="301">
        <f t="shared" si="60"/>
        <v>0.14064697609001406</v>
      </c>
      <c r="U741" s="301">
        <f t="shared" si="60"/>
        <v>0.20974620708942179</v>
      </c>
      <c r="V741" s="301">
        <f t="shared" si="60"/>
        <v>0.34756012790212704</v>
      </c>
      <c r="W741" s="301">
        <f t="shared" si="60"/>
        <v>0.55290621328357181</v>
      </c>
      <c r="X741" s="301">
        <f t="shared" si="60"/>
        <v>0.82462891698735563</v>
      </c>
      <c r="Y741" s="301">
        <f t="shared" si="60"/>
        <v>1.2299282541851726</v>
      </c>
      <c r="Z741" s="301">
        <f t="shared" si="60"/>
        <v>1.6986003533088736</v>
      </c>
      <c r="AA741" s="301">
        <f t="shared" si="60"/>
        <v>2.1620160799945949</v>
      </c>
      <c r="AB741" s="301">
        <f t="shared" si="60"/>
        <v>2.6874496103198067</v>
      </c>
      <c r="AC741" s="301">
        <f t="shared" si="60"/>
        <v>3.3406828355715907</v>
      </c>
      <c r="AD741" s="301">
        <f t="shared" si="60"/>
        <v>4.1196013289036548</v>
      </c>
      <c r="AE741" s="301">
        <f t="shared" si="60"/>
        <v>4.9560563007995775</v>
      </c>
      <c r="AF741" s="301">
        <f t="shared" si="60"/>
        <v>5.9148264984227126</v>
      </c>
      <c r="AG741" s="301">
        <f t="shared" si="60"/>
        <v>7.1900124191123602</v>
      </c>
      <c r="AH741" s="301">
        <f t="shared" si="60"/>
        <v>9.1015472630347158</v>
      </c>
      <c r="AI741" s="301">
        <f t="shared" si="60"/>
        <v>11.639185257032008</v>
      </c>
      <c r="AJ741" s="301">
        <f t="shared" si="60"/>
        <v>14.792899408284024</v>
      </c>
      <c r="AK741" s="301">
        <f t="shared" si="60"/>
        <v>18.552875695732837</v>
      </c>
      <c r="AL741" s="301">
        <f t="shared" si="60"/>
        <v>22.90950744558992</v>
      </c>
      <c r="AM741" s="301">
        <f t="shared" si="60"/>
        <v>27.85338988415522</v>
      </c>
      <c r="AN741" s="301">
        <f t="shared" si="60"/>
        <v>33.375314861460957</v>
      </c>
      <c r="AO741" s="301">
        <f t="shared" si="60"/>
        <v>39.46626573952264</v>
      </c>
      <c r="AP741" s="301">
        <f t="shared" si="60"/>
        <v>46.151927154796056</v>
      </c>
    </row>
    <row r="742" spans="1:45" hidden="1" x14ac:dyDescent="0.3">
      <c r="A742" s="409">
        <v>4</v>
      </c>
      <c r="B742" s="409" t="s">
        <v>435</v>
      </c>
      <c r="C742" s="409"/>
      <c r="D742" s="409" t="s">
        <v>134</v>
      </c>
      <c r="E742" s="409">
        <v>12</v>
      </c>
      <c r="F742" s="409" t="s">
        <v>297</v>
      </c>
      <c r="G742" s="409">
        <v>68</v>
      </c>
      <c r="H742" s="409" t="s">
        <v>204</v>
      </c>
      <c r="I742" s="411" t="s">
        <v>208</v>
      </c>
      <c r="J742" s="409" t="s">
        <v>296</v>
      </c>
      <c r="K742" s="409" t="s">
        <v>263</v>
      </c>
      <c r="L742" s="409"/>
      <c r="M742" s="301">
        <f>+M811/(M777+M794+M811)*100</f>
        <v>0</v>
      </c>
      <c r="N742" s="301">
        <f t="shared" ref="N742:AP742" si="61">+N811/(N777+N794+N811)*100</f>
        <v>0</v>
      </c>
      <c r="O742" s="301">
        <f t="shared" si="61"/>
        <v>0</v>
      </c>
      <c r="P742" s="301">
        <f t="shared" si="61"/>
        <v>0</v>
      </c>
      <c r="Q742" s="301">
        <f t="shared" si="61"/>
        <v>0.12495314257153567</v>
      </c>
      <c r="R742" s="301">
        <f t="shared" si="61"/>
        <v>0.61858220957565258</v>
      </c>
      <c r="S742" s="301">
        <f t="shared" si="61"/>
        <v>1.2250398137939484</v>
      </c>
      <c r="T742" s="301">
        <f t="shared" si="61"/>
        <v>2.4263011039670022</v>
      </c>
      <c r="U742" s="301">
        <f t="shared" si="61"/>
        <v>4.8059593896431574</v>
      </c>
      <c r="V742" s="301">
        <f t="shared" si="61"/>
        <v>8.3303582054028329</v>
      </c>
      <c r="W742" s="301">
        <f t="shared" si="61"/>
        <v>12.954893416558711</v>
      </c>
      <c r="X742" s="301">
        <f t="shared" si="61"/>
        <v>17.48455530947663</v>
      </c>
      <c r="Y742" s="301">
        <f t="shared" si="61"/>
        <v>21.92223376023999</v>
      </c>
      <c r="Z742" s="301">
        <f t="shared" si="61"/>
        <v>26.841804683038262</v>
      </c>
      <c r="AA742" s="301">
        <f t="shared" si="61"/>
        <v>32.228881601266544</v>
      </c>
      <c r="AB742" s="301">
        <f t="shared" si="61"/>
        <v>37.513997760358343</v>
      </c>
      <c r="AC742" s="301">
        <f t="shared" si="61"/>
        <v>43.24683965402528</v>
      </c>
      <c r="AD742" s="301">
        <f t="shared" si="61"/>
        <v>49.417966176147594</v>
      </c>
      <c r="AE742" s="301">
        <f t="shared" si="61"/>
        <v>55.470959321296498</v>
      </c>
      <c r="AF742" s="301">
        <f t="shared" si="61"/>
        <v>61.409179056237882</v>
      </c>
      <c r="AG742" s="301">
        <f t="shared" si="61"/>
        <v>66.670220705832179</v>
      </c>
      <c r="AH742" s="301">
        <f t="shared" si="61"/>
        <v>72.667792317433523</v>
      </c>
      <c r="AI742" s="301">
        <f t="shared" si="61"/>
        <v>78.554267209861067</v>
      </c>
      <c r="AJ742" s="301">
        <f t="shared" si="61"/>
        <v>83.795243019648396</v>
      </c>
      <c r="AK742" s="301">
        <f t="shared" si="61"/>
        <v>88.858509911141496</v>
      </c>
      <c r="AL742" s="301">
        <f t="shared" si="61"/>
        <v>94.154570419772469</v>
      </c>
      <c r="AM742" s="301">
        <f t="shared" si="61"/>
        <v>95.147478591817318</v>
      </c>
      <c r="AN742" s="301">
        <f t="shared" si="61"/>
        <v>98.072181125308219</v>
      </c>
      <c r="AO742" s="301">
        <f t="shared" si="61"/>
        <v>99.622483221476514</v>
      </c>
      <c r="AP742" s="301">
        <f t="shared" si="61"/>
        <v>100</v>
      </c>
    </row>
    <row r="743" spans="1:45" hidden="1" x14ac:dyDescent="0.3">
      <c r="A743" s="421">
        <v>4</v>
      </c>
      <c r="B743" s="421" t="s">
        <v>435</v>
      </c>
      <c r="C743" s="421"/>
      <c r="D743" s="421" t="s">
        <v>134</v>
      </c>
      <c r="E743" s="421">
        <v>12</v>
      </c>
      <c r="F743" s="421" t="s">
        <v>297</v>
      </c>
      <c r="G743" s="421">
        <v>106</v>
      </c>
      <c r="H743" s="421" t="s">
        <v>206</v>
      </c>
      <c r="I743" s="422" t="s">
        <v>208</v>
      </c>
      <c r="J743" s="421" t="s">
        <v>296</v>
      </c>
      <c r="K743" s="421" t="s">
        <v>263</v>
      </c>
      <c r="L743" s="421"/>
      <c r="M743" s="421">
        <v>0</v>
      </c>
      <c r="N743" s="421">
        <v>0</v>
      </c>
      <c r="O743" s="421">
        <v>0</v>
      </c>
      <c r="P743" s="421">
        <v>0</v>
      </c>
      <c r="Q743" s="421">
        <v>0</v>
      </c>
      <c r="R743" s="421">
        <v>0</v>
      </c>
      <c r="S743" s="421">
        <v>0</v>
      </c>
      <c r="T743" s="421">
        <v>0</v>
      </c>
      <c r="U743" s="421">
        <v>0</v>
      </c>
      <c r="V743" s="421">
        <v>0</v>
      </c>
      <c r="W743" s="421">
        <v>0</v>
      </c>
      <c r="X743" s="421">
        <v>0</v>
      </c>
      <c r="Y743" s="421">
        <v>0</v>
      </c>
      <c r="Z743" s="421">
        <v>0</v>
      </c>
      <c r="AA743" s="421">
        <v>0</v>
      </c>
      <c r="AB743" s="421">
        <v>0</v>
      </c>
      <c r="AC743" s="421">
        <v>0</v>
      </c>
      <c r="AD743" s="421">
        <v>0</v>
      </c>
      <c r="AE743" s="421">
        <v>0</v>
      </c>
      <c r="AF743" s="421">
        <v>0</v>
      </c>
      <c r="AG743" s="421">
        <v>0</v>
      </c>
      <c r="AH743" s="421">
        <v>0</v>
      </c>
      <c r="AI743" s="421">
        <v>0</v>
      </c>
      <c r="AJ743" s="421">
        <v>0</v>
      </c>
      <c r="AK743" s="421">
        <v>0</v>
      </c>
      <c r="AL743" s="421">
        <v>0</v>
      </c>
      <c r="AM743" s="421">
        <v>0</v>
      </c>
      <c r="AN743" s="421">
        <v>0</v>
      </c>
      <c r="AO743" s="421">
        <v>0</v>
      </c>
      <c r="AP743" s="421">
        <v>0</v>
      </c>
    </row>
    <row r="744" spans="1:45" hidden="1" x14ac:dyDescent="0.3">
      <c r="A744" s="403">
        <v>4</v>
      </c>
      <c r="B744" s="404" t="s">
        <v>435</v>
      </c>
      <c r="C744" s="404"/>
      <c r="D744" s="404" t="s">
        <v>134</v>
      </c>
      <c r="E744" s="404">
        <v>13</v>
      </c>
      <c r="F744" s="404" t="s">
        <v>298</v>
      </c>
      <c r="G744" s="404">
        <v>1</v>
      </c>
      <c r="H744" s="404" t="s">
        <v>187</v>
      </c>
      <c r="I744" s="406" t="s">
        <v>188</v>
      </c>
      <c r="J744" s="404" t="s">
        <v>273</v>
      </c>
      <c r="K744" s="404" t="s">
        <v>299</v>
      </c>
      <c r="L744" s="404"/>
      <c r="M744" s="404">
        <v>538196</v>
      </c>
      <c r="N744" s="404">
        <v>537996</v>
      </c>
      <c r="O744" s="404">
        <v>537496</v>
      </c>
      <c r="P744" s="404">
        <v>536496</v>
      </c>
      <c r="Q744" s="404">
        <v>535296</v>
      </c>
      <c r="R744" s="404">
        <v>533296</v>
      </c>
      <c r="S744" s="404">
        <v>530596</v>
      </c>
      <c r="T744" s="404">
        <v>527096</v>
      </c>
      <c r="U744" s="404">
        <v>522596</v>
      </c>
      <c r="V744" s="404">
        <v>516596</v>
      </c>
      <c r="W744" s="404">
        <v>508596</v>
      </c>
      <c r="X744" s="404">
        <v>497596</v>
      </c>
      <c r="Y744" s="404">
        <v>482596</v>
      </c>
      <c r="Z744" s="404">
        <v>462596</v>
      </c>
      <c r="AA744" s="404">
        <v>441068</v>
      </c>
      <c r="AB744" s="404">
        <v>419540</v>
      </c>
      <c r="AC744" s="404">
        <v>398012</v>
      </c>
      <c r="AD744" s="404">
        <v>376484</v>
      </c>
      <c r="AE744" s="404">
        <v>354956</v>
      </c>
      <c r="AF744" s="404">
        <v>333428</v>
      </c>
      <c r="AG744" s="404">
        <v>311900</v>
      </c>
      <c r="AH744" s="404">
        <v>290372</v>
      </c>
      <c r="AI744" s="404">
        <v>268844</v>
      </c>
      <c r="AJ744" s="404">
        <v>247316</v>
      </c>
      <c r="AK744" s="404">
        <v>225788</v>
      </c>
      <c r="AL744" s="404">
        <v>204260</v>
      </c>
      <c r="AM744" s="404">
        <v>182732</v>
      </c>
      <c r="AN744" s="404">
        <v>161204</v>
      </c>
      <c r="AO744" s="404">
        <v>139676</v>
      </c>
      <c r="AP744" s="404">
        <v>118148</v>
      </c>
      <c r="AQ744" s="303"/>
      <c r="AS744" s="345"/>
    </row>
    <row r="745" spans="1:45" hidden="1" x14ac:dyDescent="0.3">
      <c r="A745" s="408">
        <v>4</v>
      </c>
      <c r="B745" s="409" t="s">
        <v>435</v>
      </c>
      <c r="C745" s="409"/>
      <c r="D745" s="409" t="s">
        <v>134</v>
      </c>
      <c r="E745" s="409">
        <v>13</v>
      </c>
      <c r="F745" s="409" t="s">
        <v>298</v>
      </c>
      <c r="G745" s="409">
        <v>2</v>
      </c>
      <c r="H745" s="409" t="s">
        <v>189</v>
      </c>
      <c r="I745" s="411" t="s">
        <v>188</v>
      </c>
      <c r="J745" s="409" t="s">
        <v>273</v>
      </c>
      <c r="K745" s="409" t="s">
        <v>299</v>
      </c>
      <c r="L745" s="409"/>
      <c r="M745" s="404">
        <v>108637</v>
      </c>
      <c r="N745" s="404">
        <v>109600</v>
      </c>
      <c r="O745" s="404">
        <v>110500</v>
      </c>
      <c r="P745" s="404">
        <v>111300</v>
      </c>
      <c r="Q745" s="404">
        <v>112000</v>
      </c>
      <c r="R745" s="404">
        <v>112600</v>
      </c>
      <c r="S745" s="404">
        <v>113000</v>
      </c>
      <c r="T745" s="404">
        <v>113200</v>
      </c>
      <c r="U745" s="404">
        <v>113200</v>
      </c>
      <c r="V745" s="404">
        <v>112983</v>
      </c>
      <c r="W745" s="404">
        <v>112600</v>
      </c>
      <c r="X745" s="404">
        <v>112008</v>
      </c>
      <c r="Y745" s="404">
        <v>111200</v>
      </c>
      <c r="Z745" s="404">
        <v>110000</v>
      </c>
      <c r="AA745" s="404">
        <v>108500</v>
      </c>
      <c r="AB745" s="404">
        <v>106600</v>
      </c>
      <c r="AC745" s="404">
        <v>104300</v>
      </c>
      <c r="AD745" s="404">
        <v>101300</v>
      </c>
      <c r="AE745" s="404">
        <v>97600</v>
      </c>
      <c r="AF745" s="404">
        <v>93255</v>
      </c>
      <c r="AG745" s="404">
        <v>88910</v>
      </c>
      <c r="AH745" s="404">
        <v>84565</v>
      </c>
      <c r="AI745" s="404">
        <v>80220</v>
      </c>
      <c r="AJ745" s="404">
        <v>75875</v>
      </c>
      <c r="AK745" s="404">
        <v>71530</v>
      </c>
      <c r="AL745" s="404">
        <v>67173</v>
      </c>
      <c r="AM745" s="404">
        <v>61865</v>
      </c>
      <c r="AN745" s="404">
        <v>56620</v>
      </c>
      <c r="AO745" s="404">
        <v>51475</v>
      </c>
      <c r="AP745" s="404">
        <v>46430</v>
      </c>
    </row>
    <row r="746" spans="1:45" hidden="1" x14ac:dyDescent="0.3">
      <c r="A746" s="408">
        <v>4</v>
      </c>
      <c r="B746" s="409" t="s">
        <v>435</v>
      </c>
      <c r="C746" s="409"/>
      <c r="D746" s="409" t="s">
        <v>134</v>
      </c>
      <c r="E746" s="409">
        <v>13</v>
      </c>
      <c r="F746" s="409" t="s">
        <v>298</v>
      </c>
      <c r="G746" s="409">
        <v>3</v>
      </c>
      <c r="H746" s="409" t="s">
        <v>190</v>
      </c>
      <c r="I746" s="411" t="s">
        <v>188</v>
      </c>
      <c r="J746" s="409" t="s">
        <v>273</v>
      </c>
      <c r="K746" s="409" t="s">
        <v>299</v>
      </c>
      <c r="L746" s="409"/>
      <c r="M746" s="404">
        <v>39039</v>
      </c>
      <c r="N746" s="404">
        <v>39263</v>
      </c>
      <c r="O746" s="404">
        <v>39450</v>
      </c>
      <c r="P746" s="404">
        <v>39550</v>
      </c>
      <c r="Q746" s="404">
        <v>39570</v>
      </c>
      <c r="R746" s="404">
        <v>39550</v>
      </c>
      <c r="S746" s="404">
        <v>39400</v>
      </c>
      <c r="T746" s="404">
        <v>39200</v>
      </c>
      <c r="U746" s="404">
        <v>38900</v>
      </c>
      <c r="V746" s="404">
        <v>38500</v>
      </c>
      <c r="W746" s="404">
        <v>38000</v>
      </c>
      <c r="X746" s="404">
        <v>37400</v>
      </c>
      <c r="Y746" s="404">
        <v>36700</v>
      </c>
      <c r="Z746" s="404">
        <v>35900</v>
      </c>
      <c r="AA746" s="404">
        <v>34900</v>
      </c>
      <c r="AB746" s="404">
        <v>33800</v>
      </c>
      <c r="AC746" s="404">
        <v>32200</v>
      </c>
      <c r="AD746" s="404">
        <v>30500</v>
      </c>
      <c r="AE746" s="404">
        <v>28600</v>
      </c>
      <c r="AF746" s="404">
        <v>26500</v>
      </c>
      <c r="AG746" s="404">
        <v>23917</v>
      </c>
      <c r="AH746" s="404">
        <v>21464</v>
      </c>
      <c r="AI746" s="404">
        <v>19061</v>
      </c>
      <c r="AJ746" s="404">
        <v>16758</v>
      </c>
      <c r="AK746" s="404">
        <v>14555</v>
      </c>
      <c r="AL746" s="404">
        <v>12452</v>
      </c>
      <c r="AM746" s="404">
        <v>10449</v>
      </c>
      <c r="AN746" s="404">
        <v>8546</v>
      </c>
      <c r="AO746" s="404">
        <v>6743</v>
      </c>
      <c r="AP746" s="404">
        <v>5140</v>
      </c>
    </row>
    <row r="747" spans="1:45" hidden="1" x14ac:dyDescent="0.3">
      <c r="A747" s="408">
        <v>4</v>
      </c>
      <c r="B747" s="409" t="s">
        <v>435</v>
      </c>
      <c r="C747" s="409"/>
      <c r="D747" s="409" t="s">
        <v>134</v>
      </c>
      <c r="E747" s="409">
        <v>13</v>
      </c>
      <c r="F747" s="409" t="s">
        <v>298</v>
      </c>
      <c r="G747" s="409">
        <v>4</v>
      </c>
      <c r="H747" s="409" t="s">
        <v>191</v>
      </c>
      <c r="I747" s="411" t="s">
        <v>188</v>
      </c>
      <c r="J747" s="409" t="s">
        <v>273</v>
      </c>
      <c r="K747" s="409" t="s">
        <v>299</v>
      </c>
      <c r="L747" s="409"/>
      <c r="M747" s="409">
        <v>95310</v>
      </c>
      <c r="N747" s="409">
        <v>100500</v>
      </c>
      <c r="O747" s="409">
        <v>105510</v>
      </c>
      <c r="P747" s="409">
        <v>110385</v>
      </c>
      <c r="Q747" s="409">
        <v>115000</v>
      </c>
      <c r="R747" s="409">
        <v>119300</v>
      </c>
      <c r="S747" s="409">
        <v>123100</v>
      </c>
      <c r="T747" s="409">
        <v>126300</v>
      </c>
      <c r="U747" s="409">
        <v>128700</v>
      </c>
      <c r="V747" s="409">
        <v>130000</v>
      </c>
      <c r="W747" s="409">
        <v>130000</v>
      </c>
      <c r="X747" s="409">
        <v>128700</v>
      </c>
      <c r="Y747" s="409">
        <v>126000</v>
      </c>
      <c r="Z747" s="409">
        <v>122300</v>
      </c>
      <c r="AA747" s="409">
        <v>118488</v>
      </c>
      <c r="AB747" s="409">
        <v>114676</v>
      </c>
      <c r="AC747" s="409">
        <v>110864</v>
      </c>
      <c r="AD747" s="409">
        <v>107052</v>
      </c>
      <c r="AE747" s="409">
        <v>103240</v>
      </c>
      <c r="AF747" s="409">
        <v>99428</v>
      </c>
      <c r="AG747" s="409">
        <v>95616</v>
      </c>
      <c r="AH747" s="409">
        <v>91804</v>
      </c>
      <c r="AI747" s="409">
        <v>87992</v>
      </c>
      <c r="AJ747" s="409">
        <v>84180</v>
      </c>
      <c r="AK747" s="409">
        <v>80368</v>
      </c>
      <c r="AL747" s="409">
        <v>76546</v>
      </c>
      <c r="AM747" s="409">
        <v>67544</v>
      </c>
      <c r="AN747" s="409">
        <v>58722</v>
      </c>
      <c r="AO747" s="409">
        <v>50035</v>
      </c>
      <c r="AP747" s="409">
        <v>41608</v>
      </c>
    </row>
    <row r="748" spans="1:45" hidden="1" x14ac:dyDescent="0.3">
      <c r="A748" s="408">
        <v>4</v>
      </c>
      <c r="B748" s="409" t="s">
        <v>435</v>
      </c>
      <c r="C748" s="409"/>
      <c r="D748" s="409" t="s">
        <v>134</v>
      </c>
      <c r="E748" s="409">
        <v>13</v>
      </c>
      <c r="F748" s="409" t="s">
        <v>298</v>
      </c>
      <c r="G748" s="409">
        <v>5</v>
      </c>
      <c r="H748" s="409" t="s">
        <v>192</v>
      </c>
      <c r="I748" s="411" t="s">
        <v>188</v>
      </c>
      <c r="J748" s="409" t="s">
        <v>273</v>
      </c>
      <c r="K748" s="409" t="s">
        <v>299</v>
      </c>
      <c r="L748" s="409"/>
      <c r="M748" s="409">
        <v>1425</v>
      </c>
      <c r="N748" s="409">
        <v>1406</v>
      </c>
      <c r="O748" s="409">
        <v>1385</v>
      </c>
      <c r="P748" s="409">
        <v>1361</v>
      </c>
      <c r="Q748" s="409">
        <v>1334.7777777777774</v>
      </c>
      <c r="R748" s="409">
        <v>1307</v>
      </c>
      <c r="S748" s="409">
        <v>1275</v>
      </c>
      <c r="T748" s="409">
        <v>1238</v>
      </c>
      <c r="U748" s="409">
        <v>1195</v>
      </c>
      <c r="V748" s="409">
        <v>1145</v>
      </c>
      <c r="W748" s="409">
        <v>1092</v>
      </c>
      <c r="X748" s="409">
        <v>1045</v>
      </c>
      <c r="Y748" s="409">
        <v>980</v>
      </c>
      <c r="Z748" s="409">
        <v>885</v>
      </c>
      <c r="AA748" s="409">
        <v>768</v>
      </c>
      <c r="AB748" s="409">
        <v>653</v>
      </c>
      <c r="AC748" s="409">
        <v>542</v>
      </c>
      <c r="AD748" s="409">
        <v>436</v>
      </c>
      <c r="AE748" s="409">
        <v>336</v>
      </c>
      <c r="AF748" s="409">
        <v>243</v>
      </c>
      <c r="AG748" s="409">
        <v>158</v>
      </c>
      <c r="AH748" s="409">
        <v>81</v>
      </c>
      <c r="AI748" s="409">
        <v>24</v>
      </c>
      <c r="AJ748" s="409">
        <v>0</v>
      </c>
      <c r="AK748" s="409">
        <v>0</v>
      </c>
      <c r="AL748" s="409">
        <v>0</v>
      </c>
      <c r="AM748" s="409">
        <v>0</v>
      </c>
      <c r="AN748" s="409">
        <v>0</v>
      </c>
      <c r="AO748" s="409">
        <v>0</v>
      </c>
      <c r="AP748" s="409">
        <v>0</v>
      </c>
    </row>
    <row r="749" spans="1:45" hidden="1" x14ac:dyDescent="0.3">
      <c r="A749" s="408">
        <v>4</v>
      </c>
      <c r="B749" s="409" t="s">
        <v>435</v>
      </c>
      <c r="C749" s="409"/>
      <c r="D749" s="409" t="s">
        <v>134</v>
      </c>
      <c r="E749" s="409">
        <v>13</v>
      </c>
      <c r="F749" s="409" t="s">
        <v>298</v>
      </c>
      <c r="G749" s="409">
        <v>6</v>
      </c>
      <c r="H749" s="409" t="s">
        <v>193</v>
      </c>
      <c r="I749" s="411" t="s">
        <v>188</v>
      </c>
      <c r="J749" s="409" t="s">
        <v>273</v>
      </c>
      <c r="K749" s="409" t="s">
        <v>299</v>
      </c>
      <c r="L749" s="409"/>
      <c r="M749" s="409">
        <v>3055</v>
      </c>
      <c r="N749" s="409">
        <v>3000</v>
      </c>
      <c r="O749" s="409">
        <v>2946</v>
      </c>
      <c r="P749" s="409">
        <v>2892</v>
      </c>
      <c r="Q749" s="409">
        <v>2836</v>
      </c>
      <c r="R749" s="409">
        <v>2778</v>
      </c>
      <c r="S749" s="409">
        <v>2717</v>
      </c>
      <c r="T749" s="409">
        <v>2653</v>
      </c>
      <c r="U749" s="409">
        <v>2582</v>
      </c>
      <c r="V749" s="409">
        <v>2494</v>
      </c>
      <c r="W749" s="409">
        <v>2394</v>
      </c>
      <c r="X749" s="409">
        <v>2274</v>
      </c>
      <c r="Y749" s="409">
        <v>2127</v>
      </c>
      <c r="Z749" s="409">
        <v>1952</v>
      </c>
      <c r="AA749" s="409">
        <v>1769</v>
      </c>
      <c r="AB749" s="409">
        <v>1570</v>
      </c>
      <c r="AC749" s="409">
        <v>1421</v>
      </c>
      <c r="AD749" s="409">
        <v>1271</v>
      </c>
      <c r="AE749" s="409">
        <v>1121</v>
      </c>
      <c r="AF749" s="409">
        <v>973</v>
      </c>
      <c r="AG749" s="409">
        <v>827</v>
      </c>
      <c r="AH749" s="409">
        <v>684</v>
      </c>
      <c r="AI749" s="409">
        <v>544</v>
      </c>
      <c r="AJ749" s="409">
        <v>411</v>
      </c>
      <c r="AK749" s="409">
        <v>295</v>
      </c>
      <c r="AL749" s="409">
        <v>191</v>
      </c>
      <c r="AM749" s="409">
        <v>107</v>
      </c>
      <c r="AN749" s="409">
        <v>50</v>
      </c>
      <c r="AO749" s="409">
        <v>21</v>
      </c>
      <c r="AP749" s="409">
        <v>0</v>
      </c>
    </row>
    <row r="750" spans="1:45" hidden="1" x14ac:dyDescent="0.3">
      <c r="A750" s="408">
        <v>4</v>
      </c>
      <c r="B750" s="409" t="s">
        <v>435</v>
      </c>
      <c r="C750" s="409"/>
      <c r="D750" s="409" t="s">
        <v>134</v>
      </c>
      <c r="E750" s="409">
        <v>13</v>
      </c>
      <c r="F750" s="409" t="s">
        <v>298</v>
      </c>
      <c r="G750" s="409">
        <v>7</v>
      </c>
      <c r="H750" s="409" t="s">
        <v>194</v>
      </c>
      <c r="I750" s="411" t="s">
        <v>188</v>
      </c>
      <c r="J750" s="409" t="s">
        <v>273</v>
      </c>
      <c r="K750" s="409" t="s">
        <v>299</v>
      </c>
      <c r="L750" s="409"/>
      <c r="M750" s="409">
        <v>0</v>
      </c>
      <c r="N750" s="409">
        <v>0</v>
      </c>
      <c r="O750" s="409">
        <v>0</v>
      </c>
      <c r="P750" s="409">
        <v>0</v>
      </c>
      <c r="Q750" s="409">
        <v>0</v>
      </c>
      <c r="R750" s="409">
        <v>0</v>
      </c>
      <c r="S750" s="409">
        <v>0</v>
      </c>
      <c r="T750" s="409">
        <v>0</v>
      </c>
      <c r="U750" s="409">
        <v>0</v>
      </c>
      <c r="V750" s="409">
        <v>0</v>
      </c>
      <c r="W750" s="409">
        <v>0</v>
      </c>
      <c r="X750" s="409">
        <v>0</v>
      </c>
      <c r="Y750" s="409">
        <v>0</v>
      </c>
      <c r="Z750" s="409">
        <v>0</v>
      </c>
      <c r="AA750" s="409">
        <v>0</v>
      </c>
      <c r="AB750" s="409">
        <v>0</v>
      </c>
      <c r="AC750" s="409">
        <v>0</v>
      </c>
      <c r="AD750" s="409">
        <v>0</v>
      </c>
      <c r="AE750" s="409">
        <v>0</v>
      </c>
      <c r="AF750" s="409">
        <v>0</v>
      </c>
      <c r="AG750" s="409">
        <v>0</v>
      </c>
      <c r="AH750" s="409">
        <v>0</v>
      </c>
      <c r="AI750" s="409">
        <v>0</v>
      </c>
      <c r="AJ750" s="409">
        <v>0</v>
      </c>
      <c r="AK750" s="409">
        <v>0</v>
      </c>
      <c r="AL750" s="409">
        <v>0</v>
      </c>
      <c r="AM750" s="409">
        <v>0</v>
      </c>
      <c r="AN750" s="409">
        <v>0</v>
      </c>
      <c r="AO750" s="409">
        <v>0</v>
      </c>
      <c r="AP750" s="409">
        <v>0</v>
      </c>
    </row>
    <row r="751" spans="1:45" hidden="1" x14ac:dyDescent="0.3">
      <c r="A751" s="408">
        <v>4</v>
      </c>
      <c r="B751" s="409" t="s">
        <v>435</v>
      </c>
      <c r="C751" s="409"/>
      <c r="D751" s="409" t="s">
        <v>134</v>
      </c>
      <c r="E751" s="409">
        <v>13</v>
      </c>
      <c r="F751" s="409" t="s">
        <v>298</v>
      </c>
      <c r="G751" s="409">
        <v>8</v>
      </c>
      <c r="H751" s="409" t="s">
        <v>195</v>
      </c>
      <c r="I751" s="411" t="s">
        <v>188</v>
      </c>
      <c r="J751" s="409" t="s">
        <v>273</v>
      </c>
      <c r="K751" s="409" t="s">
        <v>299</v>
      </c>
      <c r="L751" s="409"/>
      <c r="M751" s="409">
        <v>0</v>
      </c>
      <c r="N751" s="409">
        <v>0</v>
      </c>
      <c r="O751" s="409">
        <v>0</v>
      </c>
      <c r="P751" s="409">
        <v>0</v>
      </c>
      <c r="Q751" s="409">
        <v>0</v>
      </c>
      <c r="R751" s="409">
        <v>0</v>
      </c>
      <c r="S751" s="409">
        <v>0</v>
      </c>
      <c r="T751" s="409">
        <v>0</v>
      </c>
      <c r="U751" s="409">
        <v>0</v>
      </c>
      <c r="V751" s="409">
        <v>0</v>
      </c>
      <c r="W751" s="409">
        <v>0</v>
      </c>
      <c r="X751" s="409">
        <v>0</v>
      </c>
      <c r="Y751" s="409">
        <v>0</v>
      </c>
      <c r="Z751" s="409">
        <v>0</v>
      </c>
      <c r="AA751" s="409">
        <v>0</v>
      </c>
      <c r="AB751" s="409">
        <v>0</v>
      </c>
      <c r="AC751" s="409">
        <v>0</v>
      </c>
      <c r="AD751" s="409">
        <v>0</v>
      </c>
      <c r="AE751" s="409">
        <v>0</v>
      </c>
      <c r="AF751" s="409">
        <v>0</v>
      </c>
      <c r="AG751" s="409">
        <v>0</v>
      </c>
      <c r="AH751" s="409">
        <v>0</v>
      </c>
      <c r="AI751" s="409">
        <v>0</v>
      </c>
      <c r="AJ751" s="409">
        <v>0</v>
      </c>
      <c r="AK751" s="409">
        <v>0</v>
      </c>
      <c r="AL751" s="409">
        <v>0</v>
      </c>
      <c r="AM751" s="409">
        <v>0</v>
      </c>
      <c r="AN751" s="409">
        <v>0</v>
      </c>
      <c r="AO751" s="409">
        <v>0</v>
      </c>
      <c r="AP751" s="409">
        <v>0</v>
      </c>
    </row>
    <row r="752" spans="1:45" hidden="1" x14ac:dyDescent="0.3">
      <c r="A752" s="408">
        <v>4</v>
      </c>
      <c r="B752" s="409" t="s">
        <v>435</v>
      </c>
      <c r="C752" s="409"/>
      <c r="D752" s="409" t="s">
        <v>134</v>
      </c>
      <c r="E752" s="409">
        <v>13</v>
      </c>
      <c r="F752" s="409" t="s">
        <v>298</v>
      </c>
      <c r="G752" s="409">
        <v>9</v>
      </c>
      <c r="H752" s="409" t="s">
        <v>196</v>
      </c>
      <c r="I752" s="411" t="s">
        <v>188</v>
      </c>
      <c r="J752" s="409" t="s">
        <v>273</v>
      </c>
      <c r="K752" s="409" t="s">
        <v>299</v>
      </c>
      <c r="L752" s="409"/>
      <c r="M752" s="409">
        <v>0</v>
      </c>
      <c r="N752" s="409">
        <v>0</v>
      </c>
      <c r="O752" s="409">
        <v>0</v>
      </c>
      <c r="P752" s="409">
        <v>0</v>
      </c>
      <c r="Q752" s="409">
        <v>0</v>
      </c>
      <c r="R752" s="409">
        <v>0</v>
      </c>
      <c r="S752" s="409">
        <v>0</v>
      </c>
      <c r="T752" s="409">
        <v>0</v>
      </c>
      <c r="U752" s="409">
        <v>0</v>
      </c>
      <c r="V752" s="409">
        <v>0</v>
      </c>
      <c r="W752" s="409">
        <v>0</v>
      </c>
      <c r="X752" s="409">
        <v>0</v>
      </c>
      <c r="Y752" s="409">
        <v>0</v>
      </c>
      <c r="Z752" s="409">
        <v>0</v>
      </c>
      <c r="AA752" s="409">
        <v>0</v>
      </c>
      <c r="AB752" s="409">
        <v>0</v>
      </c>
      <c r="AC752" s="409">
        <v>0</v>
      </c>
      <c r="AD752" s="409">
        <v>0</v>
      </c>
      <c r="AE752" s="409">
        <v>0</v>
      </c>
      <c r="AF752" s="409">
        <v>0</v>
      </c>
      <c r="AG752" s="409">
        <v>0</v>
      </c>
      <c r="AH752" s="409">
        <v>0</v>
      </c>
      <c r="AI752" s="409">
        <v>0</v>
      </c>
      <c r="AJ752" s="409">
        <v>0</v>
      </c>
      <c r="AK752" s="409">
        <v>0</v>
      </c>
      <c r="AL752" s="409">
        <v>0</v>
      </c>
      <c r="AM752" s="409">
        <v>0</v>
      </c>
      <c r="AN752" s="409">
        <v>0</v>
      </c>
      <c r="AO752" s="409">
        <v>0</v>
      </c>
      <c r="AP752" s="409">
        <v>0</v>
      </c>
    </row>
    <row r="753" spans="1:42" hidden="1" x14ac:dyDescent="0.3">
      <c r="A753" s="408">
        <v>4</v>
      </c>
      <c r="B753" s="409" t="s">
        <v>435</v>
      </c>
      <c r="C753" s="409"/>
      <c r="D753" s="409" t="s">
        <v>134</v>
      </c>
      <c r="E753" s="409">
        <v>13</v>
      </c>
      <c r="F753" s="409" t="s">
        <v>298</v>
      </c>
      <c r="G753" s="409">
        <v>10</v>
      </c>
      <c r="H753" s="409" t="s">
        <v>197</v>
      </c>
      <c r="I753" s="411" t="s">
        <v>188</v>
      </c>
      <c r="J753" s="409" t="s">
        <v>273</v>
      </c>
      <c r="K753" s="409" t="s">
        <v>299</v>
      </c>
      <c r="L753" s="409"/>
      <c r="M753" s="409">
        <v>0</v>
      </c>
      <c r="N753" s="409">
        <v>0</v>
      </c>
      <c r="O753" s="409">
        <v>0</v>
      </c>
      <c r="P753" s="409">
        <v>0</v>
      </c>
      <c r="Q753" s="409">
        <v>0</v>
      </c>
      <c r="R753" s="409">
        <v>0</v>
      </c>
      <c r="S753" s="409">
        <v>0</v>
      </c>
      <c r="T753" s="409">
        <v>0</v>
      </c>
      <c r="U753" s="409">
        <v>0</v>
      </c>
      <c r="V753" s="409">
        <v>0</v>
      </c>
      <c r="W753" s="409">
        <v>0</v>
      </c>
      <c r="X753" s="409">
        <v>0</v>
      </c>
      <c r="Y753" s="409">
        <v>0</v>
      </c>
      <c r="Z753" s="409">
        <v>0</v>
      </c>
      <c r="AA753" s="409">
        <v>0</v>
      </c>
      <c r="AB753" s="409">
        <v>0</v>
      </c>
      <c r="AC753" s="409">
        <v>0</v>
      </c>
      <c r="AD753" s="409">
        <v>0</v>
      </c>
      <c r="AE753" s="409">
        <v>0</v>
      </c>
      <c r="AF753" s="409">
        <v>0</v>
      </c>
      <c r="AG753" s="409">
        <v>0</v>
      </c>
      <c r="AH753" s="409">
        <v>0</v>
      </c>
      <c r="AI753" s="409">
        <v>0</v>
      </c>
      <c r="AJ753" s="409">
        <v>0</v>
      </c>
      <c r="AK753" s="409">
        <v>0</v>
      </c>
      <c r="AL753" s="409">
        <v>0</v>
      </c>
      <c r="AM753" s="409">
        <v>0</v>
      </c>
      <c r="AN753" s="409">
        <v>0</v>
      </c>
      <c r="AO753" s="409">
        <v>0</v>
      </c>
      <c r="AP753" s="409">
        <v>0</v>
      </c>
    </row>
    <row r="754" spans="1:42" hidden="1" x14ac:dyDescent="0.3">
      <c r="A754" s="408">
        <v>4</v>
      </c>
      <c r="B754" s="409" t="s">
        <v>435</v>
      </c>
      <c r="C754" s="409"/>
      <c r="D754" s="409" t="s">
        <v>134</v>
      </c>
      <c r="E754" s="409">
        <v>13</v>
      </c>
      <c r="F754" s="409" t="s">
        <v>298</v>
      </c>
      <c r="G754" s="409">
        <v>11</v>
      </c>
      <c r="H754" s="409" t="s">
        <v>198</v>
      </c>
      <c r="I754" s="411" t="s">
        <v>188</v>
      </c>
      <c r="J754" s="409" t="s">
        <v>273</v>
      </c>
      <c r="K754" s="409" t="s">
        <v>299</v>
      </c>
      <c r="L754" s="409"/>
      <c r="M754" s="409">
        <v>0</v>
      </c>
      <c r="N754" s="409">
        <v>0</v>
      </c>
      <c r="O754" s="409">
        <v>0</v>
      </c>
      <c r="P754" s="409">
        <v>0</v>
      </c>
      <c r="Q754" s="409">
        <v>0</v>
      </c>
      <c r="R754" s="409">
        <v>0</v>
      </c>
      <c r="S754" s="409">
        <v>0</v>
      </c>
      <c r="T754" s="409">
        <v>0</v>
      </c>
      <c r="U754" s="409">
        <v>0</v>
      </c>
      <c r="V754" s="409">
        <v>0</v>
      </c>
      <c r="W754" s="409">
        <v>0</v>
      </c>
      <c r="X754" s="409">
        <v>0</v>
      </c>
      <c r="Y754" s="409">
        <v>0</v>
      </c>
      <c r="Z754" s="409">
        <v>0</v>
      </c>
      <c r="AA754" s="409">
        <v>0</v>
      </c>
      <c r="AB754" s="409">
        <v>0</v>
      </c>
      <c r="AC754" s="409">
        <v>0</v>
      </c>
      <c r="AD754" s="409">
        <v>0</v>
      </c>
      <c r="AE754" s="409">
        <v>0</v>
      </c>
      <c r="AF754" s="409">
        <v>0</v>
      </c>
      <c r="AG754" s="409">
        <v>0</v>
      </c>
      <c r="AH754" s="409">
        <v>0</v>
      </c>
      <c r="AI754" s="409">
        <v>0</v>
      </c>
      <c r="AJ754" s="409">
        <v>0</v>
      </c>
      <c r="AK754" s="409">
        <v>0</v>
      </c>
      <c r="AL754" s="409">
        <v>0</v>
      </c>
      <c r="AM754" s="409">
        <v>0</v>
      </c>
      <c r="AN754" s="409">
        <v>0</v>
      </c>
      <c r="AO754" s="409">
        <v>0</v>
      </c>
      <c r="AP754" s="409">
        <v>0</v>
      </c>
    </row>
    <row r="755" spans="1:42" hidden="1" x14ac:dyDescent="0.3">
      <c r="A755" s="408">
        <v>4</v>
      </c>
      <c r="B755" s="409" t="s">
        <v>435</v>
      </c>
      <c r="C755" s="409"/>
      <c r="D755" s="409" t="s">
        <v>134</v>
      </c>
      <c r="E755" s="409">
        <v>13</v>
      </c>
      <c r="F755" s="409" t="s">
        <v>298</v>
      </c>
      <c r="G755" s="409">
        <v>12</v>
      </c>
      <c r="H755" s="409" t="s">
        <v>199</v>
      </c>
      <c r="I755" s="411" t="s">
        <v>188</v>
      </c>
      <c r="J755" s="409" t="s">
        <v>273</v>
      </c>
      <c r="K755" s="409" t="s">
        <v>299</v>
      </c>
      <c r="L755" s="409"/>
      <c r="M755" s="409">
        <v>442898</v>
      </c>
      <c r="N755" s="409">
        <v>434100</v>
      </c>
      <c r="O755" s="409">
        <v>424200</v>
      </c>
      <c r="P755" s="409">
        <v>413200</v>
      </c>
      <c r="Q755" s="409">
        <v>401000</v>
      </c>
      <c r="R755" s="409">
        <v>388100</v>
      </c>
      <c r="S755" s="409">
        <v>373800</v>
      </c>
      <c r="T755" s="409">
        <v>359000</v>
      </c>
      <c r="U755" s="409">
        <v>343400</v>
      </c>
      <c r="V755" s="409">
        <v>326500</v>
      </c>
      <c r="W755" s="409">
        <v>308300</v>
      </c>
      <c r="X755" s="409">
        <v>288800</v>
      </c>
      <c r="Y755" s="409">
        <v>268000</v>
      </c>
      <c r="Z755" s="409">
        <v>246000</v>
      </c>
      <c r="AA755" s="409">
        <v>223000</v>
      </c>
      <c r="AB755" s="409">
        <v>199000</v>
      </c>
      <c r="AC755" s="409">
        <v>182500</v>
      </c>
      <c r="AD755" s="409">
        <v>166000</v>
      </c>
      <c r="AE755" s="409">
        <v>149500</v>
      </c>
      <c r="AF755" s="409">
        <v>133000</v>
      </c>
      <c r="AG755" s="409">
        <v>116373</v>
      </c>
      <c r="AH755" s="409">
        <v>101146</v>
      </c>
      <c r="AI755" s="409">
        <v>86419</v>
      </c>
      <c r="AJ755" s="409">
        <v>72492</v>
      </c>
      <c r="AK755" s="409">
        <v>59865</v>
      </c>
      <c r="AL755" s="409">
        <v>48538</v>
      </c>
      <c r="AM755" s="409">
        <v>38511</v>
      </c>
      <c r="AN755" s="409">
        <v>29784</v>
      </c>
      <c r="AO755" s="409">
        <v>22257</v>
      </c>
      <c r="AP755" s="409">
        <v>15730</v>
      </c>
    </row>
    <row r="756" spans="1:42" hidden="1" x14ac:dyDescent="0.3">
      <c r="A756" s="408">
        <v>4</v>
      </c>
      <c r="B756" s="409" t="s">
        <v>435</v>
      </c>
      <c r="C756" s="409"/>
      <c r="D756" s="409" t="s">
        <v>134</v>
      </c>
      <c r="E756" s="409">
        <v>13</v>
      </c>
      <c r="F756" s="409" t="s">
        <v>298</v>
      </c>
      <c r="G756" s="409">
        <v>13</v>
      </c>
      <c r="H756" s="409" t="s">
        <v>200</v>
      </c>
      <c r="I756" s="411" t="s">
        <v>188</v>
      </c>
      <c r="J756" s="409" t="s">
        <v>273</v>
      </c>
      <c r="K756" s="409" t="s">
        <v>299</v>
      </c>
      <c r="L756" s="409"/>
      <c r="M756" s="409">
        <v>3253</v>
      </c>
      <c r="N756" s="409">
        <v>3122.7777777777778</v>
      </c>
      <c r="O756" s="409">
        <v>2992.5555555555557</v>
      </c>
      <c r="P756" s="409">
        <v>2862.3333333333335</v>
      </c>
      <c r="Q756" s="409">
        <v>2732.1111111111113</v>
      </c>
      <c r="R756" s="409">
        <v>2601.8888888888891</v>
      </c>
      <c r="S756" s="409">
        <v>2471.666666666667</v>
      </c>
      <c r="T756" s="409">
        <v>2341.4444444444448</v>
      </c>
      <c r="U756" s="409">
        <v>2211.2222222222226</v>
      </c>
      <c r="V756" s="409">
        <v>2081</v>
      </c>
      <c r="W756" s="409">
        <v>1987.9</v>
      </c>
      <c r="X756" s="409">
        <v>1894.8000000000002</v>
      </c>
      <c r="Y756" s="409">
        <v>1801.7000000000003</v>
      </c>
      <c r="Z756" s="409">
        <v>1708.6000000000004</v>
      </c>
      <c r="AA756" s="409">
        <v>1615.5000000000005</v>
      </c>
      <c r="AB756" s="409">
        <v>1522.4000000000005</v>
      </c>
      <c r="AC756" s="409">
        <v>1429.3000000000006</v>
      </c>
      <c r="AD756" s="409">
        <v>1336.2000000000007</v>
      </c>
      <c r="AE756" s="409">
        <v>1243.1000000000008</v>
      </c>
      <c r="AF756" s="409">
        <v>1150</v>
      </c>
      <c r="AG756" s="409">
        <v>1162</v>
      </c>
      <c r="AH756" s="409">
        <v>1174</v>
      </c>
      <c r="AI756" s="409">
        <v>1186</v>
      </c>
      <c r="AJ756" s="409">
        <v>1198</v>
      </c>
      <c r="AK756" s="409">
        <v>1210</v>
      </c>
      <c r="AL756" s="409">
        <v>1222</v>
      </c>
      <c r="AM756" s="409">
        <v>1234</v>
      </c>
      <c r="AN756" s="409">
        <v>1246</v>
      </c>
      <c r="AO756" s="409">
        <v>1258</v>
      </c>
      <c r="AP756" s="409">
        <v>1270</v>
      </c>
    </row>
    <row r="757" spans="1:42" hidden="1" x14ac:dyDescent="0.3">
      <c r="A757" s="408">
        <v>4</v>
      </c>
      <c r="B757" s="409" t="s">
        <v>435</v>
      </c>
      <c r="C757" s="409"/>
      <c r="D757" s="409" t="s">
        <v>134</v>
      </c>
      <c r="E757" s="409">
        <v>13</v>
      </c>
      <c r="F757" s="409" t="s">
        <v>298</v>
      </c>
      <c r="G757" s="409">
        <v>14</v>
      </c>
      <c r="H757" s="409" t="s">
        <v>201</v>
      </c>
      <c r="I757" s="411" t="s">
        <v>188</v>
      </c>
      <c r="J757" s="409" t="s">
        <v>273</v>
      </c>
      <c r="K757" s="409" t="s">
        <v>299</v>
      </c>
      <c r="L757" s="409"/>
      <c r="M757" s="409">
        <v>4523</v>
      </c>
      <c r="N757" s="409">
        <v>4317</v>
      </c>
      <c r="O757" s="409">
        <v>4115</v>
      </c>
      <c r="P757" s="409">
        <v>3919</v>
      </c>
      <c r="Q757" s="409">
        <v>3729</v>
      </c>
      <c r="R757" s="409">
        <v>3546</v>
      </c>
      <c r="S757" s="409">
        <v>3370</v>
      </c>
      <c r="T757" s="409">
        <v>3202</v>
      </c>
      <c r="U757" s="409">
        <v>3039</v>
      </c>
      <c r="V757" s="409">
        <v>2874</v>
      </c>
      <c r="W757" s="409">
        <v>2705</v>
      </c>
      <c r="X757" s="409">
        <v>2530</v>
      </c>
      <c r="Y757" s="409">
        <v>2350</v>
      </c>
      <c r="Z757" s="409">
        <v>2162</v>
      </c>
      <c r="AA757" s="409">
        <v>1968</v>
      </c>
      <c r="AB757" s="409">
        <v>1740</v>
      </c>
      <c r="AC757" s="409">
        <v>1680</v>
      </c>
      <c r="AD757" s="409">
        <v>1581</v>
      </c>
      <c r="AE757" s="409">
        <v>1476</v>
      </c>
      <c r="AF757" s="409">
        <v>1365</v>
      </c>
      <c r="AG757" s="409">
        <v>1247</v>
      </c>
      <c r="AH757" s="409">
        <v>1122</v>
      </c>
      <c r="AI757" s="409">
        <v>989</v>
      </c>
      <c r="AJ757" s="409">
        <v>851</v>
      </c>
      <c r="AK757" s="409">
        <v>715</v>
      </c>
      <c r="AL757" s="409">
        <v>583</v>
      </c>
      <c r="AM757" s="409">
        <v>457</v>
      </c>
      <c r="AN757" s="409">
        <v>336</v>
      </c>
      <c r="AO757" s="409">
        <v>223</v>
      </c>
      <c r="AP757" s="409">
        <v>116</v>
      </c>
    </row>
    <row r="758" spans="1:42" hidden="1" x14ac:dyDescent="0.3">
      <c r="A758" s="408">
        <v>4</v>
      </c>
      <c r="B758" s="409" t="s">
        <v>435</v>
      </c>
      <c r="C758" s="409"/>
      <c r="D758" s="409" t="s">
        <v>134</v>
      </c>
      <c r="E758" s="409">
        <v>13</v>
      </c>
      <c r="F758" s="409" t="s">
        <v>298</v>
      </c>
      <c r="G758" s="409">
        <v>15</v>
      </c>
      <c r="H758" s="409" t="s">
        <v>202</v>
      </c>
      <c r="I758" s="411" t="s">
        <v>188</v>
      </c>
      <c r="J758" s="409" t="s">
        <v>273</v>
      </c>
      <c r="K758" s="409" t="s">
        <v>299</v>
      </c>
      <c r="L758" s="409"/>
      <c r="M758" s="409">
        <v>872</v>
      </c>
      <c r="N758" s="409">
        <v>880</v>
      </c>
      <c r="O758" s="409">
        <v>888</v>
      </c>
      <c r="P758" s="409">
        <v>898</v>
      </c>
      <c r="Q758" s="409">
        <v>906</v>
      </c>
      <c r="R758" s="409">
        <v>917</v>
      </c>
      <c r="S758" s="409">
        <v>925</v>
      </c>
      <c r="T758" s="409">
        <v>941</v>
      </c>
      <c r="U758" s="409">
        <v>953</v>
      </c>
      <c r="V758" s="409">
        <v>965</v>
      </c>
      <c r="W758" s="409">
        <v>977</v>
      </c>
      <c r="X758" s="409">
        <v>980</v>
      </c>
      <c r="Y758" s="409">
        <v>984</v>
      </c>
      <c r="Z758" s="409">
        <v>988</v>
      </c>
      <c r="AA758" s="409">
        <v>986</v>
      </c>
      <c r="AB758" s="409">
        <v>984</v>
      </c>
      <c r="AC758" s="409">
        <v>980</v>
      </c>
      <c r="AD758" s="409">
        <v>975</v>
      </c>
      <c r="AE758" s="409">
        <v>970</v>
      </c>
      <c r="AF758" s="409">
        <v>960</v>
      </c>
      <c r="AG758" s="409">
        <v>945</v>
      </c>
      <c r="AH758" s="409">
        <v>930</v>
      </c>
      <c r="AI758" s="409">
        <v>910</v>
      </c>
      <c r="AJ758" s="409">
        <v>880</v>
      </c>
      <c r="AK758" s="409">
        <v>850</v>
      </c>
      <c r="AL758" s="409">
        <v>800</v>
      </c>
      <c r="AM758" s="409">
        <v>750</v>
      </c>
      <c r="AN758" s="409">
        <v>680</v>
      </c>
      <c r="AO758" s="409">
        <v>600</v>
      </c>
      <c r="AP758" s="409">
        <v>500</v>
      </c>
    </row>
    <row r="759" spans="1:42" hidden="1" x14ac:dyDescent="0.3">
      <c r="A759" s="408">
        <v>4</v>
      </c>
      <c r="B759" s="409" t="s">
        <v>435</v>
      </c>
      <c r="C759" s="409"/>
      <c r="D759" s="409" t="s">
        <v>134</v>
      </c>
      <c r="E759" s="409">
        <v>13</v>
      </c>
      <c r="F759" s="409" t="s">
        <v>298</v>
      </c>
      <c r="G759" s="409">
        <v>16</v>
      </c>
      <c r="H759" s="409" t="s">
        <v>203</v>
      </c>
      <c r="I759" s="411" t="s">
        <v>188</v>
      </c>
      <c r="J759" s="409" t="s">
        <v>273</v>
      </c>
      <c r="K759" s="409" t="s">
        <v>299</v>
      </c>
      <c r="L759" s="409"/>
      <c r="M759" s="409">
        <v>290</v>
      </c>
      <c r="N759" s="409">
        <v>293</v>
      </c>
      <c r="O759" s="409">
        <v>296</v>
      </c>
      <c r="P759" s="409">
        <f>+O759+3</f>
        <v>299</v>
      </c>
      <c r="Q759" s="409">
        <f t="shared" ref="Q759:AO759" si="62">+P759+3</f>
        <v>302</v>
      </c>
      <c r="R759" s="409">
        <f t="shared" si="62"/>
        <v>305</v>
      </c>
      <c r="S759" s="409">
        <f t="shared" si="62"/>
        <v>308</v>
      </c>
      <c r="T759" s="409">
        <f t="shared" si="62"/>
        <v>311</v>
      </c>
      <c r="U759" s="409">
        <f t="shared" si="62"/>
        <v>314</v>
      </c>
      <c r="V759" s="409">
        <f t="shared" si="62"/>
        <v>317</v>
      </c>
      <c r="W759" s="409">
        <f t="shared" si="62"/>
        <v>320</v>
      </c>
      <c r="X759" s="409">
        <f t="shared" si="62"/>
        <v>323</v>
      </c>
      <c r="Y759" s="409">
        <f t="shared" si="62"/>
        <v>326</v>
      </c>
      <c r="Z759" s="409">
        <f t="shared" si="62"/>
        <v>329</v>
      </c>
      <c r="AA759" s="409">
        <f t="shared" si="62"/>
        <v>332</v>
      </c>
      <c r="AB759" s="409">
        <f t="shared" si="62"/>
        <v>335</v>
      </c>
      <c r="AC759" s="409">
        <f t="shared" si="62"/>
        <v>338</v>
      </c>
      <c r="AD759" s="409">
        <f t="shared" si="62"/>
        <v>341</v>
      </c>
      <c r="AE759" s="409">
        <f t="shared" si="62"/>
        <v>344</v>
      </c>
      <c r="AF759" s="409">
        <f t="shared" si="62"/>
        <v>347</v>
      </c>
      <c r="AG759" s="409">
        <f t="shared" si="62"/>
        <v>350</v>
      </c>
      <c r="AH759" s="409">
        <f t="shared" si="62"/>
        <v>353</v>
      </c>
      <c r="AI759" s="409">
        <f t="shared" si="62"/>
        <v>356</v>
      </c>
      <c r="AJ759" s="409">
        <f t="shared" si="62"/>
        <v>359</v>
      </c>
      <c r="AK759" s="409">
        <f t="shared" si="62"/>
        <v>362</v>
      </c>
      <c r="AL759" s="409">
        <f t="shared" si="62"/>
        <v>365</v>
      </c>
      <c r="AM759" s="409">
        <f t="shared" si="62"/>
        <v>368</v>
      </c>
      <c r="AN759" s="409">
        <f t="shared" si="62"/>
        <v>371</v>
      </c>
      <c r="AO759" s="409">
        <f t="shared" si="62"/>
        <v>374</v>
      </c>
      <c r="AP759" s="409">
        <v>365</v>
      </c>
    </row>
    <row r="760" spans="1:42" ht="15" hidden="1" thickBot="1" x14ac:dyDescent="0.35">
      <c r="A760" s="413">
        <v>4</v>
      </c>
      <c r="B760" s="414" t="s">
        <v>435</v>
      </c>
      <c r="C760" s="414"/>
      <c r="D760" s="414" t="s">
        <v>134</v>
      </c>
      <c r="E760" s="414">
        <v>13</v>
      </c>
      <c r="F760" s="414" t="s">
        <v>298</v>
      </c>
      <c r="G760" s="414">
        <v>17</v>
      </c>
      <c r="H760" s="414" t="s">
        <v>204</v>
      </c>
      <c r="I760" s="416" t="s">
        <v>188</v>
      </c>
      <c r="J760" s="414" t="s">
        <v>273</v>
      </c>
      <c r="K760" s="414" t="s">
        <v>299</v>
      </c>
      <c r="L760" s="414"/>
      <c r="M760" s="409">
        <v>0</v>
      </c>
      <c r="N760" s="409">
        <v>0</v>
      </c>
      <c r="O760" s="409">
        <v>0</v>
      </c>
      <c r="P760" s="409">
        <v>0</v>
      </c>
      <c r="Q760" s="409">
        <v>0</v>
      </c>
      <c r="R760" s="409">
        <v>0</v>
      </c>
      <c r="S760" s="409">
        <v>0</v>
      </c>
      <c r="T760" s="409">
        <v>0</v>
      </c>
      <c r="U760" s="409">
        <v>0</v>
      </c>
      <c r="V760" s="409">
        <v>0</v>
      </c>
      <c r="W760" s="409">
        <v>0</v>
      </c>
      <c r="X760" s="409">
        <v>0</v>
      </c>
      <c r="Y760" s="409">
        <v>0</v>
      </c>
      <c r="Z760" s="409">
        <v>0</v>
      </c>
      <c r="AA760" s="409">
        <v>0</v>
      </c>
      <c r="AB760" s="409">
        <v>0</v>
      </c>
      <c r="AC760" s="409">
        <v>0</v>
      </c>
      <c r="AD760" s="409">
        <v>0</v>
      </c>
      <c r="AE760" s="409">
        <v>0</v>
      </c>
      <c r="AF760" s="409">
        <v>0</v>
      </c>
      <c r="AG760" s="409">
        <v>0</v>
      </c>
      <c r="AH760" s="409">
        <v>0</v>
      </c>
      <c r="AI760" s="409">
        <v>0</v>
      </c>
      <c r="AJ760" s="409">
        <v>0</v>
      </c>
      <c r="AK760" s="409">
        <v>0</v>
      </c>
      <c r="AL760" s="409">
        <v>0</v>
      </c>
      <c r="AM760" s="409">
        <v>0</v>
      </c>
      <c r="AN760" s="409">
        <v>0</v>
      </c>
      <c r="AO760" s="409">
        <v>0</v>
      </c>
      <c r="AP760" s="409">
        <v>0</v>
      </c>
    </row>
    <row r="761" spans="1:42" hidden="1" x14ac:dyDescent="0.3">
      <c r="A761" s="403">
        <v>4</v>
      </c>
      <c r="B761" s="404" t="s">
        <v>435</v>
      </c>
      <c r="C761" s="404"/>
      <c r="D761" s="404" t="s">
        <v>134</v>
      </c>
      <c r="E761" s="404">
        <v>13</v>
      </c>
      <c r="F761" s="404" t="s">
        <v>298</v>
      </c>
      <c r="G761" s="404">
        <v>18</v>
      </c>
      <c r="H761" s="404" t="s">
        <v>187</v>
      </c>
      <c r="I761" s="406" t="s">
        <v>205</v>
      </c>
      <c r="J761" s="404" t="s">
        <v>273</v>
      </c>
      <c r="K761" s="404" t="s">
        <v>299</v>
      </c>
      <c r="L761" s="404"/>
      <c r="M761" s="409">
        <v>55822</v>
      </c>
      <c r="N761" s="409">
        <v>53589</v>
      </c>
      <c r="O761" s="409">
        <v>51356</v>
      </c>
      <c r="P761" s="409">
        <v>49123</v>
      </c>
      <c r="Q761" s="409">
        <v>46890</v>
      </c>
      <c r="R761" s="409">
        <v>44658</v>
      </c>
      <c r="S761" s="409">
        <v>42425</v>
      </c>
      <c r="T761" s="409">
        <v>40192</v>
      </c>
      <c r="U761" s="409">
        <v>37959</v>
      </c>
      <c r="V761" s="409">
        <v>35726</v>
      </c>
      <c r="W761" s="409">
        <v>33493</v>
      </c>
      <c r="X761" s="409">
        <v>31260</v>
      </c>
      <c r="Y761" s="409">
        <v>29027</v>
      </c>
      <c r="Z761" s="409">
        <v>26795</v>
      </c>
      <c r="AA761" s="409">
        <v>24562</v>
      </c>
      <c r="AB761" s="409">
        <v>22329</v>
      </c>
      <c r="AC761" s="409">
        <v>20096</v>
      </c>
      <c r="AD761" s="409">
        <v>17863</v>
      </c>
      <c r="AE761" s="409">
        <v>15630</v>
      </c>
      <c r="AF761" s="409">
        <v>13397</v>
      </c>
      <c r="AG761" s="409">
        <v>11164</v>
      </c>
      <c r="AH761" s="409">
        <v>8932</v>
      </c>
      <c r="AI761" s="409">
        <v>6699</v>
      </c>
      <c r="AJ761" s="409">
        <v>4466</v>
      </c>
      <c r="AK761" s="409">
        <v>0</v>
      </c>
      <c r="AL761" s="409">
        <v>0</v>
      </c>
      <c r="AM761" s="409">
        <v>0</v>
      </c>
      <c r="AN761" s="409">
        <v>0</v>
      </c>
      <c r="AO761" s="409">
        <v>0</v>
      </c>
      <c r="AP761" s="409">
        <v>0</v>
      </c>
    </row>
    <row r="762" spans="1:42" hidden="1" x14ac:dyDescent="0.3">
      <c r="A762" s="408">
        <v>4</v>
      </c>
      <c r="B762" s="409" t="s">
        <v>435</v>
      </c>
      <c r="C762" s="409"/>
      <c r="D762" s="409" t="s">
        <v>134</v>
      </c>
      <c r="E762" s="409">
        <v>13</v>
      </c>
      <c r="F762" s="409" t="s">
        <v>298</v>
      </c>
      <c r="G762" s="409">
        <v>19</v>
      </c>
      <c r="H762" s="409" t="s">
        <v>189</v>
      </c>
      <c r="I762" s="411" t="s">
        <v>205</v>
      </c>
      <c r="J762" s="409" t="s">
        <v>273</v>
      </c>
      <c r="K762" s="409" t="s">
        <v>299</v>
      </c>
      <c r="L762" s="409"/>
      <c r="M762" s="409">
        <v>66654</v>
      </c>
      <c r="N762" s="409">
        <v>67292</v>
      </c>
      <c r="O762" s="409">
        <v>67900</v>
      </c>
      <c r="P762" s="409">
        <v>68400</v>
      </c>
      <c r="Q762" s="409">
        <v>68800</v>
      </c>
      <c r="R762" s="409">
        <v>69000</v>
      </c>
      <c r="S762" s="409">
        <v>69000</v>
      </c>
      <c r="T762" s="409">
        <v>68900</v>
      </c>
      <c r="U762" s="409">
        <v>68600</v>
      </c>
      <c r="V762" s="409">
        <v>68200</v>
      </c>
      <c r="W762" s="409">
        <v>67600</v>
      </c>
      <c r="X762" s="409">
        <v>66800</v>
      </c>
      <c r="Y762" s="409">
        <v>65800</v>
      </c>
      <c r="Z762" s="409">
        <v>64600</v>
      </c>
      <c r="AA762" s="409">
        <v>63200</v>
      </c>
      <c r="AB762" s="409">
        <v>61500</v>
      </c>
      <c r="AC762" s="409">
        <v>58800</v>
      </c>
      <c r="AD762" s="409">
        <v>55500</v>
      </c>
      <c r="AE762" s="409">
        <v>51700</v>
      </c>
      <c r="AF762" s="409">
        <v>47500</v>
      </c>
      <c r="AG762" s="409">
        <v>42856</v>
      </c>
      <c r="AH762" s="409">
        <v>38412</v>
      </c>
      <c r="AI762" s="409">
        <v>34068</v>
      </c>
      <c r="AJ762" s="409">
        <v>29924</v>
      </c>
      <c r="AK762" s="409">
        <v>25880</v>
      </c>
      <c r="AL762" s="409">
        <v>22036</v>
      </c>
      <c r="AM762" s="409">
        <v>18392</v>
      </c>
      <c r="AN762" s="409">
        <v>14948</v>
      </c>
      <c r="AO762" s="409">
        <v>11704</v>
      </c>
      <c r="AP762" s="409">
        <v>8660</v>
      </c>
    </row>
    <row r="763" spans="1:42" hidden="1" x14ac:dyDescent="0.3">
      <c r="A763" s="408">
        <v>4</v>
      </c>
      <c r="B763" s="409" t="s">
        <v>435</v>
      </c>
      <c r="C763" s="409"/>
      <c r="D763" s="409" t="s">
        <v>134</v>
      </c>
      <c r="E763" s="409">
        <v>13</v>
      </c>
      <c r="F763" s="409" t="s">
        <v>298</v>
      </c>
      <c r="G763" s="409">
        <v>20</v>
      </c>
      <c r="H763" s="409" t="s">
        <v>190</v>
      </c>
      <c r="I763" s="411" t="s">
        <v>205</v>
      </c>
      <c r="J763" s="409" t="s">
        <v>273</v>
      </c>
      <c r="K763" s="409" t="s">
        <v>299</v>
      </c>
      <c r="L763" s="409"/>
      <c r="M763" s="409">
        <v>22844</v>
      </c>
      <c r="N763" s="409">
        <v>22976</v>
      </c>
      <c r="O763" s="409">
        <v>23100</v>
      </c>
      <c r="P763" s="409">
        <v>23200</v>
      </c>
      <c r="Q763" s="409">
        <v>23270</v>
      </c>
      <c r="R763" s="409">
        <v>23300</v>
      </c>
      <c r="S763" s="409">
        <v>23270</v>
      </c>
      <c r="T763" s="409">
        <v>23180</v>
      </c>
      <c r="U763" s="409">
        <v>23020</v>
      </c>
      <c r="V763" s="409">
        <v>22800</v>
      </c>
      <c r="W763" s="409">
        <v>22500</v>
      </c>
      <c r="X763" s="409">
        <v>22100</v>
      </c>
      <c r="Y763" s="409">
        <v>21600</v>
      </c>
      <c r="Z763" s="409">
        <v>21000</v>
      </c>
      <c r="AA763" s="409">
        <v>20300</v>
      </c>
      <c r="AB763" s="409">
        <v>19500</v>
      </c>
      <c r="AC763" s="409">
        <v>18500</v>
      </c>
      <c r="AD763" s="409">
        <v>17400</v>
      </c>
      <c r="AE763" s="409">
        <v>16200</v>
      </c>
      <c r="AF763" s="409">
        <v>14900</v>
      </c>
      <c r="AG763" s="409">
        <v>13400</v>
      </c>
      <c r="AH763" s="409">
        <v>11907</v>
      </c>
      <c r="AI763" s="409">
        <v>10474</v>
      </c>
      <c r="AJ763" s="409">
        <v>9111</v>
      </c>
      <c r="AK763" s="409">
        <v>7808</v>
      </c>
      <c r="AL763" s="409">
        <v>6585</v>
      </c>
      <c r="AM763" s="409">
        <v>5462</v>
      </c>
      <c r="AN763" s="409">
        <v>4439</v>
      </c>
      <c r="AO763" s="409">
        <v>3516</v>
      </c>
      <c r="AP763" s="409">
        <v>2693</v>
      </c>
    </row>
    <row r="764" spans="1:42" hidden="1" x14ac:dyDescent="0.3">
      <c r="A764" s="408">
        <v>4</v>
      </c>
      <c r="B764" s="409" t="s">
        <v>435</v>
      </c>
      <c r="C764" s="409"/>
      <c r="D764" s="409" t="s">
        <v>134</v>
      </c>
      <c r="E764" s="409">
        <v>13</v>
      </c>
      <c r="F764" s="409" t="s">
        <v>298</v>
      </c>
      <c r="G764" s="409">
        <v>21</v>
      </c>
      <c r="H764" s="409" t="s">
        <v>191</v>
      </c>
      <c r="I764" s="411" t="s">
        <v>205</v>
      </c>
      <c r="J764" s="409" t="s">
        <v>273</v>
      </c>
      <c r="K764" s="409" t="s">
        <v>299</v>
      </c>
      <c r="L764" s="409"/>
      <c r="M764" s="409">
        <v>14090</v>
      </c>
      <c r="N764" s="409">
        <v>13526</v>
      </c>
      <c r="O764" s="409">
        <v>12962</v>
      </c>
      <c r="P764" s="409">
        <v>12398</v>
      </c>
      <c r="Q764" s="409">
        <v>11834</v>
      </c>
      <c r="R764" s="409">
        <v>11270</v>
      </c>
      <c r="S764" s="409">
        <v>10706</v>
      </c>
      <c r="T764" s="409">
        <v>10142</v>
      </c>
      <c r="U764" s="409">
        <v>9578</v>
      </c>
      <c r="V764" s="409">
        <v>9014</v>
      </c>
      <c r="W764" s="409">
        <v>8450</v>
      </c>
      <c r="X764" s="409">
        <v>7886</v>
      </c>
      <c r="Y764" s="409">
        <v>7322</v>
      </c>
      <c r="Z764" s="409">
        <v>6758</v>
      </c>
      <c r="AA764" s="409">
        <v>6194</v>
      </c>
      <c r="AB764" s="409">
        <v>5630</v>
      </c>
      <c r="AC764" s="409">
        <v>5066</v>
      </c>
      <c r="AD764" s="409">
        <v>4502</v>
      </c>
      <c r="AE764" s="409">
        <v>3938</v>
      </c>
      <c r="AF764" s="409">
        <v>3374</v>
      </c>
      <c r="AG764" s="409">
        <v>2810</v>
      </c>
      <c r="AH764" s="409">
        <v>2246</v>
      </c>
      <c r="AI764" s="409">
        <v>1682</v>
      </c>
      <c r="AJ764" s="409">
        <v>1118</v>
      </c>
      <c r="AK764" s="409">
        <v>555</v>
      </c>
      <c r="AL764" s="409">
        <v>0</v>
      </c>
      <c r="AM764" s="409">
        <v>0</v>
      </c>
      <c r="AN764" s="409">
        <v>0</v>
      </c>
      <c r="AO764" s="409">
        <v>0</v>
      </c>
      <c r="AP764" s="409">
        <v>0</v>
      </c>
    </row>
    <row r="765" spans="1:42" hidden="1" x14ac:dyDescent="0.3">
      <c r="A765" s="408">
        <v>4</v>
      </c>
      <c r="B765" s="409" t="s">
        <v>435</v>
      </c>
      <c r="C765" s="409"/>
      <c r="D765" s="409" t="s">
        <v>134</v>
      </c>
      <c r="E765" s="409">
        <v>13</v>
      </c>
      <c r="F765" s="409" t="s">
        <v>298</v>
      </c>
      <c r="G765" s="409">
        <v>22</v>
      </c>
      <c r="H765" s="409" t="s">
        <v>192</v>
      </c>
      <c r="I765" s="411" t="s">
        <v>205</v>
      </c>
      <c r="J765" s="409" t="s">
        <v>273</v>
      </c>
      <c r="K765" s="409" t="s">
        <v>299</v>
      </c>
      <c r="L765" s="409"/>
      <c r="M765" s="409">
        <v>2992</v>
      </c>
      <c r="N765" s="409">
        <v>2944.3333333333335</v>
      </c>
      <c r="O765" s="409">
        <v>2893</v>
      </c>
      <c r="P765" s="409">
        <v>2840</v>
      </c>
      <c r="Q765" s="409">
        <v>2782</v>
      </c>
      <c r="R765" s="409">
        <v>2720</v>
      </c>
      <c r="S765" s="409">
        <v>2650</v>
      </c>
      <c r="T765" s="409">
        <v>2560</v>
      </c>
      <c r="U765" s="409">
        <v>2450</v>
      </c>
      <c r="V765" s="409">
        <v>2310</v>
      </c>
      <c r="W765" s="409">
        <v>2130</v>
      </c>
      <c r="X765" s="409">
        <v>1970</v>
      </c>
      <c r="Y765" s="409">
        <v>1770</v>
      </c>
      <c r="Z765" s="409">
        <v>1550</v>
      </c>
      <c r="AA765" s="409">
        <v>1309</v>
      </c>
      <c r="AB765" s="409">
        <v>1072</v>
      </c>
      <c r="AC765" s="409">
        <v>843</v>
      </c>
      <c r="AD765" s="409">
        <v>634</v>
      </c>
      <c r="AE765" s="409">
        <v>445</v>
      </c>
      <c r="AF765" s="409">
        <v>286</v>
      </c>
      <c r="AG765" s="409">
        <v>165</v>
      </c>
      <c r="AH765" s="409">
        <v>74</v>
      </c>
      <c r="AI765" s="409">
        <v>26</v>
      </c>
      <c r="AJ765" s="409">
        <v>0</v>
      </c>
      <c r="AK765" s="409">
        <v>0</v>
      </c>
      <c r="AL765" s="409">
        <v>0</v>
      </c>
      <c r="AM765" s="409">
        <v>0</v>
      </c>
      <c r="AN765" s="409">
        <v>0</v>
      </c>
      <c r="AO765" s="409">
        <v>0</v>
      </c>
      <c r="AP765" s="409">
        <v>0</v>
      </c>
    </row>
    <row r="766" spans="1:42" hidden="1" x14ac:dyDescent="0.3">
      <c r="A766" s="408">
        <v>4</v>
      </c>
      <c r="B766" s="409" t="s">
        <v>435</v>
      </c>
      <c r="C766" s="409"/>
      <c r="D766" s="409" t="s">
        <v>134</v>
      </c>
      <c r="E766" s="409">
        <v>13</v>
      </c>
      <c r="F766" s="409" t="s">
        <v>298</v>
      </c>
      <c r="G766" s="409">
        <v>23</v>
      </c>
      <c r="H766" s="409" t="s">
        <v>193</v>
      </c>
      <c r="I766" s="411" t="s">
        <v>205</v>
      </c>
      <c r="J766" s="409" t="s">
        <v>273</v>
      </c>
      <c r="K766" s="409" t="s">
        <v>299</v>
      </c>
      <c r="L766" s="409"/>
      <c r="M766" s="409">
        <v>359</v>
      </c>
      <c r="N766" s="409">
        <v>353</v>
      </c>
      <c r="O766" s="409">
        <v>345</v>
      </c>
      <c r="P766" s="409">
        <v>336</v>
      </c>
      <c r="Q766" s="409">
        <v>326</v>
      </c>
      <c r="R766" s="409">
        <v>315</v>
      </c>
      <c r="S766" s="409">
        <v>302</v>
      </c>
      <c r="T766" s="409">
        <v>287</v>
      </c>
      <c r="U766" s="409">
        <v>269</v>
      </c>
      <c r="V766" s="409">
        <v>248</v>
      </c>
      <c r="W766" s="409">
        <v>224</v>
      </c>
      <c r="X766" s="409">
        <v>200</v>
      </c>
      <c r="Y766" s="409">
        <v>176</v>
      </c>
      <c r="Z766" s="409">
        <v>152</v>
      </c>
      <c r="AA766" s="409">
        <v>128</v>
      </c>
      <c r="AB766" s="409">
        <v>105</v>
      </c>
      <c r="AC766" s="409">
        <v>87</v>
      </c>
      <c r="AD766" s="409">
        <v>71</v>
      </c>
      <c r="AE766" s="409">
        <v>56</v>
      </c>
      <c r="AF766" s="409">
        <v>42</v>
      </c>
      <c r="AG766" s="409">
        <v>29</v>
      </c>
      <c r="AH766" s="409">
        <v>18</v>
      </c>
      <c r="AI766" s="409">
        <v>9</v>
      </c>
      <c r="AJ766" s="409">
        <v>3</v>
      </c>
      <c r="AK766" s="409">
        <v>0</v>
      </c>
      <c r="AL766" s="409">
        <v>0</v>
      </c>
      <c r="AM766" s="409">
        <v>0</v>
      </c>
      <c r="AN766" s="409">
        <v>0</v>
      </c>
      <c r="AO766" s="409">
        <v>0</v>
      </c>
      <c r="AP766" s="409">
        <v>0</v>
      </c>
    </row>
    <row r="767" spans="1:42" hidden="1" x14ac:dyDescent="0.3">
      <c r="A767" s="408">
        <v>4</v>
      </c>
      <c r="B767" s="409" t="s">
        <v>435</v>
      </c>
      <c r="C767" s="409"/>
      <c r="D767" s="409" t="s">
        <v>134</v>
      </c>
      <c r="E767" s="409">
        <v>13</v>
      </c>
      <c r="F767" s="409" t="s">
        <v>298</v>
      </c>
      <c r="G767" s="409">
        <v>24</v>
      </c>
      <c r="H767" s="409" t="s">
        <v>194</v>
      </c>
      <c r="I767" s="411" t="s">
        <v>205</v>
      </c>
      <c r="J767" s="409" t="s">
        <v>273</v>
      </c>
      <c r="K767" s="409" t="s">
        <v>299</v>
      </c>
      <c r="L767" s="409"/>
      <c r="M767" s="409">
        <v>1460</v>
      </c>
      <c r="N767" s="409">
        <v>1442</v>
      </c>
      <c r="O767" s="409">
        <v>1412</v>
      </c>
      <c r="P767" s="409">
        <v>1382</v>
      </c>
      <c r="Q767" s="409">
        <v>1342</v>
      </c>
      <c r="R767" s="409">
        <v>1293</v>
      </c>
      <c r="S767" s="409">
        <v>1243</v>
      </c>
      <c r="T767" s="409">
        <v>1193</v>
      </c>
      <c r="U767" s="409">
        <v>1096</v>
      </c>
      <c r="V767" s="409">
        <v>999</v>
      </c>
      <c r="W767" s="409">
        <v>902</v>
      </c>
      <c r="X767" s="409">
        <v>805</v>
      </c>
      <c r="Y767" s="409">
        <v>708</v>
      </c>
      <c r="Z767" s="409">
        <v>611</v>
      </c>
      <c r="AA767" s="409">
        <v>514</v>
      </c>
      <c r="AB767" s="409">
        <v>412</v>
      </c>
      <c r="AC767" s="409">
        <v>333</v>
      </c>
      <c r="AD767" s="409">
        <v>266</v>
      </c>
      <c r="AE767" s="409">
        <v>199</v>
      </c>
      <c r="AF767" s="409">
        <v>142</v>
      </c>
      <c r="AG767" s="409">
        <v>94</v>
      </c>
      <c r="AH767" s="409">
        <v>47</v>
      </c>
      <c r="AI767" s="409">
        <v>0</v>
      </c>
      <c r="AJ767" s="409">
        <v>0</v>
      </c>
      <c r="AK767" s="409">
        <v>0</v>
      </c>
      <c r="AL767" s="409">
        <v>0</v>
      </c>
      <c r="AM767" s="409">
        <v>0</v>
      </c>
      <c r="AN767" s="409">
        <v>0</v>
      </c>
      <c r="AO767" s="409">
        <v>0</v>
      </c>
      <c r="AP767" s="409">
        <v>0</v>
      </c>
    </row>
    <row r="768" spans="1:42" hidden="1" x14ac:dyDescent="0.3">
      <c r="A768" s="408">
        <v>4</v>
      </c>
      <c r="B768" s="409" t="s">
        <v>435</v>
      </c>
      <c r="C768" s="409"/>
      <c r="D768" s="409" t="s">
        <v>134</v>
      </c>
      <c r="E768" s="409">
        <v>13</v>
      </c>
      <c r="F768" s="409" t="s">
        <v>298</v>
      </c>
      <c r="G768" s="409">
        <v>25</v>
      </c>
      <c r="H768" s="409" t="s">
        <v>195</v>
      </c>
      <c r="I768" s="411" t="s">
        <v>205</v>
      </c>
      <c r="J768" s="409" t="s">
        <v>273</v>
      </c>
      <c r="K768" s="409" t="s">
        <v>299</v>
      </c>
      <c r="L768" s="409"/>
      <c r="M768" s="409">
        <v>595</v>
      </c>
      <c r="N768" s="409">
        <v>592</v>
      </c>
      <c r="O768" s="409">
        <v>588</v>
      </c>
      <c r="P768" s="409">
        <v>584</v>
      </c>
      <c r="Q768" s="409">
        <v>580</v>
      </c>
      <c r="R768" s="409">
        <v>575</v>
      </c>
      <c r="S768" s="409">
        <v>570</v>
      </c>
      <c r="T768" s="409">
        <v>560</v>
      </c>
      <c r="U768" s="409">
        <v>550</v>
      </c>
      <c r="V768" s="409">
        <v>540</v>
      </c>
      <c r="W768" s="409">
        <v>520</v>
      </c>
      <c r="X768" s="409">
        <v>500</v>
      </c>
      <c r="Y768" s="409">
        <v>470</v>
      </c>
      <c r="Z768" s="409">
        <v>440</v>
      </c>
      <c r="AA768" s="409">
        <v>400</v>
      </c>
      <c r="AB768" s="409">
        <v>365</v>
      </c>
      <c r="AC768" s="409">
        <v>328</v>
      </c>
      <c r="AD768" s="409">
        <v>292</v>
      </c>
      <c r="AE768" s="409">
        <v>256</v>
      </c>
      <c r="AF768" s="409">
        <v>220</v>
      </c>
      <c r="AG768" s="409">
        <v>185</v>
      </c>
      <c r="AH768" s="409">
        <v>150</v>
      </c>
      <c r="AI768" s="409">
        <v>120</v>
      </c>
      <c r="AJ768" s="409">
        <v>90</v>
      </c>
      <c r="AK768" s="409">
        <v>60</v>
      </c>
      <c r="AL768" s="409">
        <v>40</v>
      </c>
      <c r="AM768" s="409">
        <v>20</v>
      </c>
      <c r="AN768" s="409">
        <v>10</v>
      </c>
      <c r="AO768" s="409">
        <v>0</v>
      </c>
      <c r="AP768" s="409">
        <v>0</v>
      </c>
    </row>
    <row r="769" spans="1:42" hidden="1" x14ac:dyDescent="0.3">
      <c r="A769" s="408">
        <v>4</v>
      </c>
      <c r="B769" s="409" t="s">
        <v>435</v>
      </c>
      <c r="C769" s="409"/>
      <c r="D769" s="409" t="s">
        <v>134</v>
      </c>
      <c r="E769" s="409">
        <v>13</v>
      </c>
      <c r="F769" s="409" t="s">
        <v>298</v>
      </c>
      <c r="G769" s="409">
        <v>26</v>
      </c>
      <c r="H769" s="409" t="s">
        <v>196</v>
      </c>
      <c r="I769" s="411" t="s">
        <v>205</v>
      </c>
      <c r="J769" s="409" t="s">
        <v>273</v>
      </c>
      <c r="K769" s="409" t="s">
        <v>299</v>
      </c>
      <c r="L769" s="409"/>
      <c r="M769" s="409">
        <v>539</v>
      </c>
      <c r="N769" s="409">
        <v>539</v>
      </c>
      <c r="O769" s="409">
        <v>539</v>
      </c>
      <c r="P769" s="409">
        <v>539</v>
      </c>
      <c r="Q769" s="409">
        <v>539</v>
      </c>
      <c r="R769" s="409">
        <v>529</v>
      </c>
      <c r="S769" s="409">
        <v>519</v>
      </c>
      <c r="T769" s="409">
        <v>499</v>
      </c>
      <c r="U769" s="409">
        <v>479</v>
      </c>
      <c r="V769" s="409">
        <v>459</v>
      </c>
      <c r="W769" s="409">
        <v>429</v>
      </c>
      <c r="X769" s="409">
        <v>399</v>
      </c>
      <c r="Y769" s="409">
        <v>369</v>
      </c>
      <c r="Z769" s="409">
        <v>339</v>
      </c>
      <c r="AA769" s="409">
        <v>303</v>
      </c>
      <c r="AB769" s="409">
        <v>268</v>
      </c>
      <c r="AC769" s="409">
        <v>232</v>
      </c>
      <c r="AD769" s="409">
        <v>196</v>
      </c>
      <c r="AE769" s="409">
        <v>160</v>
      </c>
      <c r="AF769" s="409">
        <v>124</v>
      </c>
      <c r="AG769" s="409">
        <v>98</v>
      </c>
      <c r="AH769" s="409">
        <v>72</v>
      </c>
      <c r="AI769" s="409">
        <v>56</v>
      </c>
      <c r="AJ769" s="409">
        <v>40</v>
      </c>
      <c r="AK769" s="409">
        <v>24</v>
      </c>
      <c r="AL769" s="409">
        <v>18</v>
      </c>
      <c r="AM769" s="409">
        <v>12</v>
      </c>
      <c r="AN769" s="409">
        <v>6</v>
      </c>
      <c r="AO769" s="409">
        <v>0</v>
      </c>
      <c r="AP769" s="409">
        <v>0</v>
      </c>
    </row>
    <row r="770" spans="1:42" hidden="1" x14ac:dyDescent="0.3">
      <c r="A770" s="408">
        <v>4</v>
      </c>
      <c r="B770" s="409" t="s">
        <v>435</v>
      </c>
      <c r="C770" s="409"/>
      <c r="D770" s="409" t="s">
        <v>134</v>
      </c>
      <c r="E770" s="409">
        <v>13</v>
      </c>
      <c r="F770" s="409" t="s">
        <v>298</v>
      </c>
      <c r="G770" s="409">
        <v>27</v>
      </c>
      <c r="H770" s="409" t="s">
        <v>197</v>
      </c>
      <c r="I770" s="411" t="s">
        <v>205</v>
      </c>
      <c r="J770" s="409" t="s">
        <v>273</v>
      </c>
      <c r="K770" s="409" t="s">
        <v>299</v>
      </c>
      <c r="L770" s="409"/>
      <c r="M770" s="409">
        <v>449</v>
      </c>
      <c r="N770" s="409">
        <v>449</v>
      </c>
      <c r="O770" s="409">
        <v>449</v>
      </c>
      <c r="P770" s="409">
        <v>449</v>
      </c>
      <c r="Q770" s="409">
        <v>449</v>
      </c>
      <c r="R770" s="409">
        <v>439</v>
      </c>
      <c r="S770" s="409">
        <v>429</v>
      </c>
      <c r="T770" s="409">
        <v>419</v>
      </c>
      <c r="U770" s="409">
        <v>399</v>
      </c>
      <c r="V770" s="409">
        <v>379</v>
      </c>
      <c r="W770" s="409">
        <v>359</v>
      </c>
      <c r="X770" s="409">
        <v>339</v>
      </c>
      <c r="Y770" s="409">
        <v>309</v>
      </c>
      <c r="Z770" s="409">
        <v>279</v>
      </c>
      <c r="AA770" s="409">
        <v>249</v>
      </c>
      <c r="AB770" s="409">
        <v>220</v>
      </c>
      <c r="AC770" s="409">
        <v>190</v>
      </c>
      <c r="AD770" s="409">
        <v>160</v>
      </c>
      <c r="AE770" s="409">
        <v>130</v>
      </c>
      <c r="AF770" s="409">
        <v>100</v>
      </c>
      <c r="AG770" s="409">
        <v>80</v>
      </c>
      <c r="AH770" s="409">
        <v>60</v>
      </c>
      <c r="AI770" s="409">
        <v>40</v>
      </c>
      <c r="AJ770" s="409">
        <v>30</v>
      </c>
      <c r="AK770" s="409">
        <v>20</v>
      </c>
      <c r="AL770" s="409">
        <v>10</v>
      </c>
      <c r="AM770" s="409">
        <v>0</v>
      </c>
      <c r="AN770" s="409">
        <v>0</v>
      </c>
      <c r="AO770" s="409">
        <v>0</v>
      </c>
      <c r="AP770" s="409">
        <v>0</v>
      </c>
    </row>
    <row r="771" spans="1:42" hidden="1" x14ac:dyDescent="0.3">
      <c r="A771" s="408">
        <v>4</v>
      </c>
      <c r="B771" s="409" t="s">
        <v>435</v>
      </c>
      <c r="C771" s="409"/>
      <c r="D771" s="409" t="s">
        <v>134</v>
      </c>
      <c r="E771" s="409">
        <v>13</v>
      </c>
      <c r="F771" s="409" t="s">
        <v>298</v>
      </c>
      <c r="G771" s="409">
        <v>28</v>
      </c>
      <c r="H771" s="409" t="s">
        <v>198</v>
      </c>
      <c r="I771" s="411" t="s">
        <v>205</v>
      </c>
      <c r="J771" s="409" t="s">
        <v>273</v>
      </c>
      <c r="K771" s="409" t="s">
        <v>299</v>
      </c>
      <c r="L771" s="409"/>
      <c r="M771" s="409">
        <v>2348</v>
      </c>
      <c r="N771" s="409">
        <v>2348</v>
      </c>
      <c r="O771" s="409">
        <v>2348</v>
      </c>
      <c r="P771" s="409">
        <v>2348</v>
      </c>
      <c r="Q771" s="409">
        <v>2328</v>
      </c>
      <c r="R771" s="409">
        <v>2298</v>
      </c>
      <c r="S771" s="409">
        <v>2258</v>
      </c>
      <c r="T771" s="409">
        <v>2208</v>
      </c>
      <c r="U771" s="409">
        <v>2148</v>
      </c>
      <c r="V771" s="409">
        <v>2078</v>
      </c>
      <c r="W771" s="409">
        <v>1998</v>
      </c>
      <c r="X771" s="409">
        <v>1898</v>
      </c>
      <c r="Y771" s="409">
        <v>1778</v>
      </c>
      <c r="Z771" s="409">
        <v>1638</v>
      </c>
      <c r="AA771" s="409">
        <v>1481</v>
      </c>
      <c r="AB771" s="409">
        <v>1331</v>
      </c>
      <c r="AC771" s="409">
        <v>1174</v>
      </c>
      <c r="AD771" s="409">
        <v>1017</v>
      </c>
      <c r="AE771" s="409">
        <v>860</v>
      </c>
      <c r="AF771" s="409">
        <v>723</v>
      </c>
      <c r="AG771" s="409">
        <v>596</v>
      </c>
      <c r="AH771" s="409">
        <v>479</v>
      </c>
      <c r="AI771" s="409">
        <v>372</v>
      </c>
      <c r="AJ771" s="409">
        <v>275</v>
      </c>
      <c r="AK771" s="409">
        <v>188</v>
      </c>
      <c r="AL771" s="409">
        <v>111</v>
      </c>
      <c r="AM771" s="409">
        <v>54</v>
      </c>
      <c r="AN771" s="409">
        <v>17</v>
      </c>
      <c r="AO771" s="409">
        <v>0</v>
      </c>
      <c r="AP771" s="409">
        <v>0</v>
      </c>
    </row>
    <row r="772" spans="1:42" hidden="1" x14ac:dyDescent="0.3">
      <c r="A772" s="408">
        <v>4</v>
      </c>
      <c r="B772" s="409" t="s">
        <v>435</v>
      </c>
      <c r="C772" s="409"/>
      <c r="D772" s="409" t="s">
        <v>134</v>
      </c>
      <c r="E772" s="409">
        <v>13</v>
      </c>
      <c r="F772" s="409" t="s">
        <v>298</v>
      </c>
      <c r="G772" s="409">
        <v>29</v>
      </c>
      <c r="H772" s="409" t="s">
        <v>199</v>
      </c>
      <c r="I772" s="411" t="s">
        <v>205</v>
      </c>
      <c r="J772" s="409" t="s">
        <v>273</v>
      </c>
      <c r="K772" s="409" t="s">
        <v>299</v>
      </c>
      <c r="L772" s="409"/>
      <c r="M772" s="409">
        <v>0</v>
      </c>
      <c r="N772" s="409">
        <v>0</v>
      </c>
      <c r="O772" s="409">
        <v>0</v>
      </c>
      <c r="P772" s="409">
        <v>0</v>
      </c>
      <c r="Q772" s="409">
        <v>0</v>
      </c>
      <c r="R772" s="409">
        <v>0</v>
      </c>
      <c r="S772" s="409">
        <v>0</v>
      </c>
      <c r="T772" s="409">
        <v>0</v>
      </c>
      <c r="U772" s="409">
        <v>0</v>
      </c>
      <c r="V772" s="409">
        <v>0</v>
      </c>
      <c r="W772" s="409">
        <v>0</v>
      </c>
      <c r="X772" s="409">
        <v>0</v>
      </c>
      <c r="Y772" s="409">
        <v>0</v>
      </c>
      <c r="Z772" s="409">
        <v>0</v>
      </c>
      <c r="AA772" s="409">
        <v>0</v>
      </c>
      <c r="AB772" s="409">
        <v>0</v>
      </c>
      <c r="AC772" s="409">
        <v>0</v>
      </c>
      <c r="AD772" s="409">
        <v>0</v>
      </c>
      <c r="AE772" s="409">
        <v>0</v>
      </c>
      <c r="AF772" s="409">
        <v>0</v>
      </c>
      <c r="AG772" s="409">
        <v>0</v>
      </c>
      <c r="AH772" s="409">
        <v>0</v>
      </c>
      <c r="AI772" s="409">
        <v>0</v>
      </c>
      <c r="AJ772" s="409">
        <v>0</v>
      </c>
      <c r="AK772" s="409">
        <v>0</v>
      </c>
      <c r="AL772" s="409">
        <v>0</v>
      </c>
      <c r="AM772" s="409">
        <v>0</v>
      </c>
      <c r="AN772" s="409">
        <v>0</v>
      </c>
      <c r="AO772" s="409">
        <v>0</v>
      </c>
      <c r="AP772" s="409">
        <v>0</v>
      </c>
    </row>
    <row r="773" spans="1:42" hidden="1" x14ac:dyDescent="0.3">
      <c r="A773" s="408">
        <v>4</v>
      </c>
      <c r="B773" s="409" t="s">
        <v>435</v>
      </c>
      <c r="C773" s="409"/>
      <c r="D773" s="409" t="s">
        <v>134</v>
      </c>
      <c r="E773" s="409">
        <v>13</v>
      </c>
      <c r="F773" s="409" t="s">
        <v>298</v>
      </c>
      <c r="G773" s="409">
        <v>30</v>
      </c>
      <c r="H773" s="409" t="s">
        <v>200</v>
      </c>
      <c r="I773" s="411" t="s">
        <v>205</v>
      </c>
      <c r="J773" s="409" t="s">
        <v>273</v>
      </c>
      <c r="K773" s="409" t="s">
        <v>299</v>
      </c>
      <c r="L773" s="409"/>
      <c r="M773" s="409">
        <v>0</v>
      </c>
      <c r="N773" s="409">
        <v>0</v>
      </c>
      <c r="O773" s="409">
        <v>0</v>
      </c>
      <c r="P773" s="409">
        <v>0</v>
      </c>
      <c r="Q773" s="409">
        <v>0</v>
      </c>
      <c r="R773" s="409">
        <v>0</v>
      </c>
      <c r="S773" s="409">
        <v>0</v>
      </c>
      <c r="T773" s="409">
        <v>0</v>
      </c>
      <c r="U773" s="409">
        <v>0</v>
      </c>
      <c r="V773" s="409">
        <v>0</v>
      </c>
      <c r="W773" s="409">
        <v>0</v>
      </c>
      <c r="X773" s="409">
        <v>0</v>
      </c>
      <c r="Y773" s="409">
        <v>0</v>
      </c>
      <c r="Z773" s="409">
        <v>0</v>
      </c>
      <c r="AA773" s="409">
        <v>0</v>
      </c>
      <c r="AB773" s="409">
        <v>0</v>
      </c>
      <c r="AC773" s="409">
        <v>0</v>
      </c>
      <c r="AD773" s="409">
        <v>0</v>
      </c>
      <c r="AE773" s="409">
        <v>0</v>
      </c>
      <c r="AF773" s="409">
        <v>0</v>
      </c>
      <c r="AG773" s="409">
        <v>0</v>
      </c>
      <c r="AH773" s="409">
        <v>0</v>
      </c>
      <c r="AI773" s="409">
        <v>0</v>
      </c>
      <c r="AJ773" s="409">
        <v>0</v>
      </c>
      <c r="AK773" s="409">
        <v>0</v>
      </c>
      <c r="AL773" s="409">
        <v>0</v>
      </c>
      <c r="AM773" s="409">
        <v>0</v>
      </c>
      <c r="AN773" s="409">
        <v>0</v>
      </c>
      <c r="AO773" s="409">
        <v>0</v>
      </c>
      <c r="AP773" s="409">
        <v>0</v>
      </c>
    </row>
    <row r="774" spans="1:42" hidden="1" x14ac:dyDescent="0.3">
      <c r="A774" s="408">
        <v>4</v>
      </c>
      <c r="B774" s="409" t="s">
        <v>435</v>
      </c>
      <c r="C774" s="409"/>
      <c r="D774" s="409" t="s">
        <v>134</v>
      </c>
      <c r="E774" s="409">
        <v>13</v>
      </c>
      <c r="F774" s="409" t="s">
        <v>298</v>
      </c>
      <c r="G774" s="409">
        <v>31</v>
      </c>
      <c r="H774" s="409" t="s">
        <v>201</v>
      </c>
      <c r="I774" s="411" t="s">
        <v>205</v>
      </c>
      <c r="J774" s="409" t="s">
        <v>273</v>
      </c>
      <c r="K774" s="409" t="s">
        <v>299</v>
      </c>
      <c r="L774" s="409"/>
      <c r="M774" s="409">
        <v>0</v>
      </c>
      <c r="N774" s="409">
        <v>0</v>
      </c>
      <c r="O774" s="409">
        <v>0</v>
      </c>
      <c r="P774" s="409">
        <v>0</v>
      </c>
      <c r="Q774" s="409">
        <v>0</v>
      </c>
      <c r="R774" s="409">
        <v>0</v>
      </c>
      <c r="S774" s="409">
        <v>0</v>
      </c>
      <c r="T774" s="409">
        <v>0</v>
      </c>
      <c r="U774" s="409">
        <v>0</v>
      </c>
      <c r="V774" s="409">
        <v>0</v>
      </c>
      <c r="W774" s="409">
        <v>0</v>
      </c>
      <c r="X774" s="409">
        <v>0</v>
      </c>
      <c r="Y774" s="409">
        <v>0</v>
      </c>
      <c r="Z774" s="409">
        <v>0</v>
      </c>
      <c r="AA774" s="409">
        <v>0</v>
      </c>
      <c r="AB774" s="409">
        <v>0</v>
      </c>
      <c r="AC774" s="409">
        <v>0</v>
      </c>
      <c r="AD774" s="409">
        <v>0</v>
      </c>
      <c r="AE774" s="409">
        <v>0</v>
      </c>
      <c r="AF774" s="409">
        <v>0</v>
      </c>
      <c r="AG774" s="409">
        <v>0</v>
      </c>
      <c r="AH774" s="409">
        <v>0</v>
      </c>
      <c r="AI774" s="409">
        <v>0</v>
      </c>
      <c r="AJ774" s="409">
        <v>0</v>
      </c>
      <c r="AK774" s="409">
        <v>0</v>
      </c>
      <c r="AL774" s="409">
        <v>0</v>
      </c>
      <c r="AM774" s="409">
        <v>0</v>
      </c>
      <c r="AN774" s="409">
        <v>0</v>
      </c>
      <c r="AO774" s="409">
        <v>0</v>
      </c>
      <c r="AP774" s="409">
        <v>0</v>
      </c>
    </row>
    <row r="775" spans="1:42" hidden="1" x14ac:dyDescent="0.3">
      <c r="A775" s="408">
        <v>4</v>
      </c>
      <c r="B775" s="409" t="s">
        <v>435</v>
      </c>
      <c r="C775" s="409"/>
      <c r="D775" s="409" t="s">
        <v>134</v>
      </c>
      <c r="E775" s="409">
        <v>13</v>
      </c>
      <c r="F775" s="409" t="s">
        <v>298</v>
      </c>
      <c r="G775" s="409">
        <v>32</v>
      </c>
      <c r="H775" s="409" t="s">
        <v>202</v>
      </c>
      <c r="I775" s="411" t="s">
        <v>205</v>
      </c>
      <c r="J775" s="409" t="s">
        <v>273</v>
      </c>
      <c r="K775" s="409" t="s">
        <v>299</v>
      </c>
      <c r="L775" s="409"/>
      <c r="M775" s="409">
        <v>40045</v>
      </c>
      <c r="N775" s="409">
        <v>40195</v>
      </c>
      <c r="O775" s="409">
        <v>40374</v>
      </c>
      <c r="P775" s="409">
        <v>40600</v>
      </c>
      <c r="Q775" s="409">
        <v>40880</v>
      </c>
      <c r="R775" s="409">
        <v>41229</v>
      </c>
      <c r="S775" s="409">
        <v>41592</v>
      </c>
      <c r="T775" s="409">
        <v>41982</v>
      </c>
      <c r="U775" s="409">
        <v>42460</v>
      </c>
      <c r="V775" s="409">
        <v>42937</v>
      </c>
      <c r="W775" s="409">
        <v>43398</v>
      </c>
      <c r="X775" s="409">
        <v>43650</v>
      </c>
      <c r="Y775" s="409">
        <v>43770</v>
      </c>
      <c r="Z775" s="409">
        <v>43780</v>
      </c>
      <c r="AA775" s="409">
        <v>43652</v>
      </c>
      <c r="AB775" s="409">
        <v>43340</v>
      </c>
      <c r="AC775" s="409">
        <v>42885</v>
      </c>
      <c r="AD775" s="409">
        <v>42246</v>
      </c>
      <c r="AE775" s="409">
        <v>41504</v>
      </c>
      <c r="AF775" s="409">
        <v>40652</v>
      </c>
      <c r="AG775" s="409">
        <v>39599</v>
      </c>
      <c r="AH775" s="409">
        <v>38439</v>
      </c>
      <c r="AI775" s="409">
        <v>37082</v>
      </c>
      <c r="AJ775" s="409">
        <v>35678</v>
      </c>
      <c r="AK775" s="409">
        <v>34110</v>
      </c>
      <c r="AL775" s="409">
        <v>32611</v>
      </c>
      <c r="AM775" s="409">
        <v>31020</v>
      </c>
      <c r="AN775" s="409">
        <v>29280</v>
      </c>
      <c r="AO775" s="409">
        <v>27574</v>
      </c>
      <c r="AP775" s="409">
        <v>25686</v>
      </c>
    </row>
    <row r="776" spans="1:42" hidden="1" x14ac:dyDescent="0.3">
      <c r="A776" s="408">
        <v>4</v>
      </c>
      <c r="B776" s="409" t="s">
        <v>435</v>
      </c>
      <c r="C776" s="409"/>
      <c r="D776" s="409" t="s">
        <v>134</v>
      </c>
      <c r="E776" s="409">
        <v>13</v>
      </c>
      <c r="F776" s="409" t="s">
        <v>298</v>
      </c>
      <c r="G776" s="409">
        <v>33</v>
      </c>
      <c r="H776" s="409" t="s">
        <v>203</v>
      </c>
      <c r="I776" s="411" t="s">
        <v>205</v>
      </c>
      <c r="J776" s="409" t="s">
        <v>273</v>
      </c>
      <c r="K776" s="409" t="s">
        <v>299</v>
      </c>
      <c r="L776" s="409"/>
      <c r="M776" s="409">
        <v>13349</v>
      </c>
      <c r="N776" s="409">
        <v>13429</v>
      </c>
      <c r="O776" s="409">
        <v>13509</v>
      </c>
      <c r="P776" s="409">
        <v>13589</v>
      </c>
      <c r="Q776" s="409">
        <v>13669</v>
      </c>
      <c r="R776" s="409">
        <v>13749</v>
      </c>
      <c r="S776" s="409">
        <v>13819</v>
      </c>
      <c r="T776" s="409">
        <v>13889</v>
      </c>
      <c r="U776" s="409">
        <v>13959</v>
      </c>
      <c r="V776" s="409">
        <v>14019</v>
      </c>
      <c r="W776" s="409">
        <v>14069</v>
      </c>
      <c r="X776" s="409">
        <v>14109</v>
      </c>
      <c r="Y776" s="409">
        <v>14129</v>
      </c>
      <c r="Z776" s="409">
        <v>14139</v>
      </c>
      <c r="AA776" s="409">
        <v>14149</v>
      </c>
      <c r="AB776" s="409">
        <v>14149</v>
      </c>
      <c r="AC776" s="409">
        <v>14129</v>
      </c>
      <c r="AD776" s="409">
        <v>14089</v>
      </c>
      <c r="AE776" s="409">
        <v>14039</v>
      </c>
      <c r="AF776" s="409">
        <v>13969</v>
      </c>
      <c r="AG776" s="409">
        <v>13849</v>
      </c>
      <c r="AH776" s="409">
        <v>13629</v>
      </c>
      <c r="AI776" s="409">
        <v>13309</v>
      </c>
      <c r="AJ776" s="409">
        <v>12889</v>
      </c>
      <c r="AK776" s="409">
        <v>12369</v>
      </c>
      <c r="AL776" s="409">
        <v>11749</v>
      </c>
      <c r="AM776" s="409">
        <v>11029</v>
      </c>
      <c r="AN776" s="409">
        <v>10209</v>
      </c>
      <c r="AO776" s="409">
        <v>9289</v>
      </c>
      <c r="AP776" s="409">
        <v>8269</v>
      </c>
    </row>
    <row r="777" spans="1:42" ht="15" hidden="1" thickBot="1" x14ac:dyDescent="0.35">
      <c r="A777" s="413">
        <v>4</v>
      </c>
      <c r="B777" s="414" t="s">
        <v>435</v>
      </c>
      <c r="C777" s="414"/>
      <c r="D777" s="414" t="s">
        <v>134</v>
      </c>
      <c r="E777" s="414">
        <v>13</v>
      </c>
      <c r="F777" s="414" t="s">
        <v>298</v>
      </c>
      <c r="G777" s="414">
        <v>34</v>
      </c>
      <c r="H777" s="414" t="s">
        <v>204</v>
      </c>
      <c r="I777" s="416" t="s">
        <v>205</v>
      </c>
      <c r="J777" s="414" t="s">
        <v>273</v>
      </c>
      <c r="K777" s="414" t="s">
        <v>299</v>
      </c>
      <c r="L777" s="414"/>
      <c r="M777" s="409">
        <v>7683</v>
      </c>
      <c r="N777" s="409">
        <v>7763</v>
      </c>
      <c r="O777" s="409">
        <v>7843</v>
      </c>
      <c r="P777" s="409">
        <v>7923</v>
      </c>
      <c r="Q777" s="409">
        <v>7993</v>
      </c>
      <c r="R777" s="409">
        <v>8033</v>
      </c>
      <c r="S777" s="409">
        <v>8063</v>
      </c>
      <c r="T777" s="409">
        <v>8043</v>
      </c>
      <c r="U777" s="409">
        <v>7923</v>
      </c>
      <c r="V777" s="409">
        <v>7703</v>
      </c>
      <c r="W777" s="409">
        <v>7391</v>
      </c>
      <c r="X777" s="409">
        <v>7079</v>
      </c>
      <c r="Y777" s="409">
        <v>6767</v>
      </c>
      <c r="Z777" s="409">
        <v>6405</v>
      </c>
      <c r="AA777" s="409">
        <v>5993</v>
      </c>
      <c r="AB777" s="409">
        <v>5580</v>
      </c>
      <c r="AC777" s="409">
        <v>5118</v>
      </c>
      <c r="AD777" s="409">
        <v>4606</v>
      </c>
      <c r="AE777" s="409">
        <v>4094</v>
      </c>
      <c r="AF777" s="409">
        <v>3582</v>
      </c>
      <c r="AG777" s="409">
        <v>3126</v>
      </c>
      <c r="AH777" s="409">
        <v>2590</v>
      </c>
      <c r="AI777" s="409">
        <v>2053</v>
      </c>
      <c r="AJ777" s="409">
        <v>1567</v>
      </c>
      <c r="AK777" s="409">
        <v>1141</v>
      </c>
      <c r="AL777" s="409">
        <v>745</v>
      </c>
      <c r="AM777" s="409">
        <v>408</v>
      </c>
      <c r="AN777" s="409">
        <v>172</v>
      </c>
      <c r="AO777" s="409">
        <v>36</v>
      </c>
      <c r="AP777" s="409">
        <v>0</v>
      </c>
    </row>
    <row r="778" spans="1:42" hidden="1" x14ac:dyDescent="0.3">
      <c r="A778" s="403">
        <v>4</v>
      </c>
      <c r="B778" s="404" t="s">
        <v>435</v>
      </c>
      <c r="C778" s="404"/>
      <c r="D778" s="404" t="s">
        <v>134</v>
      </c>
      <c r="E778" s="404">
        <v>13</v>
      </c>
      <c r="F778" s="404" t="s">
        <v>298</v>
      </c>
      <c r="G778" s="404">
        <v>35</v>
      </c>
      <c r="H778" s="404" t="s">
        <v>187</v>
      </c>
      <c r="I778" s="406" t="s">
        <v>207</v>
      </c>
      <c r="J778" s="404" t="s">
        <v>273</v>
      </c>
      <c r="K778" s="404" t="s">
        <v>299</v>
      </c>
      <c r="L778" s="404"/>
      <c r="M778" s="409">
        <v>231</v>
      </c>
      <c r="N778" s="409">
        <v>3203.9999999999741</v>
      </c>
      <c r="O778" s="409">
        <v>6494</v>
      </c>
      <c r="P778" s="409">
        <v>10234</v>
      </c>
      <c r="Q778" s="409">
        <v>14254</v>
      </c>
      <c r="R778" s="409">
        <v>19024</v>
      </c>
      <c r="S778" s="409">
        <v>24514</v>
      </c>
      <c r="T778" s="409">
        <v>30804</v>
      </c>
      <c r="U778" s="409">
        <v>38204</v>
      </c>
      <c r="V778" s="409">
        <v>47104</v>
      </c>
      <c r="W778" s="409">
        <v>58054</v>
      </c>
      <c r="X778" s="409">
        <v>71804</v>
      </c>
      <c r="Y778" s="409">
        <v>89804</v>
      </c>
      <c r="Z778" s="409">
        <v>113504</v>
      </c>
      <c r="AA778" s="409">
        <v>138382</v>
      </c>
      <c r="AB778" s="409">
        <v>163760</v>
      </c>
      <c r="AC778" s="409">
        <v>189188</v>
      </c>
      <c r="AD778" s="409">
        <v>216616</v>
      </c>
      <c r="AE778" s="409">
        <v>242694</v>
      </c>
      <c r="AF778" s="409">
        <v>269872</v>
      </c>
      <c r="AG778" s="409">
        <v>295900</v>
      </c>
      <c r="AH778" s="409">
        <v>322692</v>
      </c>
      <c r="AI778" s="409">
        <v>349286</v>
      </c>
      <c r="AJ778" s="409">
        <v>375674</v>
      </c>
      <c r="AK778" s="409">
        <v>404662</v>
      </c>
      <c r="AL778" s="409">
        <v>428333</v>
      </c>
      <c r="AM778" s="409">
        <v>452308</v>
      </c>
      <c r="AN778" s="409">
        <v>476896</v>
      </c>
      <c r="AO778" s="409">
        <v>500344</v>
      </c>
      <c r="AP778" s="409">
        <v>522909</v>
      </c>
    </row>
    <row r="779" spans="1:42" hidden="1" x14ac:dyDescent="0.3">
      <c r="A779" s="408">
        <v>4</v>
      </c>
      <c r="B779" s="409" t="s">
        <v>435</v>
      </c>
      <c r="C779" s="409"/>
      <c r="D779" s="409" t="s">
        <v>134</v>
      </c>
      <c r="E779" s="409">
        <v>13</v>
      </c>
      <c r="F779" s="409" t="s">
        <v>298</v>
      </c>
      <c r="G779" s="409">
        <v>36</v>
      </c>
      <c r="H779" s="409" t="s">
        <v>189</v>
      </c>
      <c r="I779" s="411" t="s">
        <v>207</v>
      </c>
      <c r="J779" s="409" t="s">
        <v>273</v>
      </c>
      <c r="K779" s="409" t="s">
        <v>299</v>
      </c>
      <c r="L779" s="409"/>
      <c r="M779" s="409">
        <v>0</v>
      </c>
      <c r="N779" s="409">
        <v>149.11111111111111</v>
      </c>
      <c r="O779" s="409">
        <v>300</v>
      </c>
      <c r="P779" s="409">
        <v>500</v>
      </c>
      <c r="Q779" s="409">
        <v>800</v>
      </c>
      <c r="R779" s="409">
        <v>1200</v>
      </c>
      <c r="S779" s="409">
        <v>1800</v>
      </c>
      <c r="T779" s="409">
        <v>2800</v>
      </c>
      <c r="U779" s="409">
        <v>4000</v>
      </c>
      <c r="V779" s="409">
        <v>5500</v>
      </c>
      <c r="W779" s="409">
        <v>7500</v>
      </c>
      <c r="X779" s="409">
        <v>10000</v>
      </c>
      <c r="Y779" s="409">
        <v>13000</v>
      </c>
      <c r="Z779" s="409">
        <v>16500</v>
      </c>
      <c r="AA779" s="409">
        <v>20500</v>
      </c>
      <c r="AB779" s="409">
        <v>25000</v>
      </c>
      <c r="AC779" s="409">
        <v>30300</v>
      </c>
      <c r="AD779" s="409">
        <v>36900</v>
      </c>
      <c r="AE779" s="409">
        <v>44800</v>
      </c>
      <c r="AF779" s="409">
        <v>53300</v>
      </c>
      <c r="AG779" s="409">
        <v>62800</v>
      </c>
      <c r="AH779" s="409">
        <v>73000</v>
      </c>
      <c r="AI779" s="409">
        <v>84000</v>
      </c>
      <c r="AJ779" s="409">
        <v>95400</v>
      </c>
      <c r="AK779" s="409">
        <v>107000</v>
      </c>
      <c r="AL779" s="409">
        <v>119000</v>
      </c>
      <c r="AM779" s="409">
        <v>131400</v>
      </c>
      <c r="AN779" s="409">
        <v>144200</v>
      </c>
      <c r="AO779" s="409">
        <v>157300</v>
      </c>
      <c r="AP779" s="409">
        <v>170000</v>
      </c>
    </row>
    <row r="780" spans="1:42" hidden="1" x14ac:dyDescent="0.3">
      <c r="A780" s="408">
        <v>4</v>
      </c>
      <c r="B780" s="409" t="s">
        <v>435</v>
      </c>
      <c r="C780" s="409"/>
      <c r="D780" s="409" t="s">
        <v>134</v>
      </c>
      <c r="E780" s="409">
        <v>13</v>
      </c>
      <c r="F780" s="409" t="s">
        <v>298</v>
      </c>
      <c r="G780" s="409">
        <v>37</v>
      </c>
      <c r="H780" s="409" t="s">
        <v>190</v>
      </c>
      <c r="I780" s="411" t="s">
        <v>207</v>
      </c>
      <c r="J780" s="409" t="s">
        <v>273</v>
      </c>
      <c r="K780" s="409" t="s">
        <v>299</v>
      </c>
      <c r="L780" s="409"/>
      <c r="M780" s="409">
        <v>295</v>
      </c>
      <c r="N780" s="409">
        <v>587</v>
      </c>
      <c r="O780" s="409">
        <v>900</v>
      </c>
      <c r="P780" s="409">
        <v>1250</v>
      </c>
      <c r="Q780" s="409">
        <v>1650</v>
      </c>
      <c r="R780" s="409">
        <v>2100</v>
      </c>
      <c r="S780" s="409">
        <v>2600</v>
      </c>
      <c r="T780" s="409">
        <v>3200</v>
      </c>
      <c r="U780" s="409">
        <v>4000</v>
      </c>
      <c r="V780" s="409">
        <v>5000</v>
      </c>
      <c r="W780" s="409">
        <v>6200</v>
      </c>
      <c r="X780" s="409">
        <v>7550</v>
      </c>
      <c r="Y780" s="409">
        <v>9050</v>
      </c>
      <c r="Z780" s="409">
        <v>10800</v>
      </c>
      <c r="AA780" s="409">
        <v>12700</v>
      </c>
      <c r="AB780" s="409">
        <v>14900</v>
      </c>
      <c r="AC780" s="409">
        <v>17300</v>
      </c>
      <c r="AD780" s="409">
        <v>19900</v>
      </c>
      <c r="AE780" s="409">
        <v>22700</v>
      </c>
      <c r="AF780" s="409">
        <v>25700</v>
      </c>
      <c r="AG780" s="409">
        <v>29000</v>
      </c>
      <c r="AH780" s="409">
        <v>32600</v>
      </c>
      <c r="AI780" s="409">
        <v>36500</v>
      </c>
      <c r="AJ780" s="409">
        <v>40700</v>
      </c>
      <c r="AK780" s="409">
        <v>45200</v>
      </c>
      <c r="AL780" s="409">
        <v>50000</v>
      </c>
      <c r="AM780" s="409">
        <v>55100</v>
      </c>
      <c r="AN780" s="409">
        <v>60500</v>
      </c>
      <c r="AO780" s="409">
        <v>66200</v>
      </c>
      <c r="AP780" s="409">
        <v>72211</v>
      </c>
    </row>
    <row r="781" spans="1:42" hidden="1" x14ac:dyDescent="0.3">
      <c r="A781" s="408">
        <v>4</v>
      </c>
      <c r="B781" s="409" t="s">
        <v>435</v>
      </c>
      <c r="C781" s="409"/>
      <c r="D781" s="409" t="s">
        <v>134</v>
      </c>
      <c r="E781" s="409">
        <v>13</v>
      </c>
      <c r="F781" s="409" t="s">
        <v>298</v>
      </c>
      <c r="G781" s="409">
        <v>38</v>
      </c>
      <c r="H781" s="409" t="s">
        <v>191</v>
      </c>
      <c r="I781" s="411" t="s">
        <v>207</v>
      </c>
      <c r="J781" s="409" t="s">
        <v>273</v>
      </c>
      <c r="K781" s="409" t="s">
        <v>299</v>
      </c>
      <c r="L781" s="409"/>
      <c r="M781" s="409">
        <v>243</v>
      </c>
      <c r="N781" s="409">
        <v>299.77777777778101</v>
      </c>
      <c r="O781" s="409">
        <v>549.55555555556202</v>
      </c>
      <c r="P781" s="409">
        <v>1020.3333333333285</v>
      </c>
      <c r="Q781" s="409">
        <v>1700.1111111111095</v>
      </c>
      <c r="R781" s="409">
        <v>2749.888888888876</v>
      </c>
      <c r="S781" s="409">
        <v>4299.666666666657</v>
      </c>
      <c r="T781" s="409">
        <v>6300.444444444438</v>
      </c>
      <c r="U781" s="409">
        <v>8900.222222222219</v>
      </c>
      <c r="V781" s="409">
        <v>12470</v>
      </c>
      <c r="W781" s="409">
        <v>17249.899999999994</v>
      </c>
      <c r="X781" s="409">
        <v>23499.799999999988</v>
      </c>
      <c r="Y781" s="409">
        <v>30849.700000000012</v>
      </c>
      <c r="Z781" s="409">
        <v>38399.600000000006</v>
      </c>
      <c r="AA781" s="409">
        <v>46311.5</v>
      </c>
      <c r="AB781" s="409">
        <v>53624.399999999994</v>
      </c>
      <c r="AC781" s="409">
        <v>60786.299999999988</v>
      </c>
      <c r="AD781" s="409">
        <v>65848.200000000012</v>
      </c>
      <c r="AE781" s="409">
        <v>72160.100000000006</v>
      </c>
      <c r="AF781" s="409">
        <v>77272</v>
      </c>
      <c r="AG781" s="409">
        <v>83471.5</v>
      </c>
      <c r="AH781" s="409">
        <v>88822</v>
      </c>
      <c r="AI781" s="409">
        <v>94271.5</v>
      </c>
      <c r="AJ781" s="409">
        <v>99872</v>
      </c>
      <c r="AK781" s="409">
        <v>105022</v>
      </c>
      <c r="AL781" s="409">
        <v>110922</v>
      </c>
      <c r="AM781" s="409">
        <v>121071.5</v>
      </c>
      <c r="AN781" s="409">
        <v>130332</v>
      </c>
      <c r="AO781" s="409">
        <v>140551.5</v>
      </c>
      <c r="AP781" s="409">
        <v>150972</v>
      </c>
    </row>
    <row r="782" spans="1:42" hidden="1" x14ac:dyDescent="0.3">
      <c r="A782" s="408">
        <v>4</v>
      </c>
      <c r="B782" s="409" t="s">
        <v>435</v>
      </c>
      <c r="C782" s="409"/>
      <c r="D782" s="409" t="s">
        <v>134</v>
      </c>
      <c r="E782" s="409">
        <v>13</v>
      </c>
      <c r="F782" s="409" t="s">
        <v>298</v>
      </c>
      <c r="G782" s="409">
        <v>39</v>
      </c>
      <c r="H782" s="409" t="s">
        <v>192</v>
      </c>
      <c r="I782" s="411" t="s">
        <v>207</v>
      </c>
      <c r="J782" s="409" t="s">
        <v>273</v>
      </c>
      <c r="K782" s="409" t="s">
        <v>299</v>
      </c>
      <c r="L782" s="409"/>
      <c r="M782" s="409">
        <v>88</v>
      </c>
      <c r="N782" s="409">
        <v>155.66666666666652</v>
      </c>
      <c r="O782" s="409">
        <v>229</v>
      </c>
      <c r="P782" s="409">
        <v>307</v>
      </c>
      <c r="Q782" s="409">
        <v>392.22222222222263</v>
      </c>
      <c r="R782" s="409">
        <v>483</v>
      </c>
      <c r="S782" s="409">
        <v>586</v>
      </c>
      <c r="T782" s="409">
        <v>714</v>
      </c>
      <c r="U782" s="409">
        <v>868</v>
      </c>
      <c r="V782" s="409">
        <v>1059</v>
      </c>
      <c r="W782" s="409">
        <v>1293</v>
      </c>
      <c r="X782" s="409">
        <v>1500</v>
      </c>
      <c r="Y782" s="409">
        <v>1765</v>
      </c>
      <c r="Z782" s="409">
        <v>2080</v>
      </c>
      <c r="AA782" s="409">
        <v>2438</v>
      </c>
      <c r="AB782" s="409">
        <v>2790</v>
      </c>
      <c r="AC782" s="409">
        <v>3130</v>
      </c>
      <c r="AD782" s="409">
        <v>3445</v>
      </c>
      <c r="AE782" s="409">
        <v>3734</v>
      </c>
      <c r="AF782" s="409">
        <v>3986</v>
      </c>
      <c r="AG782" s="409">
        <v>4192</v>
      </c>
      <c r="AH782" s="409">
        <v>4360</v>
      </c>
      <c r="AI782" s="409">
        <v>4465</v>
      </c>
      <c r="AJ782" s="409">
        <v>4515</v>
      </c>
      <c r="AK782" s="409">
        <v>4515</v>
      </c>
      <c r="AL782" s="409">
        <v>4515</v>
      </c>
      <c r="AM782" s="409">
        <v>4515</v>
      </c>
      <c r="AN782" s="409">
        <v>4515</v>
      </c>
      <c r="AO782" s="409">
        <v>4515</v>
      </c>
      <c r="AP782" s="409">
        <v>4515</v>
      </c>
    </row>
    <row r="783" spans="1:42" hidden="1" x14ac:dyDescent="0.3">
      <c r="A783" s="408">
        <v>4</v>
      </c>
      <c r="B783" s="409" t="s">
        <v>435</v>
      </c>
      <c r="C783" s="409"/>
      <c r="D783" s="409" t="s">
        <v>134</v>
      </c>
      <c r="E783" s="409">
        <v>13</v>
      </c>
      <c r="F783" s="409" t="s">
        <v>298</v>
      </c>
      <c r="G783" s="409">
        <v>40</v>
      </c>
      <c r="H783" s="409" t="s">
        <v>193</v>
      </c>
      <c r="I783" s="411" t="s">
        <v>207</v>
      </c>
      <c r="J783" s="409" t="s">
        <v>273</v>
      </c>
      <c r="K783" s="409" t="s">
        <v>299</v>
      </c>
      <c r="L783" s="409"/>
      <c r="M783" s="409">
        <v>0</v>
      </c>
      <c r="N783" s="409">
        <v>62</v>
      </c>
      <c r="O783" s="409">
        <v>125</v>
      </c>
      <c r="P783" s="409">
        <v>189</v>
      </c>
      <c r="Q783" s="409">
        <v>256</v>
      </c>
      <c r="R783" s="409">
        <v>326</v>
      </c>
      <c r="S783" s="409">
        <v>400</v>
      </c>
      <c r="T783" s="409">
        <v>480</v>
      </c>
      <c r="U783" s="409">
        <v>570</v>
      </c>
      <c r="V783" s="409">
        <v>680</v>
      </c>
      <c r="W783" s="409">
        <v>805</v>
      </c>
      <c r="X783" s="409">
        <v>950</v>
      </c>
      <c r="Y783" s="409">
        <v>1122</v>
      </c>
      <c r="Z783" s="409">
        <v>1322</v>
      </c>
      <c r="AA783" s="409">
        <v>1530</v>
      </c>
      <c r="AB783" s="409">
        <v>1752</v>
      </c>
      <c r="AC783" s="409">
        <v>1919</v>
      </c>
      <c r="AD783" s="409">
        <v>2085</v>
      </c>
      <c r="AE783" s="409">
        <v>2250</v>
      </c>
      <c r="AF783" s="409">
        <v>2412</v>
      </c>
      <c r="AG783" s="409">
        <v>2571</v>
      </c>
      <c r="AH783" s="409">
        <v>2725</v>
      </c>
      <c r="AI783" s="409">
        <v>2874</v>
      </c>
      <c r="AJ783" s="409">
        <v>3013</v>
      </c>
      <c r="AK783" s="409">
        <v>3132</v>
      </c>
      <c r="AL783" s="409">
        <v>3236</v>
      </c>
      <c r="AM783" s="409">
        <v>3320</v>
      </c>
      <c r="AN783" s="409">
        <v>3377</v>
      </c>
      <c r="AO783" s="409">
        <v>3406</v>
      </c>
      <c r="AP783" s="409">
        <v>3427</v>
      </c>
    </row>
    <row r="784" spans="1:42" hidden="1" x14ac:dyDescent="0.3">
      <c r="A784" s="408">
        <v>4</v>
      </c>
      <c r="B784" s="409" t="s">
        <v>435</v>
      </c>
      <c r="C784" s="409"/>
      <c r="D784" s="409" t="s">
        <v>134</v>
      </c>
      <c r="E784" s="409">
        <v>13</v>
      </c>
      <c r="F784" s="409" t="s">
        <v>298</v>
      </c>
      <c r="G784" s="409">
        <v>41</v>
      </c>
      <c r="H784" s="409" t="s">
        <v>194</v>
      </c>
      <c r="I784" s="411" t="s">
        <v>207</v>
      </c>
      <c r="J784" s="409" t="s">
        <v>273</v>
      </c>
      <c r="K784" s="409" t="s">
        <v>299</v>
      </c>
      <c r="L784" s="409"/>
      <c r="M784" s="409">
        <v>32</v>
      </c>
      <c r="N784" s="409">
        <v>50</v>
      </c>
      <c r="O784" s="409">
        <v>80</v>
      </c>
      <c r="P784" s="409">
        <v>110</v>
      </c>
      <c r="Q784" s="409">
        <v>150</v>
      </c>
      <c r="R784" s="409">
        <v>200</v>
      </c>
      <c r="S784" s="409">
        <v>250</v>
      </c>
      <c r="T784" s="409">
        <v>300</v>
      </c>
      <c r="U784" s="409">
        <v>398</v>
      </c>
      <c r="V784" s="409">
        <v>495</v>
      </c>
      <c r="W784" s="409">
        <v>592</v>
      </c>
      <c r="X784" s="409">
        <v>690</v>
      </c>
      <c r="Y784" s="409">
        <v>787</v>
      </c>
      <c r="Z784" s="409">
        <v>884</v>
      </c>
      <c r="AA784" s="409">
        <v>982</v>
      </c>
      <c r="AB784" s="409">
        <v>1084</v>
      </c>
      <c r="AC784" s="409">
        <v>1163</v>
      </c>
      <c r="AD784" s="409">
        <v>1231</v>
      </c>
      <c r="AE784" s="409">
        <v>1298</v>
      </c>
      <c r="AF784" s="409">
        <v>1355</v>
      </c>
      <c r="AG784" s="409">
        <v>1403</v>
      </c>
      <c r="AH784" s="409">
        <v>1450</v>
      </c>
      <c r="AI784" s="409">
        <v>1497</v>
      </c>
      <c r="AJ784" s="409">
        <v>1497</v>
      </c>
      <c r="AK784" s="409">
        <v>1497</v>
      </c>
      <c r="AL784" s="409">
        <v>1497</v>
      </c>
      <c r="AM784" s="409">
        <v>1497</v>
      </c>
      <c r="AN784" s="409">
        <v>1497</v>
      </c>
      <c r="AO784" s="409">
        <v>1497</v>
      </c>
      <c r="AP784" s="409">
        <v>1497</v>
      </c>
    </row>
    <row r="785" spans="1:42" hidden="1" x14ac:dyDescent="0.3">
      <c r="A785" s="408">
        <v>4</v>
      </c>
      <c r="B785" s="409" t="s">
        <v>435</v>
      </c>
      <c r="C785" s="409"/>
      <c r="D785" s="409" t="s">
        <v>134</v>
      </c>
      <c r="E785" s="409">
        <v>13</v>
      </c>
      <c r="F785" s="409" t="s">
        <v>298</v>
      </c>
      <c r="G785" s="409">
        <v>42</v>
      </c>
      <c r="H785" s="409" t="s">
        <v>195</v>
      </c>
      <c r="I785" s="411" t="s">
        <v>207</v>
      </c>
      <c r="J785" s="409" t="s">
        <v>273</v>
      </c>
      <c r="K785" s="409" t="s">
        <v>299</v>
      </c>
      <c r="L785" s="409"/>
      <c r="M785" s="409">
        <v>0</v>
      </c>
      <c r="N785" s="409">
        <v>3</v>
      </c>
      <c r="O785" s="409">
        <v>7</v>
      </c>
      <c r="P785" s="409">
        <v>11</v>
      </c>
      <c r="Q785" s="409">
        <v>15</v>
      </c>
      <c r="R785" s="409">
        <v>22</v>
      </c>
      <c r="S785" s="409">
        <v>27</v>
      </c>
      <c r="T785" s="409">
        <v>37</v>
      </c>
      <c r="U785" s="409">
        <v>49</v>
      </c>
      <c r="V785" s="409">
        <v>59</v>
      </c>
      <c r="W785" s="409">
        <v>79</v>
      </c>
      <c r="X785" s="409">
        <v>101</v>
      </c>
      <c r="Y785" s="409">
        <v>131</v>
      </c>
      <c r="Z785" s="409">
        <v>161</v>
      </c>
      <c r="AA785" s="409">
        <v>203</v>
      </c>
      <c r="AB785" s="409">
        <v>238</v>
      </c>
      <c r="AC785" s="409">
        <v>275</v>
      </c>
      <c r="AD785" s="409">
        <v>313</v>
      </c>
      <c r="AE785" s="409">
        <v>349</v>
      </c>
      <c r="AF785" s="409">
        <v>385</v>
      </c>
      <c r="AG785" s="409">
        <v>420</v>
      </c>
      <c r="AH785" s="409">
        <v>455</v>
      </c>
      <c r="AI785" s="409">
        <v>485</v>
      </c>
      <c r="AJ785" s="409">
        <v>515</v>
      </c>
      <c r="AK785" s="409">
        <v>545</v>
      </c>
      <c r="AL785" s="409">
        <v>565</v>
      </c>
      <c r="AM785" s="409">
        <v>585</v>
      </c>
      <c r="AN785" s="409">
        <v>595</v>
      </c>
      <c r="AO785" s="409">
        <v>605</v>
      </c>
      <c r="AP785" s="409">
        <v>605</v>
      </c>
    </row>
    <row r="786" spans="1:42" hidden="1" x14ac:dyDescent="0.3">
      <c r="A786" s="408">
        <v>4</v>
      </c>
      <c r="B786" s="409" t="s">
        <v>435</v>
      </c>
      <c r="C786" s="409"/>
      <c r="D786" s="409" t="s">
        <v>134</v>
      </c>
      <c r="E786" s="409">
        <v>13</v>
      </c>
      <c r="F786" s="409" t="s">
        <v>298</v>
      </c>
      <c r="G786" s="409">
        <v>43</v>
      </c>
      <c r="H786" s="409" t="s">
        <v>196</v>
      </c>
      <c r="I786" s="411" t="s">
        <v>207</v>
      </c>
      <c r="J786" s="409" t="s">
        <v>273</v>
      </c>
      <c r="K786" s="409" t="s">
        <v>299</v>
      </c>
      <c r="L786" s="409"/>
      <c r="M786" s="409">
        <v>0</v>
      </c>
      <c r="N786" s="409">
        <v>0</v>
      </c>
      <c r="O786" s="409">
        <v>0</v>
      </c>
      <c r="P786" s="409">
        <v>0</v>
      </c>
      <c r="Q786" s="409">
        <v>0</v>
      </c>
      <c r="R786" s="409">
        <v>0</v>
      </c>
      <c r="S786" s="409">
        <v>0</v>
      </c>
      <c r="T786" s="409">
        <v>0</v>
      </c>
      <c r="U786" s="409">
        <v>0</v>
      </c>
      <c r="V786" s="409">
        <v>0</v>
      </c>
      <c r="W786" s="409">
        <v>0</v>
      </c>
      <c r="X786" s="409">
        <v>0</v>
      </c>
      <c r="Y786" s="409">
        <v>0</v>
      </c>
      <c r="Z786" s="409">
        <v>0</v>
      </c>
      <c r="AA786" s="409">
        <v>0</v>
      </c>
      <c r="AB786" s="409">
        <v>0</v>
      </c>
      <c r="AC786" s="409">
        <v>0</v>
      </c>
      <c r="AD786" s="409">
        <v>0</v>
      </c>
      <c r="AE786" s="409">
        <v>0</v>
      </c>
      <c r="AF786" s="409">
        <v>0</v>
      </c>
      <c r="AG786" s="409">
        <v>0</v>
      </c>
      <c r="AH786" s="409">
        <v>0</v>
      </c>
      <c r="AI786" s="409">
        <v>0</v>
      </c>
      <c r="AJ786" s="409">
        <v>0</v>
      </c>
      <c r="AK786" s="409">
        <v>0</v>
      </c>
      <c r="AL786" s="409">
        <v>0</v>
      </c>
      <c r="AM786" s="409">
        <v>0</v>
      </c>
      <c r="AN786" s="409">
        <v>0</v>
      </c>
      <c r="AO786" s="409">
        <v>0</v>
      </c>
      <c r="AP786" s="409">
        <v>0</v>
      </c>
    </row>
    <row r="787" spans="1:42" hidden="1" x14ac:dyDescent="0.3">
      <c r="A787" s="408">
        <v>4</v>
      </c>
      <c r="B787" s="409" t="s">
        <v>435</v>
      </c>
      <c r="C787" s="409"/>
      <c r="D787" s="409" t="s">
        <v>134</v>
      </c>
      <c r="E787" s="409">
        <v>13</v>
      </c>
      <c r="F787" s="409" t="s">
        <v>298</v>
      </c>
      <c r="G787" s="409">
        <v>44</v>
      </c>
      <c r="H787" s="409" t="s">
        <v>197</v>
      </c>
      <c r="I787" s="411" t="s">
        <v>207</v>
      </c>
      <c r="J787" s="409" t="s">
        <v>273</v>
      </c>
      <c r="K787" s="409" t="s">
        <v>299</v>
      </c>
      <c r="L787" s="409"/>
      <c r="M787" s="409">
        <v>0</v>
      </c>
      <c r="N787" s="409">
        <v>0</v>
      </c>
      <c r="O787" s="409">
        <v>0</v>
      </c>
      <c r="P787" s="409">
        <v>0</v>
      </c>
      <c r="Q787" s="409">
        <v>0</v>
      </c>
      <c r="R787" s="409">
        <v>0</v>
      </c>
      <c r="S787" s="409">
        <v>0</v>
      </c>
      <c r="T787" s="409">
        <v>0</v>
      </c>
      <c r="U787" s="409">
        <v>0</v>
      </c>
      <c r="V787" s="409">
        <v>0</v>
      </c>
      <c r="W787" s="409">
        <v>0</v>
      </c>
      <c r="X787" s="409">
        <v>0</v>
      </c>
      <c r="Y787" s="409">
        <v>0</v>
      </c>
      <c r="Z787" s="409">
        <v>0</v>
      </c>
      <c r="AA787" s="409">
        <v>0</v>
      </c>
      <c r="AB787" s="409">
        <v>0</v>
      </c>
      <c r="AC787" s="409">
        <v>0</v>
      </c>
      <c r="AD787" s="409">
        <v>0</v>
      </c>
      <c r="AE787" s="409">
        <v>0</v>
      </c>
      <c r="AF787" s="409">
        <v>0</v>
      </c>
      <c r="AG787" s="409">
        <v>0</v>
      </c>
      <c r="AH787" s="409">
        <v>0</v>
      </c>
      <c r="AI787" s="409">
        <v>0</v>
      </c>
      <c r="AJ787" s="409">
        <v>0</v>
      </c>
      <c r="AK787" s="409">
        <v>0</v>
      </c>
      <c r="AL787" s="409">
        <v>0</v>
      </c>
      <c r="AM787" s="409">
        <v>0</v>
      </c>
      <c r="AN787" s="409">
        <v>0</v>
      </c>
      <c r="AO787" s="409">
        <v>0</v>
      </c>
      <c r="AP787" s="409">
        <v>0</v>
      </c>
    </row>
    <row r="788" spans="1:42" hidden="1" x14ac:dyDescent="0.3">
      <c r="A788" s="408">
        <v>4</v>
      </c>
      <c r="B788" s="409" t="s">
        <v>435</v>
      </c>
      <c r="C788" s="409"/>
      <c r="D788" s="409" t="s">
        <v>134</v>
      </c>
      <c r="E788" s="409">
        <v>13</v>
      </c>
      <c r="F788" s="409" t="s">
        <v>298</v>
      </c>
      <c r="G788" s="409">
        <v>45</v>
      </c>
      <c r="H788" s="409" t="s">
        <v>198</v>
      </c>
      <c r="I788" s="411" t="s">
        <v>207</v>
      </c>
      <c r="J788" s="409" t="s">
        <v>273</v>
      </c>
      <c r="K788" s="409" t="s">
        <v>299</v>
      </c>
      <c r="L788" s="409"/>
      <c r="M788" s="409">
        <v>0</v>
      </c>
      <c r="N788" s="409">
        <v>0</v>
      </c>
      <c r="O788" s="409">
        <v>0</v>
      </c>
      <c r="P788" s="409">
        <v>0</v>
      </c>
      <c r="Q788" s="409">
        <v>0</v>
      </c>
      <c r="R788" s="409">
        <v>0</v>
      </c>
      <c r="S788" s="409">
        <v>0</v>
      </c>
      <c r="T788" s="409">
        <v>0</v>
      </c>
      <c r="U788" s="409">
        <v>0</v>
      </c>
      <c r="V788" s="409">
        <v>0</v>
      </c>
      <c r="W788" s="409">
        <v>10</v>
      </c>
      <c r="X788" s="409">
        <v>20</v>
      </c>
      <c r="Y788" s="409">
        <v>40</v>
      </c>
      <c r="Z788" s="409">
        <v>60</v>
      </c>
      <c r="AA788" s="409">
        <v>80</v>
      </c>
      <c r="AB788" s="409">
        <v>100</v>
      </c>
      <c r="AC788" s="409">
        <v>120</v>
      </c>
      <c r="AD788" s="409">
        <v>140</v>
      </c>
      <c r="AE788" s="409">
        <v>160</v>
      </c>
      <c r="AF788" s="409">
        <v>190</v>
      </c>
      <c r="AG788" s="409">
        <v>210</v>
      </c>
      <c r="AH788" s="409">
        <v>250</v>
      </c>
      <c r="AI788" s="409">
        <v>290</v>
      </c>
      <c r="AJ788" s="409">
        <v>330</v>
      </c>
      <c r="AK788" s="409">
        <v>370</v>
      </c>
      <c r="AL788" s="409">
        <v>410</v>
      </c>
      <c r="AM788" s="409">
        <v>450</v>
      </c>
      <c r="AN788" s="409">
        <v>500</v>
      </c>
      <c r="AO788" s="409">
        <v>550</v>
      </c>
      <c r="AP788" s="409">
        <v>600</v>
      </c>
    </row>
    <row r="789" spans="1:42" hidden="1" x14ac:dyDescent="0.3">
      <c r="A789" s="408">
        <v>4</v>
      </c>
      <c r="B789" s="409" t="s">
        <v>435</v>
      </c>
      <c r="C789" s="409"/>
      <c r="D789" s="409" t="s">
        <v>134</v>
      </c>
      <c r="E789" s="409">
        <v>13</v>
      </c>
      <c r="F789" s="409" t="s">
        <v>298</v>
      </c>
      <c r="G789" s="409">
        <v>46</v>
      </c>
      <c r="H789" s="409" t="s">
        <v>199</v>
      </c>
      <c r="I789" s="411" t="s">
        <v>207</v>
      </c>
      <c r="J789" s="409" t="s">
        <v>273</v>
      </c>
      <c r="K789" s="409" t="s">
        <v>299</v>
      </c>
      <c r="L789" s="409"/>
      <c r="M789" s="409">
        <v>1268</v>
      </c>
      <c r="N789" s="409">
        <v>9000</v>
      </c>
      <c r="O789" s="409">
        <v>17800</v>
      </c>
      <c r="P789" s="409">
        <v>28000</v>
      </c>
      <c r="Q789" s="409">
        <v>39500</v>
      </c>
      <c r="R789" s="409">
        <v>52200</v>
      </c>
      <c r="S789" s="409">
        <v>66500</v>
      </c>
      <c r="T789" s="409">
        <v>82000</v>
      </c>
      <c r="U789" s="409">
        <v>99000</v>
      </c>
      <c r="V789" s="409">
        <v>117500</v>
      </c>
      <c r="W789" s="409">
        <v>137700</v>
      </c>
      <c r="X789" s="409">
        <v>160100</v>
      </c>
      <c r="Y789" s="409">
        <v>184400</v>
      </c>
      <c r="Z789" s="409">
        <v>210100</v>
      </c>
      <c r="AA789" s="409">
        <v>236500</v>
      </c>
      <c r="AB789" s="409">
        <v>264500</v>
      </c>
      <c r="AC789" s="409">
        <v>286500</v>
      </c>
      <c r="AD789" s="409">
        <v>309000</v>
      </c>
      <c r="AE789" s="409">
        <v>331700</v>
      </c>
      <c r="AF789" s="409">
        <v>354800</v>
      </c>
      <c r="AG789" s="409">
        <v>378500</v>
      </c>
      <c r="AH789" s="409">
        <v>403000</v>
      </c>
      <c r="AI789" s="409">
        <v>428000</v>
      </c>
      <c r="AJ789" s="409">
        <v>453300</v>
      </c>
      <c r="AK789" s="409">
        <v>479000</v>
      </c>
      <c r="AL789" s="409">
        <v>505000</v>
      </c>
      <c r="AM789" s="409">
        <v>531000</v>
      </c>
      <c r="AN789" s="409">
        <v>557000</v>
      </c>
      <c r="AO789" s="409">
        <v>583500</v>
      </c>
      <c r="AP789" s="409">
        <v>610868</v>
      </c>
    </row>
    <row r="790" spans="1:42" hidden="1" x14ac:dyDescent="0.3">
      <c r="A790" s="408">
        <v>4</v>
      </c>
      <c r="B790" s="409" t="s">
        <v>435</v>
      </c>
      <c r="C790" s="409"/>
      <c r="D790" s="409" t="s">
        <v>134</v>
      </c>
      <c r="E790" s="409">
        <v>13</v>
      </c>
      <c r="F790" s="409" t="s">
        <v>298</v>
      </c>
      <c r="G790" s="409">
        <v>47</v>
      </c>
      <c r="H790" s="409" t="s">
        <v>200</v>
      </c>
      <c r="I790" s="411" t="s">
        <v>207</v>
      </c>
      <c r="J790" s="409" t="s">
        <v>273</v>
      </c>
      <c r="K790" s="409" t="s">
        <v>299</v>
      </c>
      <c r="L790" s="409"/>
      <c r="M790" s="409">
        <v>553</v>
      </c>
      <c r="N790" s="409">
        <v>722.77777777777783</v>
      </c>
      <c r="O790" s="409">
        <v>892.55555555555566</v>
      </c>
      <c r="P790" s="409">
        <v>1062.3333333333335</v>
      </c>
      <c r="Q790" s="409">
        <v>1232.1111111111113</v>
      </c>
      <c r="R790" s="409">
        <v>1401.8888888888891</v>
      </c>
      <c r="S790" s="409">
        <v>1571.666666666667</v>
      </c>
      <c r="T790" s="409">
        <v>1741.4444444444448</v>
      </c>
      <c r="U790" s="409">
        <v>1911.2222222222226</v>
      </c>
      <c r="V790" s="409">
        <v>2081</v>
      </c>
      <c r="W790" s="409">
        <v>2217.8000000000002</v>
      </c>
      <c r="X790" s="409">
        <v>2354.6000000000004</v>
      </c>
      <c r="Y790" s="409">
        <v>2491.4000000000005</v>
      </c>
      <c r="Z790" s="409">
        <v>2628.2000000000007</v>
      </c>
      <c r="AA790" s="409">
        <v>2765.0000000000009</v>
      </c>
      <c r="AB790" s="409">
        <v>2901.8000000000011</v>
      </c>
      <c r="AC790" s="409">
        <v>3038.6000000000013</v>
      </c>
      <c r="AD790" s="409">
        <v>3175.4000000000015</v>
      </c>
      <c r="AE790" s="409">
        <v>3312.2000000000016</v>
      </c>
      <c r="AF790" s="409">
        <v>3449</v>
      </c>
      <c r="AG790" s="409">
        <v>3485</v>
      </c>
      <c r="AH790" s="409">
        <v>3521</v>
      </c>
      <c r="AI790" s="409">
        <v>3557</v>
      </c>
      <c r="AJ790" s="409">
        <v>3593</v>
      </c>
      <c r="AK790" s="409">
        <v>3629</v>
      </c>
      <c r="AL790" s="409">
        <v>3665</v>
      </c>
      <c r="AM790" s="409">
        <v>3701</v>
      </c>
      <c r="AN790" s="409">
        <v>3737</v>
      </c>
      <c r="AO790" s="409">
        <v>3773</v>
      </c>
      <c r="AP790" s="409">
        <v>3809</v>
      </c>
    </row>
    <row r="791" spans="1:42" hidden="1" x14ac:dyDescent="0.3">
      <c r="A791" s="408">
        <v>4</v>
      </c>
      <c r="B791" s="409" t="s">
        <v>435</v>
      </c>
      <c r="C791" s="409"/>
      <c r="D791" s="409" t="s">
        <v>134</v>
      </c>
      <c r="E791" s="409">
        <v>13</v>
      </c>
      <c r="F791" s="409" t="s">
        <v>298</v>
      </c>
      <c r="G791" s="409">
        <v>48</v>
      </c>
      <c r="H791" s="409" t="s">
        <v>201</v>
      </c>
      <c r="I791" s="411" t="s">
        <v>207</v>
      </c>
      <c r="J791" s="409" t="s">
        <v>273</v>
      </c>
      <c r="K791" s="409" t="s">
        <v>299</v>
      </c>
      <c r="L791" s="409"/>
      <c r="M791" s="409">
        <v>358</v>
      </c>
      <c r="N791" s="409">
        <v>615</v>
      </c>
      <c r="O791" s="409">
        <v>874</v>
      </c>
      <c r="P791" s="409">
        <v>1134</v>
      </c>
      <c r="Q791" s="409">
        <v>1395</v>
      </c>
      <c r="R791" s="409">
        <v>1658</v>
      </c>
      <c r="S791" s="409">
        <v>1923</v>
      </c>
      <c r="T791" s="409">
        <v>2190</v>
      </c>
      <c r="U791" s="409">
        <v>2460</v>
      </c>
      <c r="V791" s="409">
        <v>2733</v>
      </c>
      <c r="W791" s="409">
        <v>3010</v>
      </c>
      <c r="X791" s="409">
        <v>3290</v>
      </c>
      <c r="Y791" s="409">
        <v>3570</v>
      </c>
      <c r="Z791" s="409">
        <v>3850</v>
      </c>
      <c r="AA791" s="409">
        <v>4130</v>
      </c>
      <c r="AB791" s="409">
        <v>4415</v>
      </c>
      <c r="AC791" s="409">
        <v>4445</v>
      </c>
      <c r="AD791" s="409">
        <v>4482</v>
      </c>
      <c r="AE791" s="409">
        <v>4530</v>
      </c>
      <c r="AF791" s="409">
        <v>4590</v>
      </c>
      <c r="AG791" s="409">
        <v>4665</v>
      </c>
      <c r="AH791" s="409">
        <v>4765</v>
      </c>
      <c r="AI791" s="409">
        <v>4890</v>
      </c>
      <c r="AJ791" s="409">
        <v>5035</v>
      </c>
      <c r="AK791" s="409">
        <v>5200</v>
      </c>
      <c r="AL791" s="409">
        <v>5380</v>
      </c>
      <c r="AM791" s="409">
        <v>5590</v>
      </c>
      <c r="AN791" s="409">
        <v>5820</v>
      </c>
      <c r="AO791" s="409">
        <v>6084</v>
      </c>
      <c r="AP791" s="409">
        <v>6370</v>
      </c>
    </row>
    <row r="792" spans="1:42" hidden="1" x14ac:dyDescent="0.3">
      <c r="A792" s="408">
        <v>4</v>
      </c>
      <c r="B792" s="409" t="s">
        <v>435</v>
      </c>
      <c r="C792" s="409"/>
      <c r="D792" s="409" t="s">
        <v>134</v>
      </c>
      <c r="E792" s="409">
        <v>13</v>
      </c>
      <c r="F792" s="409" t="s">
        <v>298</v>
      </c>
      <c r="G792" s="409">
        <v>49</v>
      </c>
      <c r="H792" s="409" t="s">
        <v>202</v>
      </c>
      <c r="I792" s="411" t="s">
        <v>207</v>
      </c>
      <c r="J792" s="409" t="s">
        <v>273</v>
      </c>
      <c r="K792" s="409" t="s">
        <v>299</v>
      </c>
      <c r="L792" s="409"/>
      <c r="M792" s="409">
        <v>51</v>
      </c>
      <c r="N792" s="409">
        <v>70</v>
      </c>
      <c r="O792" s="409">
        <v>95</v>
      </c>
      <c r="P792" s="409">
        <v>120</v>
      </c>
      <c r="Q792" s="409">
        <v>155</v>
      </c>
      <c r="R792" s="409">
        <v>200</v>
      </c>
      <c r="S792" s="409">
        <v>250</v>
      </c>
      <c r="T792" s="409">
        <v>332</v>
      </c>
      <c r="U792" s="409">
        <v>430</v>
      </c>
      <c r="V792" s="409">
        <v>550</v>
      </c>
      <c r="W792" s="409">
        <v>750</v>
      </c>
      <c r="X792" s="409">
        <v>1000</v>
      </c>
      <c r="Y792" s="409">
        <v>1400</v>
      </c>
      <c r="Z792" s="409">
        <v>1800</v>
      </c>
      <c r="AA792" s="409">
        <v>2304</v>
      </c>
      <c r="AB792" s="409">
        <v>2900</v>
      </c>
      <c r="AC792" s="409">
        <v>3500</v>
      </c>
      <c r="AD792" s="409">
        <v>4200</v>
      </c>
      <c r="AE792" s="409">
        <v>4900</v>
      </c>
      <c r="AF792" s="409">
        <v>5700</v>
      </c>
      <c r="AG792" s="409">
        <v>6600</v>
      </c>
      <c r="AH792" s="409">
        <v>7500</v>
      </c>
      <c r="AI792" s="409">
        <v>8500</v>
      </c>
      <c r="AJ792" s="409">
        <v>9600</v>
      </c>
      <c r="AK792" s="409">
        <v>10700</v>
      </c>
      <c r="AL792" s="409">
        <v>11800</v>
      </c>
      <c r="AM792" s="409">
        <v>13000</v>
      </c>
      <c r="AN792" s="409">
        <v>14500</v>
      </c>
      <c r="AO792" s="409">
        <v>16000</v>
      </c>
      <c r="AP792" s="409">
        <v>17500</v>
      </c>
    </row>
    <row r="793" spans="1:42" hidden="1" x14ac:dyDescent="0.3">
      <c r="A793" s="408">
        <v>4</v>
      </c>
      <c r="B793" s="409" t="s">
        <v>435</v>
      </c>
      <c r="C793" s="409"/>
      <c r="D793" s="409" t="s">
        <v>134</v>
      </c>
      <c r="E793" s="409">
        <v>13</v>
      </c>
      <c r="F793" s="409" t="s">
        <v>298</v>
      </c>
      <c r="G793" s="409">
        <v>50</v>
      </c>
      <c r="H793" s="409" t="s">
        <v>203</v>
      </c>
      <c r="I793" s="411" t="s">
        <v>207</v>
      </c>
      <c r="J793" s="409" t="s">
        <v>273</v>
      </c>
      <c r="K793" s="409" t="s">
        <v>299</v>
      </c>
      <c r="L793" s="409"/>
      <c r="M793" s="409">
        <v>0</v>
      </c>
      <c r="N793" s="409">
        <v>0</v>
      </c>
      <c r="O793" s="409">
        <v>0</v>
      </c>
      <c r="P793" s="409">
        <v>0</v>
      </c>
      <c r="Q793" s="409">
        <v>0</v>
      </c>
      <c r="R793" s="409">
        <v>0</v>
      </c>
      <c r="S793" s="409">
        <v>0</v>
      </c>
      <c r="T793" s="409">
        <v>0</v>
      </c>
      <c r="U793" s="409">
        <v>0</v>
      </c>
      <c r="V793" s="409">
        <v>0</v>
      </c>
      <c r="W793" s="409">
        <v>0</v>
      </c>
      <c r="X793" s="409">
        <v>0</v>
      </c>
      <c r="Y793" s="409">
        <v>0</v>
      </c>
      <c r="Z793" s="409">
        <v>0</v>
      </c>
      <c r="AA793" s="409">
        <v>0</v>
      </c>
      <c r="AB793" s="409">
        <v>0</v>
      </c>
      <c r="AC793" s="409">
        <v>0</v>
      </c>
      <c r="AD793" s="409">
        <v>0</v>
      </c>
      <c r="AE793" s="409">
        <v>0</v>
      </c>
      <c r="AF793" s="409">
        <v>0</v>
      </c>
      <c r="AG793" s="409">
        <v>0</v>
      </c>
      <c r="AH793" s="409">
        <v>0</v>
      </c>
      <c r="AI793" s="409">
        <v>0</v>
      </c>
      <c r="AJ793" s="409">
        <v>0</v>
      </c>
      <c r="AK793" s="409">
        <v>0</v>
      </c>
      <c r="AL793" s="409">
        <v>0</v>
      </c>
      <c r="AM793" s="409">
        <v>0</v>
      </c>
      <c r="AN793" s="409">
        <v>0</v>
      </c>
      <c r="AO793" s="409">
        <v>0</v>
      </c>
      <c r="AP793" s="409">
        <v>0</v>
      </c>
    </row>
    <row r="794" spans="1:42" ht="15" hidden="1" thickBot="1" x14ac:dyDescent="0.35">
      <c r="A794" s="413">
        <v>4</v>
      </c>
      <c r="B794" s="414" t="s">
        <v>435</v>
      </c>
      <c r="C794" s="414"/>
      <c r="D794" s="414" t="s">
        <v>134</v>
      </c>
      <c r="E794" s="414">
        <v>13</v>
      </c>
      <c r="F794" s="414" t="s">
        <v>298</v>
      </c>
      <c r="G794" s="414">
        <v>51</v>
      </c>
      <c r="H794" s="414" t="s">
        <v>204</v>
      </c>
      <c r="I794" s="416" t="s">
        <v>207</v>
      </c>
      <c r="J794" s="414" t="s">
        <v>273</v>
      </c>
      <c r="K794" s="414" t="s">
        <v>299</v>
      </c>
      <c r="L794" s="414"/>
      <c r="M794" s="409">
        <v>0</v>
      </c>
      <c r="N794" s="409">
        <v>0</v>
      </c>
      <c r="O794" s="409">
        <v>0</v>
      </c>
      <c r="P794" s="409">
        <v>0</v>
      </c>
      <c r="Q794" s="409">
        <v>0</v>
      </c>
      <c r="R794" s="409">
        <v>0</v>
      </c>
      <c r="S794" s="409">
        <v>0</v>
      </c>
      <c r="T794" s="409">
        <v>0</v>
      </c>
      <c r="U794" s="409">
        <v>0</v>
      </c>
      <c r="V794" s="409">
        <v>0</v>
      </c>
      <c r="W794" s="409">
        <v>0</v>
      </c>
      <c r="X794" s="409">
        <v>0</v>
      </c>
      <c r="Y794" s="409">
        <v>0</v>
      </c>
      <c r="Z794" s="409">
        <v>0</v>
      </c>
      <c r="AA794" s="409">
        <v>0</v>
      </c>
      <c r="AB794" s="409">
        <v>0</v>
      </c>
      <c r="AC794" s="409">
        <v>0</v>
      </c>
      <c r="AD794" s="409">
        <v>0</v>
      </c>
      <c r="AE794" s="409">
        <v>0</v>
      </c>
      <c r="AF794" s="409">
        <v>0</v>
      </c>
      <c r="AG794" s="409">
        <v>0</v>
      </c>
      <c r="AH794" s="409">
        <v>0</v>
      </c>
      <c r="AI794" s="409">
        <v>0</v>
      </c>
      <c r="AJ794" s="409">
        <v>0</v>
      </c>
      <c r="AK794" s="409">
        <v>0</v>
      </c>
      <c r="AL794" s="409">
        <v>0</v>
      </c>
      <c r="AM794" s="409">
        <v>0</v>
      </c>
      <c r="AN794" s="409">
        <v>0</v>
      </c>
      <c r="AO794" s="409">
        <v>0</v>
      </c>
      <c r="AP794" s="409">
        <v>0</v>
      </c>
    </row>
    <row r="795" spans="1:42" hidden="1" x14ac:dyDescent="0.3">
      <c r="A795" s="403">
        <v>4</v>
      </c>
      <c r="B795" s="404" t="s">
        <v>435</v>
      </c>
      <c r="C795" s="404"/>
      <c r="D795" s="404" t="s">
        <v>134</v>
      </c>
      <c r="E795" s="404">
        <v>13</v>
      </c>
      <c r="F795" s="404" t="s">
        <v>298</v>
      </c>
      <c r="G795" s="404">
        <v>52</v>
      </c>
      <c r="H795" s="404" t="s">
        <v>187</v>
      </c>
      <c r="I795" s="406" t="s">
        <v>208</v>
      </c>
      <c r="J795" s="404" t="s">
        <v>273</v>
      </c>
      <c r="K795" s="404" t="s">
        <v>299</v>
      </c>
      <c r="L795" s="404"/>
      <c r="M795" s="409">
        <v>0</v>
      </c>
      <c r="N795" s="409">
        <v>0</v>
      </c>
      <c r="O795" s="409">
        <v>0</v>
      </c>
      <c r="P795" s="409">
        <v>0</v>
      </c>
      <c r="Q795" s="409">
        <v>0</v>
      </c>
      <c r="R795" s="409">
        <v>0</v>
      </c>
      <c r="S795" s="409">
        <v>0</v>
      </c>
      <c r="T795" s="409">
        <v>0</v>
      </c>
      <c r="U795" s="409">
        <v>0</v>
      </c>
      <c r="V795" s="409">
        <v>0</v>
      </c>
      <c r="W795" s="409">
        <v>0</v>
      </c>
      <c r="X795" s="409">
        <v>0</v>
      </c>
      <c r="Y795" s="409">
        <v>0</v>
      </c>
      <c r="Z795" s="409">
        <v>0</v>
      </c>
      <c r="AA795" s="409">
        <v>0</v>
      </c>
      <c r="AB795" s="409">
        <v>0</v>
      </c>
      <c r="AC795" s="409">
        <v>0</v>
      </c>
      <c r="AD795" s="409">
        <v>0</v>
      </c>
      <c r="AE795" s="409">
        <v>0</v>
      </c>
      <c r="AF795" s="409">
        <v>0</v>
      </c>
      <c r="AG795" s="409">
        <v>0</v>
      </c>
      <c r="AH795" s="409">
        <v>0</v>
      </c>
      <c r="AI795" s="409">
        <v>0</v>
      </c>
      <c r="AJ795" s="409">
        <v>0</v>
      </c>
      <c r="AK795" s="409">
        <v>0</v>
      </c>
      <c r="AL795" s="409">
        <v>0</v>
      </c>
      <c r="AM795" s="409">
        <v>0</v>
      </c>
      <c r="AN795" s="409">
        <v>0</v>
      </c>
      <c r="AO795" s="409">
        <v>0</v>
      </c>
      <c r="AP795" s="409">
        <v>0</v>
      </c>
    </row>
    <row r="796" spans="1:42" hidden="1" x14ac:dyDescent="0.3">
      <c r="A796" s="408">
        <v>4</v>
      </c>
      <c r="B796" s="409" t="s">
        <v>435</v>
      </c>
      <c r="C796" s="409"/>
      <c r="D796" s="409" t="s">
        <v>134</v>
      </c>
      <c r="E796" s="409">
        <v>13</v>
      </c>
      <c r="F796" s="409" t="s">
        <v>298</v>
      </c>
      <c r="G796" s="409">
        <v>53</v>
      </c>
      <c r="H796" s="409" t="s">
        <v>189</v>
      </c>
      <c r="I796" s="411" t="s">
        <v>208</v>
      </c>
      <c r="J796" s="409" t="s">
        <v>273</v>
      </c>
      <c r="K796" s="409" t="s">
        <v>299</v>
      </c>
      <c r="L796" s="409"/>
      <c r="M796" s="409">
        <v>0</v>
      </c>
      <c r="N796" s="409">
        <v>0</v>
      </c>
      <c r="O796" s="409">
        <v>0</v>
      </c>
      <c r="P796" s="409">
        <v>0</v>
      </c>
      <c r="Q796" s="409">
        <v>0</v>
      </c>
      <c r="R796" s="409">
        <v>0</v>
      </c>
      <c r="S796" s="409">
        <v>0</v>
      </c>
      <c r="T796" s="409">
        <v>0</v>
      </c>
      <c r="U796" s="409">
        <v>0</v>
      </c>
      <c r="V796" s="409">
        <v>0</v>
      </c>
      <c r="W796" s="409">
        <v>0</v>
      </c>
      <c r="X796" s="409">
        <v>0</v>
      </c>
      <c r="Y796" s="409">
        <v>0</v>
      </c>
      <c r="Z796" s="409">
        <v>0</v>
      </c>
      <c r="AA796" s="409">
        <v>0</v>
      </c>
      <c r="AB796" s="409">
        <v>0</v>
      </c>
      <c r="AC796" s="409">
        <v>0</v>
      </c>
      <c r="AD796" s="409">
        <v>0</v>
      </c>
      <c r="AE796" s="409">
        <v>0</v>
      </c>
      <c r="AF796" s="409">
        <v>0</v>
      </c>
      <c r="AG796" s="409">
        <v>0</v>
      </c>
      <c r="AH796" s="409">
        <v>0</v>
      </c>
      <c r="AI796" s="409">
        <v>0</v>
      </c>
      <c r="AJ796" s="409">
        <v>0</v>
      </c>
      <c r="AK796" s="409">
        <v>0</v>
      </c>
      <c r="AL796" s="409">
        <v>0</v>
      </c>
      <c r="AM796" s="409">
        <v>0</v>
      </c>
      <c r="AN796" s="409">
        <v>0</v>
      </c>
      <c r="AO796" s="409">
        <v>0</v>
      </c>
      <c r="AP796" s="409">
        <v>0</v>
      </c>
    </row>
    <row r="797" spans="1:42" hidden="1" x14ac:dyDescent="0.3">
      <c r="A797" s="408">
        <v>4</v>
      </c>
      <c r="B797" s="409" t="s">
        <v>435</v>
      </c>
      <c r="C797" s="409"/>
      <c r="D797" s="409" t="s">
        <v>134</v>
      </c>
      <c r="E797" s="409">
        <v>13</v>
      </c>
      <c r="F797" s="409" t="s">
        <v>298</v>
      </c>
      <c r="G797" s="409">
        <v>54</v>
      </c>
      <c r="H797" s="409" t="s">
        <v>190</v>
      </c>
      <c r="I797" s="411" t="s">
        <v>208</v>
      </c>
      <c r="J797" s="409" t="s">
        <v>273</v>
      </c>
      <c r="K797" s="409" t="s">
        <v>299</v>
      </c>
      <c r="L797" s="409"/>
      <c r="M797" s="409">
        <v>0</v>
      </c>
      <c r="N797" s="409">
        <v>0</v>
      </c>
      <c r="O797" s="409">
        <v>0</v>
      </c>
      <c r="P797" s="409">
        <v>0</v>
      </c>
      <c r="Q797" s="409">
        <v>0</v>
      </c>
      <c r="R797" s="409">
        <v>0</v>
      </c>
      <c r="S797" s="409">
        <v>0</v>
      </c>
      <c r="T797" s="409">
        <v>0</v>
      </c>
      <c r="U797" s="409">
        <v>0</v>
      </c>
      <c r="V797" s="409">
        <v>0</v>
      </c>
      <c r="W797" s="409">
        <v>0</v>
      </c>
      <c r="X797" s="409">
        <v>0</v>
      </c>
      <c r="Y797" s="409">
        <v>0</v>
      </c>
      <c r="Z797" s="409">
        <v>0</v>
      </c>
      <c r="AA797" s="409">
        <v>0</v>
      </c>
      <c r="AB797" s="409">
        <v>0</v>
      </c>
      <c r="AC797" s="409">
        <v>0</v>
      </c>
      <c r="AD797" s="409">
        <v>0</v>
      </c>
      <c r="AE797" s="409">
        <v>0</v>
      </c>
      <c r="AF797" s="409">
        <v>0</v>
      </c>
      <c r="AG797" s="409">
        <v>0</v>
      </c>
      <c r="AH797" s="409">
        <v>0</v>
      </c>
      <c r="AI797" s="409">
        <v>0</v>
      </c>
      <c r="AJ797" s="409">
        <v>0</v>
      </c>
      <c r="AK797" s="409">
        <v>0</v>
      </c>
      <c r="AL797" s="409">
        <v>0</v>
      </c>
      <c r="AM797" s="409">
        <v>0</v>
      </c>
      <c r="AN797" s="409">
        <v>0</v>
      </c>
      <c r="AO797" s="409">
        <v>0</v>
      </c>
      <c r="AP797" s="409">
        <v>0</v>
      </c>
    </row>
    <row r="798" spans="1:42" hidden="1" x14ac:dyDescent="0.3">
      <c r="A798" s="408">
        <v>4</v>
      </c>
      <c r="B798" s="409" t="s">
        <v>435</v>
      </c>
      <c r="C798" s="409"/>
      <c r="D798" s="409" t="s">
        <v>134</v>
      </c>
      <c r="E798" s="409">
        <v>13</v>
      </c>
      <c r="F798" s="409" t="s">
        <v>298</v>
      </c>
      <c r="G798" s="409">
        <v>55</v>
      </c>
      <c r="H798" s="409" t="s">
        <v>191</v>
      </c>
      <c r="I798" s="411" t="s">
        <v>208</v>
      </c>
      <c r="J798" s="409" t="s">
        <v>273</v>
      </c>
      <c r="K798" s="409" t="s">
        <v>299</v>
      </c>
      <c r="L798" s="409"/>
      <c r="M798" s="409">
        <v>0</v>
      </c>
      <c r="N798" s="409">
        <v>0</v>
      </c>
      <c r="O798" s="409">
        <v>0</v>
      </c>
      <c r="P798" s="409">
        <v>0</v>
      </c>
      <c r="Q798" s="409">
        <v>0</v>
      </c>
      <c r="R798" s="409">
        <v>0</v>
      </c>
      <c r="S798" s="409">
        <v>0</v>
      </c>
      <c r="T798" s="409">
        <v>0</v>
      </c>
      <c r="U798" s="409">
        <v>0</v>
      </c>
      <c r="V798" s="409">
        <v>0</v>
      </c>
      <c r="W798" s="409">
        <v>0</v>
      </c>
      <c r="X798" s="409">
        <v>0</v>
      </c>
      <c r="Y798" s="409">
        <v>0</v>
      </c>
      <c r="Z798" s="409">
        <v>0</v>
      </c>
      <c r="AA798" s="409">
        <v>0</v>
      </c>
      <c r="AB798" s="409">
        <v>0</v>
      </c>
      <c r="AC798" s="409">
        <v>0</v>
      </c>
      <c r="AD798" s="409">
        <v>0</v>
      </c>
      <c r="AE798" s="409">
        <v>0</v>
      </c>
      <c r="AF798" s="409">
        <v>0</v>
      </c>
      <c r="AG798" s="409">
        <v>0</v>
      </c>
      <c r="AH798" s="409">
        <v>0</v>
      </c>
      <c r="AI798" s="409">
        <v>0</v>
      </c>
      <c r="AJ798" s="409">
        <v>0</v>
      </c>
      <c r="AK798" s="409">
        <v>0</v>
      </c>
      <c r="AL798" s="409">
        <v>0</v>
      </c>
      <c r="AM798" s="409">
        <v>0</v>
      </c>
      <c r="AN798" s="409">
        <v>0</v>
      </c>
      <c r="AO798" s="409">
        <v>0</v>
      </c>
      <c r="AP798" s="409">
        <v>0</v>
      </c>
    </row>
    <row r="799" spans="1:42" hidden="1" x14ac:dyDescent="0.3">
      <c r="A799" s="408">
        <v>4</v>
      </c>
      <c r="B799" s="409" t="s">
        <v>435</v>
      </c>
      <c r="C799" s="409"/>
      <c r="D799" s="409" t="s">
        <v>134</v>
      </c>
      <c r="E799" s="409">
        <v>13</v>
      </c>
      <c r="F799" s="409" t="s">
        <v>298</v>
      </c>
      <c r="G799" s="409">
        <v>56</v>
      </c>
      <c r="H799" s="409" t="s">
        <v>192</v>
      </c>
      <c r="I799" s="411" t="s">
        <v>208</v>
      </c>
      <c r="J799" s="409" t="s">
        <v>273</v>
      </c>
      <c r="K799" s="409" t="s">
        <v>299</v>
      </c>
      <c r="L799" s="409"/>
      <c r="M799" s="409">
        <v>0</v>
      </c>
      <c r="N799" s="409">
        <v>0</v>
      </c>
      <c r="O799" s="409">
        <v>0</v>
      </c>
      <c r="P799" s="409">
        <v>0</v>
      </c>
      <c r="Q799" s="409">
        <v>0</v>
      </c>
      <c r="R799" s="409">
        <v>0</v>
      </c>
      <c r="S799" s="409">
        <v>0</v>
      </c>
      <c r="T799" s="409">
        <v>0</v>
      </c>
      <c r="U799" s="409">
        <v>0</v>
      </c>
      <c r="V799" s="409">
        <v>0</v>
      </c>
      <c r="W799" s="409">
        <v>0</v>
      </c>
      <c r="X799" s="409">
        <v>0</v>
      </c>
      <c r="Y799" s="409">
        <v>0</v>
      </c>
      <c r="Z799" s="409">
        <v>0</v>
      </c>
      <c r="AA799" s="409">
        <v>0</v>
      </c>
      <c r="AB799" s="409">
        <v>0</v>
      </c>
      <c r="AC799" s="409">
        <v>0</v>
      </c>
      <c r="AD799" s="409">
        <v>0</v>
      </c>
      <c r="AE799" s="409">
        <v>0</v>
      </c>
      <c r="AF799" s="409">
        <v>0</v>
      </c>
      <c r="AG799" s="409">
        <v>0</v>
      </c>
      <c r="AH799" s="409">
        <v>0</v>
      </c>
      <c r="AI799" s="409">
        <v>0</v>
      </c>
      <c r="AJ799" s="409">
        <v>0</v>
      </c>
      <c r="AK799" s="409">
        <v>0</v>
      </c>
      <c r="AL799" s="409">
        <v>0</v>
      </c>
      <c r="AM799" s="409">
        <v>0</v>
      </c>
      <c r="AN799" s="409">
        <v>0</v>
      </c>
      <c r="AO799" s="409">
        <v>0</v>
      </c>
      <c r="AP799" s="409">
        <v>0</v>
      </c>
    </row>
    <row r="800" spans="1:42" hidden="1" x14ac:dyDescent="0.3">
      <c r="A800" s="408">
        <v>4</v>
      </c>
      <c r="B800" s="409" t="s">
        <v>435</v>
      </c>
      <c r="C800" s="409"/>
      <c r="D800" s="409" t="s">
        <v>134</v>
      </c>
      <c r="E800" s="409">
        <v>13</v>
      </c>
      <c r="F800" s="409" t="s">
        <v>298</v>
      </c>
      <c r="G800" s="409">
        <v>57</v>
      </c>
      <c r="H800" s="409" t="s">
        <v>193</v>
      </c>
      <c r="I800" s="411" t="s">
        <v>208</v>
      </c>
      <c r="J800" s="409" t="s">
        <v>273</v>
      </c>
      <c r="K800" s="409" t="s">
        <v>299</v>
      </c>
      <c r="L800" s="409"/>
      <c r="M800" s="409">
        <v>0</v>
      </c>
      <c r="N800" s="409">
        <v>0</v>
      </c>
      <c r="O800" s="409">
        <v>0</v>
      </c>
      <c r="P800" s="409">
        <v>0</v>
      </c>
      <c r="Q800" s="409">
        <v>0</v>
      </c>
      <c r="R800" s="409">
        <v>0</v>
      </c>
      <c r="S800" s="409">
        <v>0</v>
      </c>
      <c r="T800" s="409">
        <v>0</v>
      </c>
      <c r="U800" s="409">
        <v>0</v>
      </c>
      <c r="V800" s="409">
        <v>0</v>
      </c>
      <c r="W800" s="409">
        <v>0</v>
      </c>
      <c r="X800" s="409">
        <v>0</v>
      </c>
      <c r="Y800" s="409">
        <v>0</v>
      </c>
      <c r="Z800" s="409">
        <v>0</v>
      </c>
      <c r="AA800" s="409">
        <v>0</v>
      </c>
      <c r="AB800" s="409">
        <v>0</v>
      </c>
      <c r="AC800" s="409">
        <v>0</v>
      </c>
      <c r="AD800" s="409">
        <v>0</v>
      </c>
      <c r="AE800" s="409">
        <v>0</v>
      </c>
      <c r="AF800" s="409">
        <v>0</v>
      </c>
      <c r="AG800" s="409">
        <v>0</v>
      </c>
      <c r="AH800" s="409">
        <v>0</v>
      </c>
      <c r="AI800" s="409">
        <v>0</v>
      </c>
      <c r="AJ800" s="409">
        <v>0</v>
      </c>
      <c r="AK800" s="409">
        <v>0</v>
      </c>
      <c r="AL800" s="409">
        <v>0</v>
      </c>
      <c r="AM800" s="409">
        <v>0</v>
      </c>
      <c r="AN800" s="409">
        <v>0</v>
      </c>
      <c r="AO800" s="409">
        <v>0</v>
      </c>
      <c r="AP800" s="409">
        <v>0</v>
      </c>
    </row>
    <row r="801" spans="1:42" hidden="1" x14ac:dyDescent="0.3">
      <c r="A801" s="408">
        <v>4</v>
      </c>
      <c r="B801" s="409" t="s">
        <v>435</v>
      </c>
      <c r="C801" s="409"/>
      <c r="D801" s="409" t="s">
        <v>134</v>
      </c>
      <c r="E801" s="409">
        <v>13</v>
      </c>
      <c r="F801" s="409" t="s">
        <v>298</v>
      </c>
      <c r="G801" s="409">
        <v>58</v>
      </c>
      <c r="H801" s="409" t="s">
        <v>194</v>
      </c>
      <c r="I801" s="411" t="s">
        <v>208</v>
      </c>
      <c r="J801" s="409" t="s">
        <v>273</v>
      </c>
      <c r="K801" s="409" t="s">
        <v>299</v>
      </c>
      <c r="L801" s="409"/>
      <c r="M801" s="409">
        <v>0</v>
      </c>
      <c r="N801" s="409">
        <v>0</v>
      </c>
      <c r="O801" s="409">
        <v>0</v>
      </c>
      <c r="P801" s="409">
        <v>0</v>
      </c>
      <c r="Q801" s="409">
        <v>0</v>
      </c>
      <c r="R801" s="409">
        <v>0</v>
      </c>
      <c r="S801" s="409">
        <v>0</v>
      </c>
      <c r="T801" s="409">
        <v>0</v>
      </c>
      <c r="U801" s="409">
        <v>0</v>
      </c>
      <c r="V801" s="409">
        <v>0</v>
      </c>
      <c r="W801" s="409">
        <v>0</v>
      </c>
      <c r="X801" s="409">
        <v>0</v>
      </c>
      <c r="Y801" s="409">
        <v>0</v>
      </c>
      <c r="Z801" s="409">
        <v>0</v>
      </c>
      <c r="AA801" s="409">
        <v>0</v>
      </c>
      <c r="AB801" s="409">
        <v>0</v>
      </c>
      <c r="AC801" s="409">
        <v>0</v>
      </c>
      <c r="AD801" s="409">
        <v>0</v>
      </c>
      <c r="AE801" s="409">
        <v>0</v>
      </c>
      <c r="AF801" s="409">
        <v>0</v>
      </c>
      <c r="AG801" s="409">
        <v>0</v>
      </c>
      <c r="AH801" s="409">
        <v>0</v>
      </c>
      <c r="AI801" s="409">
        <v>0</v>
      </c>
      <c r="AJ801" s="409">
        <v>0</v>
      </c>
      <c r="AK801" s="409">
        <v>0</v>
      </c>
      <c r="AL801" s="409">
        <v>0</v>
      </c>
      <c r="AM801" s="409">
        <v>0</v>
      </c>
      <c r="AN801" s="409">
        <v>0</v>
      </c>
      <c r="AO801" s="409">
        <v>0</v>
      </c>
      <c r="AP801" s="409">
        <v>0</v>
      </c>
    </row>
    <row r="802" spans="1:42" hidden="1" x14ac:dyDescent="0.3">
      <c r="A802" s="408">
        <v>4</v>
      </c>
      <c r="B802" s="409" t="s">
        <v>435</v>
      </c>
      <c r="C802" s="409"/>
      <c r="D802" s="409" t="s">
        <v>134</v>
      </c>
      <c r="E802" s="409">
        <v>13</v>
      </c>
      <c r="F802" s="409" t="s">
        <v>298</v>
      </c>
      <c r="G802" s="409">
        <v>59</v>
      </c>
      <c r="H802" s="409" t="s">
        <v>195</v>
      </c>
      <c r="I802" s="411" t="s">
        <v>208</v>
      </c>
      <c r="J802" s="409" t="s">
        <v>273</v>
      </c>
      <c r="K802" s="409" t="s">
        <v>299</v>
      </c>
      <c r="L802" s="409"/>
      <c r="M802" s="409">
        <v>0</v>
      </c>
      <c r="N802" s="409">
        <v>0</v>
      </c>
      <c r="O802" s="409">
        <v>0</v>
      </c>
      <c r="P802" s="409">
        <v>0</v>
      </c>
      <c r="Q802" s="409">
        <v>0</v>
      </c>
      <c r="R802" s="409">
        <v>0</v>
      </c>
      <c r="S802" s="409">
        <v>0</v>
      </c>
      <c r="T802" s="409">
        <v>0</v>
      </c>
      <c r="U802" s="409">
        <v>0</v>
      </c>
      <c r="V802" s="409">
        <v>0</v>
      </c>
      <c r="W802" s="409">
        <v>0</v>
      </c>
      <c r="X802" s="409">
        <v>0</v>
      </c>
      <c r="Y802" s="409">
        <v>0</v>
      </c>
      <c r="Z802" s="409">
        <v>0</v>
      </c>
      <c r="AA802" s="409">
        <v>0</v>
      </c>
      <c r="AB802" s="409">
        <v>0</v>
      </c>
      <c r="AC802" s="409">
        <v>0</v>
      </c>
      <c r="AD802" s="409">
        <v>0</v>
      </c>
      <c r="AE802" s="409">
        <v>0</v>
      </c>
      <c r="AF802" s="409">
        <v>0</v>
      </c>
      <c r="AG802" s="409">
        <v>0</v>
      </c>
      <c r="AH802" s="409">
        <v>0</v>
      </c>
      <c r="AI802" s="409">
        <v>0</v>
      </c>
      <c r="AJ802" s="409">
        <v>0</v>
      </c>
      <c r="AK802" s="409">
        <v>0</v>
      </c>
      <c r="AL802" s="409">
        <v>0</v>
      </c>
      <c r="AM802" s="409">
        <v>0</v>
      </c>
      <c r="AN802" s="409">
        <v>0</v>
      </c>
      <c r="AO802" s="409">
        <v>0</v>
      </c>
      <c r="AP802" s="409">
        <v>0</v>
      </c>
    </row>
    <row r="803" spans="1:42" hidden="1" x14ac:dyDescent="0.3">
      <c r="A803" s="408">
        <v>4</v>
      </c>
      <c r="B803" s="409" t="s">
        <v>435</v>
      </c>
      <c r="C803" s="409"/>
      <c r="D803" s="409" t="s">
        <v>134</v>
      </c>
      <c r="E803" s="409">
        <v>13</v>
      </c>
      <c r="F803" s="409" t="s">
        <v>298</v>
      </c>
      <c r="G803" s="409">
        <v>60</v>
      </c>
      <c r="H803" s="409" t="s">
        <v>196</v>
      </c>
      <c r="I803" s="411" t="s">
        <v>208</v>
      </c>
      <c r="J803" s="409" t="s">
        <v>273</v>
      </c>
      <c r="K803" s="409" t="s">
        <v>299</v>
      </c>
      <c r="L803" s="409"/>
      <c r="M803" s="409">
        <v>0</v>
      </c>
      <c r="N803" s="409">
        <v>0</v>
      </c>
      <c r="O803" s="409">
        <v>0</v>
      </c>
      <c r="P803" s="409">
        <v>0</v>
      </c>
      <c r="Q803" s="409">
        <v>0</v>
      </c>
      <c r="R803" s="409">
        <v>10</v>
      </c>
      <c r="S803" s="409">
        <v>20</v>
      </c>
      <c r="T803" s="409">
        <v>40</v>
      </c>
      <c r="U803" s="409">
        <v>60</v>
      </c>
      <c r="V803" s="409">
        <v>80</v>
      </c>
      <c r="W803" s="409">
        <v>110</v>
      </c>
      <c r="X803" s="409">
        <v>140</v>
      </c>
      <c r="Y803" s="409">
        <v>170</v>
      </c>
      <c r="Z803" s="409">
        <v>200</v>
      </c>
      <c r="AA803" s="409">
        <v>236</v>
      </c>
      <c r="AB803" s="409">
        <v>272</v>
      </c>
      <c r="AC803" s="409">
        <v>307</v>
      </c>
      <c r="AD803" s="409">
        <v>343</v>
      </c>
      <c r="AE803" s="409">
        <v>379</v>
      </c>
      <c r="AF803" s="409">
        <v>415</v>
      </c>
      <c r="AG803" s="409">
        <v>441</v>
      </c>
      <c r="AH803" s="409">
        <v>467</v>
      </c>
      <c r="AI803" s="409">
        <v>483</v>
      </c>
      <c r="AJ803" s="409">
        <v>499</v>
      </c>
      <c r="AK803" s="409">
        <v>515</v>
      </c>
      <c r="AL803" s="409">
        <v>521</v>
      </c>
      <c r="AM803" s="409">
        <v>527</v>
      </c>
      <c r="AN803" s="409">
        <v>533</v>
      </c>
      <c r="AO803" s="409">
        <v>539</v>
      </c>
      <c r="AP803" s="409">
        <v>539</v>
      </c>
    </row>
    <row r="804" spans="1:42" hidden="1" x14ac:dyDescent="0.3">
      <c r="A804" s="408">
        <v>4</v>
      </c>
      <c r="B804" s="409" t="s">
        <v>435</v>
      </c>
      <c r="C804" s="409"/>
      <c r="D804" s="409" t="s">
        <v>134</v>
      </c>
      <c r="E804" s="409">
        <v>13</v>
      </c>
      <c r="F804" s="409" t="s">
        <v>298</v>
      </c>
      <c r="G804" s="409">
        <v>61</v>
      </c>
      <c r="H804" s="409" t="s">
        <v>197</v>
      </c>
      <c r="I804" s="411" t="s">
        <v>208</v>
      </c>
      <c r="J804" s="409" t="s">
        <v>273</v>
      </c>
      <c r="K804" s="409" t="s">
        <v>299</v>
      </c>
      <c r="L804" s="409"/>
      <c r="M804" s="409">
        <v>0</v>
      </c>
      <c r="N804" s="409">
        <v>0</v>
      </c>
      <c r="O804" s="409">
        <v>0</v>
      </c>
      <c r="P804" s="409">
        <v>0</v>
      </c>
      <c r="Q804" s="409">
        <v>0</v>
      </c>
      <c r="R804" s="409">
        <v>10</v>
      </c>
      <c r="S804" s="409">
        <v>20</v>
      </c>
      <c r="T804" s="409">
        <v>30</v>
      </c>
      <c r="U804" s="409">
        <v>50</v>
      </c>
      <c r="V804" s="409">
        <v>70</v>
      </c>
      <c r="W804" s="409">
        <v>90</v>
      </c>
      <c r="X804" s="409">
        <v>110</v>
      </c>
      <c r="Y804" s="409">
        <v>140</v>
      </c>
      <c r="Z804" s="409">
        <v>170</v>
      </c>
      <c r="AA804" s="409">
        <v>200</v>
      </c>
      <c r="AB804" s="409">
        <v>229</v>
      </c>
      <c r="AC804" s="409">
        <v>259</v>
      </c>
      <c r="AD804" s="409">
        <v>289</v>
      </c>
      <c r="AE804" s="409">
        <v>319</v>
      </c>
      <c r="AF804" s="409">
        <v>349</v>
      </c>
      <c r="AG804" s="409">
        <v>369</v>
      </c>
      <c r="AH804" s="409">
        <v>389</v>
      </c>
      <c r="AI804" s="409">
        <v>409</v>
      </c>
      <c r="AJ804" s="409">
        <v>419</v>
      </c>
      <c r="AK804" s="409">
        <v>429</v>
      </c>
      <c r="AL804" s="409">
        <v>439</v>
      </c>
      <c r="AM804" s="409">
        <v>449</v>
      </c>
      <c r="AN804" s="409">
        <v>449</v>
      </c>
      <c r="AO804" s="409">
        <v>449</v>
      </c>
      <c r="AP804" s="409">
        <v>449</v>
      </c>
    </row>
    <row r="805" spans="1:42" hidden="1" x14ac:dyDescent="0.3">
      <c r="A805" s="408">
        <v>4</v>
      </c>
      <c r="B805" s="409" t="s">
        <v>435</v>
      </c>
      <c r="C805" s="409"/>
      <c r="D805" s="409" t="s">
        <v>134</v>
      </c>
      <c r="E805" s="409">
        <v>13</v>
      </c>
      <c r="F805" s="409" t="s">
        <v>298</v>
      </c>
      <c r="G805" s="409">
        <v>62</v>
      </c>
      <c r="H805" s="409" t="s">
        <v>198</v>
      </c>
      <c r="I805" s="411" t="s">
        <v>208</v>
      </c>
      <c r="J805" s="409" t="s">
        <v>273</v>
      </c>
      <c r="K805" s="409" t="s">
        <v>299</v>
      </c>
      <c r="L805" s="409"/>
      <c r="M805" s="409">
        <v>0</v>
      </c>
      <c r="N805" s="409">
        <v>0</v>
      </c>
      <c r="O805" s="409">
        <v>0</v>
      </c>
      <c r="P805" s="409">
        <v>0</v>
      </c>
      <c r="Q805" s="409">
        <v>0</v>
      </c>
      <c r="R805" s="409">
        <v>0</v>
      </c>
      <c r="S805" s="409">
        <v>0</v>
      </c>
      <c r="T805" s="409">
        <v>0</v>
      </c>
      <c r="U805" s="409">
        <v>0</v>
      </c>
      <c r="V805" s="409">
        <v>0</v>
      </c>
      <c r="W805" s="409">
        <v>0</v>
      </c>
      <c r="X805" s="409">
        <v>0</v>
      </c>
      <c r="Y805" s="409">
        <v>0</v>
      </c>
      <c r="Z805" s="409">
        <v>0</v>
      </c>
      <c r="AA805" s="409">
        <v>0</v>
      </c>
      <c r="AB805" s="409">
        <v>0</v>
      </c>
      <c r="AC805" s="409">
        <v>0</v>
      </c>
      <c r="AD805" s="409">
        <v>0</v>
      </c>
      <c r="AE805" s="409">
        <v>0</v>
      </c>
      <c r="AF805" s="409">
        <v>0</v>
      </c>
      <c r="AG805" s="409">
        <v>0</v>
      </c>
      <c r="AH805" s="409">
        <v>0</v>
      </c>
      <c r="AI805" s="409">
        <v>0</v>
      </c>
      <c r="AJ805" s="409">
        <v>0</v>
      </c>
      <c r="AK805" s="409">
        <v>0</v>
      </c>
      <c r="AL805" s="409">
        <v>0</v>
      </c>
      <c r="AM805" s="409">
        <v>0</v>
      </c>
      <c r="AN805" s="409">
        <v>0</v>
      </c>
      <c r="AO805" s="409">
        <v>0</v>
      </c>
      <c r="AP805" s="409">
        <v>0</v>
      </c>
    </row>
    <row r="806" spans="1:42" hidden="1" x14ac:dyDescent="0.3">
      <c r="A806" s="408">
        <v>4</v>
      </c>
      <c r="B806" s="409" t="s">
        <v>435</v>
      </c>
      <c r="C806" s="409"/>
      <c r="D806" s="409" t="s">
        <v>134</v>
      </c>
      <c r="E806" s="409">
        <v>13</v>
      </c>
      <c r="F806" s="409" t="s">
        <v>298</v>
      </c>
      <c r="G806" s="409">
        <v>63</v>
      </c>
      <c r="H806" s="409" t="s">
        <v>199</v>
      </c>
      <c r="I806" s="411" t="s">
        <v>208</v>
      </c>
      <c r="J806" s="409" t="s">
        <v>273</v>
      </c>
      <c r="K806" s="409" t="s">
        <v>299</v>
      </c>
      <c r="L806" s="409"/>
      <c r="M806" s="409">
        <v>0</v>
      </c>
      <c r="N806" s="409">
        <v>0</v>
      </c>
      <c r="O806" s="409">
        <v>0</v>
      </c>
      <c r="P806" s="409">
        <v>0</v>
      </c>
      <c r="Q806" s="409">
        <v>0</v>
      </c>
      <c r="R806" s="409">
        <v>0</v>
      </c>
      <c r="S806" s="409">
        <v>0</v>
      </c>
      <c r="T806" s="409">
        <v>0</v>
      </c>
      <c r="U806" s="409">
        <v>0</v>
      </c>
      <c r="V806" s="409">
        <v>0</v>
      </c>
      <c r="W806" s="409">
        <v>0</v>
      </c>
      <c r="X806" s="409">
        <v>0</v>
      </c>
      <c r="Y806" s="409">
        <v>0</v>
      </c>
      <c r="Z806" s="409">
        <v>0</v>
      </c>
      <c r="AA806" s="409">
        <v>0</v>
      </c>
      <c r="AB806" s="409">
        <v>0</v>
      </c>
      <c r="AC806" s="409">
        <v>0</v>
      </c>
      <c r="AD806" s="409">
        <v>0</v>
      </c>
      <c r="AE806" s="409">
        <v>0</v>
      </c>
      <c r="AF806" s="409">
        <v>0</v>
      </c>
      <c r="AG806" s="409">
        <v>0</v>
      </c>
      <c r="AH806" s="409">
        <v>0</v>
      </c>
      <c r="AI806" s="409">
        <v>0</v>
      </c>
      <c r="AJ806" s="409">
        <v>0</v>
      </c>
      <c r="AK806" s="409">
        <v>0</v>
      </c>
      <c r="AL806" s="409">
        <v>0</v>
      </c>
      <c r="AM806" s="409">
        <v>0</v>
      </c>
      <c r="AN806" s="409">
        <v>0</v>
      </c>
      <c r="AO806" s="409">
        <v>0</v>
      </c>
      <c r="AP806" s="409">
        <v>0</v>
      </c>
    </row>
    <row r="807" spans="1:42" hidden="1" x14ac:dyDescent="0.3">
      <c r="A807" s="408">
        <v>4</v>
      </c>
      <c r="B807" s="409" t="s">
        <v>435</v>
      </c>
      <c r="C807" s="409"/>
      <c r="D807" s="409" t="s">
        <v>134</v>
      </c>
      <c r="E807" s="409">
        <v>13</v>
      </c>
      <c r="F807" s="409" t="s">
        <v>298</v>
      </c>
      <c r="G807" s="409">
        <v>64</v>
      </c>
      <c r="H807" s="409" t="s">
        <v>200</v>
      </c>
      <c r="I807" s="411" t="s">
        <v>208</v>
      </c>
      <c r="J807" s="409" t="s">
        <v>273</v>
      </c>
      <c r="K807" s="409" t="s">
        <v>299</v>
      </c>
      <c r="L807" s="409"/>
      <c r="M807" s="409">
        <v>0</v>
      </c>
      <c r="N807" s="409">
        <v>0</v>
      </c>
      <c r="O807" s="409">
        <v>0</v>
      </c>
      <c r="P807" s="409">
        <v>0</v>
      </c>
      <c r="Q807" s="409">
        <v>0</v>
      </c>
      <c r="R807" s="409">
        <v>0</v>
      </c>
      <c r="S807" s="409">
        <v>0</v>
      </c>
      <c r="T807" s="409">
        <v>0</v>
      </c>
      <c r="U807" s="409">
        <v>0</v>
      </c>
      <c r="V807" s="409">
        <v>0</v>
      </c>
      <c r="W807" s="409">
        <v>0</v>
      </c>
      <c r="X807" s="409">
        <v>0</v>
      </c>
      <c r="Y807" s="409">
        <v>0</v>
      </c>
      <c r="Z807" s="409">
        <v>0</v>
      </c>
      <c r="AA807" s="409">
        <v>0</v>
      </c>
      <c r="AB807" s="409">
        <v>0</v>
      </c>
      <c r="AC807" s="409">
        <v>0</v>
      </c>
      <c r="AD807" s="409">
        <v>0</v>
      </c>
      <c r="AE807" s="409">
        <v>0</v>
      </c>
      <c r="AF807" s="409">
        <v>0</v>
      </c>
      <c r="AG807" s="409">
        <v>0</v>
      </c>
      <c r="AH807" s="409">
        <v>0</v>
      </c>
      <c r="AI807" s="409">
        <v>0</v>
      </c>
      <c r="AJ807" s="409">
        <v>0</v>
      </c>
      <c r="AK807" s="409">
        <v>0</v>
      </c>
      <c r="AL807" s="409">
        <v>0</v>
      </c>
      <c r="AM807" s="409">
        <v>0</v>
      </c>
      <c r="AN807" s="409">
        <v>0</v>
      </c>
      <c r="AO807" s="409">
        <v>0</v>
      </c>
      <c r="AP807" s="409">
        <v>0</v>
      </c>
    </row>
    <row r="808" spans="1:42" hidden="1" x14ac:dyDescent="0.3">
      <c r="A808" s="408">
        <v>4</v>
      </c>
      <c r="B808" s="409" t="s">
        <v>435</v>
      </c>
      <c r="C808" s="409"/>
      <c r="D808" s="409" t="s">
        <v>134</v>
      </c>
      <c r="E808" s="409">
        <v>13</v>
      </c>
      <c r="F808" s="409" t="s">
        <v>298</v>
      </c>
      <c r="G808" s="409">
        <v>65</v>
      </c>
      <c r="H808" s="409" t="s">
        <v>201</v>
      </c>
      <c r="I808" s="411" t="s">
        <v>208</v>
      </c>
      <c r="J808" s="409" t="s">
        <v>273</v>
      </c>
      <c r="K808" s="409" t="s">
        <v>299</v>
      </c>
      <c r="L808" s="409"/>
      <c r="M808" s="409">
        <v>0</v>
      </c>
      <c r="N808" s="409">
        <v>0</v>
      </c>
      <c r="O808" s="409">
        <v>0</v>
      </c>
      <c r="P808" s="409">
        <v>0</v>
      </c>
      <c r="Q808" s="409">
        <v>0</v>
      </c>
      <c r="R808" s="409">
        <v>0</v>
      </c>
      <c r="S808" s="409">
        <v>0</v>
      </c>
      <c r="T808" s="409">
        <v>0</v>
      </c>
      <c r="U808" s="409">
        <v>0</v>
      </c>
      <c r="V808" s="409">
        <v>0</v>
      </c>
      <c r="W808" s="409">
        <v>0</v>
      </c>
      <c r="X808" s="409">
        <v>0</v>
      </c>
      <c r="Y808" s="409">
        <v>0</v>
      </c>
      <c r="Z808" s="409">
        <v>0</v>
      </c>
      <c r="AA808" s="409">
        <v>0</v>
      </c>
      <c r="AB808" s="409">
        <v>0</v>
      </c>
      <c r="AC808" s="409">
        <v>0</v>
      </c>
      <c r="AD808" s="409">
        <v>0</v>
      </c>
      <c r="AE808" s="409">
        <v>0</v>
      </c>
      <c r="AF808" s="409">
        <v>0</v>
      </c>
      <c r="AG808" s="409">
        <v>0</v>
      </c>
      <c r="AH808" s="409">
        <v>0</v>
      </c>
      <c r="AI808" s="409">
        <v>0</v>
      </c>
      <c r="AJ808" s="409">
        <v>0</v>
      </c>
      <c r="AK808" s="409">
        <v>0</v>
      </c>
      <c r="AL808" s="409">
        <v>0</v>
      </c>
      <c r="AM808" s="409">
        <v>0</v>
      </c>
      <c r="AN808" s="409">
        <v>0</v>
      </c>
      <c r="AO808" s="409">
        <v>0</v>
      </c>
      <c r="AP808" s="409">
        <v>0</v>
      </c>
    </row>
    <row r="809" spans="1:42" hidden="1" x14ac:dyDescent="0.3">
      <c r="A809" s="408">
        <v>4</v>
      </c>
      <c r="B809" s="409" t="s">
        <v>435</v>
      </c>
      <c r="C809" s="409"/>
      <c r="D809" s="409" t="s">
        <v>134</v>
      </c>
      <c r="E809" s="409">
        <v>13</v>
      </c>
      <c r="F809" s="409" t="s">
        <v>298</v>
      </c>
      <c r="G809" s="409">
        <v>66</v>
      </c>
      <c r="H809" s="409" t="s">
        <v>202</v>
      </c>
      <c r="I809" s="411" t="s">
        <v>208</v>
      </c>
      <c r="J809" s="409" t="s">
        <v>273</v>
      </c>
      <c r="K809" s="409" t="s">
        <v>299</v>
      </c>
      <c r="L809" s="409"/>
      <c r="M809" s="409">
        <v>0</v>
      </c>
      <c r="N809" s="409">
        <v>0</v>
      </c>
      <c r="O809" s="409">
        <v>0</v>
      </c>
      <c r="P809" s="409">
        <v>0</v>
      </c>
      <c r="Q809" s="409">
        <v>0</v>
      </c>
      <c r="R809" s="409">
        <v>0</v>
      </c>
      <c r="S809" s="409">
        <v>10</v>
      </c>
      <c r="T809" s="409">
        <v>20</v>
      </c>
      <c r="U809" s="409">
        <v>30</v>
      </c>
      <c r="V809" s="409">
        <v>50</v>
      </c>
      <c r="W809" s="409">
        <v>80</v>
      </c>
      <c r="X809" s="409">
        <v>120</v>
      </c>
      <c r="Y809" s="409">
        <v>180</v>
      </c>
      <c r="Z809" s="409">
        <v>250</v>
      </c>
      <c r="AA809" s="409">
        <v>400</v>
      </c>
      <c r="AB809" s="409">
        <v>600</v>
      </c>
      <c r="AC809" s="409">
        <v>900</v>
      </c>
      <c r="AD809" s="409">
        <v>1200</v>
      </c>
      <c r="AE809" s="409">
        <v>1600</v>
      </c>
      <c r="AF809" s="409">
        <v>2000</v>
      </c>
      <c r="AG809" s="409">
        <v>2500</v>
      </c>
      <c r="AH809" s="409">
        <v>3100</v>
      </c>
      <c r="AI809" s="409">
        <v>3800</v>
      </c>
      <c r="AJ809" s="409">
        <v>4500</v>
      </c>
      <c r="AK809" s="409">
        <v>5400</v>
      </c>
      <c r="AL809" s="409">
        <v>6400</v>
      </c>
      <c r="AM809" s="409">
        <v>7500</v>
      </c>
      <c r="AN809" s="409">
        <v>8600</v>
      </c>
      <c r="AO809" s="409">
        <v>9700</v>
      </c>
      <c r="AP809" s="409">
        <v>11000</v>
      </c>
    </row>
    <row r="810" spans="1:42" hidden="1" x14ac:dyDescent="0.3">
      <c r="A810" s="408">
        <v>4</v>
      </c>
      <c r="B810" s="409" t="s">
        <v>435</v>
      </c>
      <c r="C810" s="409"/>
      <c r="D810" s="409" t="s">
        <v>134</v>
      </c>
      <c r="E810" s="409">
        <v>13</v>
      </c>
      <c r="F810" s="409" t="s">
        <v>298</v>
      </c>
      <c r="G810" s="409">
        <v>67</v>
      </c>
      <c r="H810" s="409" t="s">
        <v>203</v>
      </c>
      <c r="I810" s="411" t="s">
        <v>208</v>
      </c>
      <c r="J810" s="409" t="s">
        <v>273</v>
      </c>
      <c r="K810" s="409" t="s">
        <v>299</v>
      </c>
      <c r="L810" s="409"/>
      <c r="M810" s="409">
        <v>0</v>
      </c>
      <c r="N810" s="409">
        <v>0</v>
      </c>
      <c r="O810" s="409">
        <v>0</v>
      </c>
      <c r="P810" s="409">
        <v>0</v>
      </c>
      <c r="Q810" s="409">
        <v>0</v>
      </c>
      <c r="R810" s="409">
        <v>0</v>
      </c>
      <c r="S810" s="409">
        <v>10</v>
      </c>
      <c r="T810" s="409">
        <v>20</v>
      </c>
      <c r="U810" s="409">
        <v>30</v>
      </c>
      <c r="V810" s="409">
        <v>50</v>
      </c>
      <c r="W810" s="409">
        <v>80</v>
      </c>
      <c r="X810" s="409">
        <v>120</v>
      </c>
      <c r="Y810" s="409">
        <v>180</v>
      </c>
      <c r="Z810" s="409">
        <v>250</v>
      </c>
      <c r="AA810" s="409">
        <v>320</v>
      </c>
      <c r="AB810" s="409">
        <v>400</v>
      </c>
      <c r="AC810" s="409">
        <v>500</v>
      </c>
      <c r="AD810" s="409">
        <v>620</v>
      </c>
      <c r="AE810" s="409">
        <v>750</v>
      </c>
      <c r="AF810" s="409">
        <v>900</v>
      </c>
      <c r="AG810" s="409">
        <v>1100</v>
      </c>
      <c r="AH810" s="409">
        <v>1400</v>
      </c>
      <c r="AI810" s="409">
        <v>1800</v>
      </c>
      <c r="AJ810" s="409">
        <v>2300</v>
      </c>
      <c r="AK810" s="409">
        <v>2900</v>
      </c>
      <c r="AL810" s="409">
        <v>3600</v>
      </c>
      <c r="AM810" s="409">
        <v>4400</v>
      </c>
      <c r="AN810" s="409">
        <v>5300</v>
      </c>
      <c r="AO810" s="409">
        <v>6300</v>
      </c>
      <c r="AP810" s="409">
        <v>7400</v>
      </c>
    </row>
    <row r="811" spans="1:42" ht="15" hidden="1" thickBot="1" x14ac:dyDescent="0.35">
      <c r="A811" s="413">
        <v>4</v>
      </c>
      <c r="B811" s="414" t="s">
        <v>435</v>
      </c>
      <c r="C811" s="414"/>
      <c r="D811" s="414" t="s">
        <v>134</v>
      </c>
      <c r="E811" s="414">
        <v>13</v>
      </c>
      <c r="F811" s="414" t="s">
        <v>298</v>
      </c>
      <c r="G811" s="414">
        <v>68</v>
      </c>
      <c r="H811" s="414" t="s">
        <v>204</v>
      </c>
      <c r="I811" s="416" t="s">
        <v>208</v>
      </c>
      <c r="J811" s="414" t="s">
        <v>273</v>
      </c>
      <c r="K811" s="414" t="s">
        <v>299</v>
      </c>
      <c r="L811" s="414"/>
      <c r="M811" s="409">
        <v>0</v>
      </c>
      <c r="N811" s="409">
        <v>0</v>
      </c>
      <c r="O811" s="409">
        <v>0</v>
      </c>
      <c r="P811" s="409">
        <v>0</v>
      </c>
      <c r="Q811" s="409">
        <v>10</v>
      </c>
      <c r="R811" s="409">
        <v>50</v>
      </c>
      <c r="S811" s="409">
        <v>100</v>
      </c>
      <c r="T811" s="409">
        <v>200</v>
      </c>
      <c r="U811" s="409">
        <v>400</v>
      </c>
      <c r="V811" s="409">
        <v>700</v>
      </c>
      <c r="W811" s="409">
        <v>1100</v>
      </c>
      <c r="X811" s="409">
        <v>1500</v>
      </c>
      <c r="Y811" s="409">
        <v>1900</v>
      </c>
      <c r="Z811" s="409">
        <v>2350</v>
      </c>
      <c r="AA811" s="409">
        <v>2850</v>
      </c>
      <c r="AB811" s="409">
        <v>3350</v>
      </c>
      <c r="AC811" s="409">
        <v>3900</v>
      </c>
      <c r="AD811" s="409">
        <v>4500</v>
      </c>
      <c r="AE811" s="409">
        <v>5100</v>
      </c>
      <c r="AF811" s="409">
        <v>5700</v>
      </c>
      <c r="AG811" s="409">
        <v>6253</v>
      </c>
      <c r="AH811" s="409">
        <v>6886</v>
      </c>
      <c r="AI811" s="409">
        <v>7520</v>
      </c>
      <c r="AJ811" s="409">
        <v>8103</v>
      </c>
      <c r="AK811" s="409">
        <v>9100</v>
      </c>
      <c r="AL811" s="409">
        <v>12000</v>
      </c>
      <c r="AM811" s="409">
        <v>8000</v>
      </c>
      <c r="AN811" s="409">
        <v>8750</v>
      </c>
      <c r="AO811" s="409">
        <v>9500</v>
      </c>
      <c r="AP811" s="409">
        <v>10253</v>
      </c>
    </row>
    <row r="812" spans="1:42" hidden="1" x14ac:dyDescent="0.3">
      <c r="A812" s="403">
        <v>4</v>
      </c>
      <c r="B812" s="404" t="s">
        <v>435</v>
      </c>
      <c r="C812" s="404"/>
      <c r="D812" s="404" t="s">
        <v>134</v>
      </c>
      <c r="E812" s="404">
        <v>13</v>
      </c>
      <c r="F812" s="404" t="s">
        <v>298</v>
      </c>
      <c r="G812" s="404">
        <v>69</v>
      </c>
      <c r="H812" s="404" t="s">
        <v>187</v>
      </c>
      <c r="I812" s="406" t="s">
        <v>209</v>
      </c>
      <c r="J812" s="404" t="s">
        <v>273</v>
      </c>
      <c r="K812" s="404" t="s">
        <v>299</v>
      </c>
      <c r="L812" s="404"/>
      <c r="M812" s="409">
        <v>2380</v>
      </c>
      <c r="N812" s="409">
        <v>2401</v>
      </c>
      <c r="O812" s="409">
        <v>2425</v>
      </c>
      <c r="P812" s="409">
        <v>2452</v>
      </c>
      <c r="Q812" s="409">
        <v>2482</v>
      </c>
      <c r="R812" s="409">
        <v>2514</v>
      </c>
      <c r="S812" s="409">
        <v>2544</v>
      </c>
      <c r="T812" s="409">
        <v>2570</v>
      </c>
      <c r="U812" s="409">
        <v>2590</v>
      </c>
      <c r="V812" s="409">
        <v>2607</v>
      </c>
      <c r="W812" s="409">
        <v>2620</v>
      </c>
      <c r="X812" s="409">
        <v>2628</v>
      </c>
      <c r="Y812" s="409">
        <v>2630</v>
      </c>
      <c r="Z812" s="409">
        <v>2627</v>
      </c>
      <c r="AA812" s="409">
        <v>2620</v>
      </c>
      <c r="AB812" s="409">
        <v>2609</v>
      </c>
      <c r="AC812" s="409">
        <v>2594</v>
      </c>
      <c r="AD812" s="409">
        <v>2574</v>
      </c>
      <c r="AE812" s="409">
        <v>2544</v>
      </c>
      <c r="AF812" s="409">
        <v>2508</v>
      </c>
      <c r="AG812" s="409">
        <v>2464</v>
      </c>
      <c r="AH812" s="409">
        <v>2412</v>
      </c>
      <c r="AI812" s="409">
        <v>2351</v>
      </c>
      <c r="AJ812" s="409">
        <v>2280</v>
      </c>
      <c r="AK812" s="409">
        <v>2198</v>
      </c>
      <c r="AL812" s="409">
        <v>2103</v>
      </c>
      <c r="AM812" s="409">
        <v>1987</v>
      </c>
      <c r="AN812" s="409">
        <v>1868</v>
      </c>
      <c r="AO812" s="409">
        <v>1745</v>
      </c>
      <c r="AP812" s="409">
        <v>1620</v>
      </c>
    </row>
    <row r="813" spans="1:42" hidden="1" x14ac:dyDescent="0.3">
      <c r="A813" s="408">
        <v>4</v>
      </c>
      <c r="B813" s="409" t="s">
        <v>435</v>
      </c>
      <c r="C813" s="409"/>
      <c r="D813" s="409" t="s">
        <v>134</v>
      </c>
      <c r="E813" s="409">
        <v>13</v>
      </c>
      <c r="F813" s="409" t="s">
        <v>298</v>
      </c>
      <c r="G813" s="409">
        <v>70</v>
      </c>
      <c r="H813" s="409" t="s">
        <v>189</v>
      </c>
      <c r="I813" s="411" t="s">
        <v>209</v>
      </c>
      <c r="J813" s="409" t="s">
        <v>273</v>
      </c>
      <c r="K813" s="409" t="s">
        <v>299</v>
      </c>
      <c r="L813" s="409"/>
      <c r="M813" s="409">
        <v>0</v>
      </c>
      <c r="N813" s="409">
        <v>0</v>
      </c>
      <c r="O813" s="409">
        <v>0</v>
      </c>
      <c r="P813" s="409">
        <v>0</v>
      </c>
      <c r="Q813" s="409">
        <v>0</v>
      </c>
      <c r="R813" s="409">
        <v>0</v>
      </c>
      <c r="S813" s="409">
        <v>0</v>
      </c>
      <c r="T813" s="409">
        <v>0</v>
      </c>
      <c r="U813" s="409">
        <v>0</v>
      </c>
      <c r="V813" s="409">
        <v>0</v>
      </c>
      <c r="W813" s="409">
        <v>0</v>
      </c>
      <c r="X813" s="409">
        <v>0</v>
      </c>
      <c r="Y813" s="409">
        <v>0</v>
      </c>
      <c r="Z813" s="409">
        <v>0</v>
      </c>
      <c r="AA813" s="409">
        <v>0</v>
      </c>
      <c r="AB813" s="409">
        <v>0</v>
      </c>
      <c r="AC813" s="409">
        <v>0</v>
      </c>
      <c r="AD813" s="409">
        <v>0</v>
      </c>
      <c r="AE813" s="409">
        <v>0</v>
      </c>
      <c r="AF813" s="409">
        <v>0</v>
      </c>
      <c r="AG813" s="409">
        <v>0</v>
      </c>
      <c r="AH813" s="409">
        <v>0</v>
      </c>
      <c r="AI813" s="409">
        <v>0</v>
      </c>
      <c r="AJ813" s="409">
        <v>0</v>
      </c>
      <c r="AK813" s="409">
        <v>0</v>
      </c>
      <c r="AL813" s="409">
        <v>0</v>
      </c>
      <c r="AM813" s="409">
        <v>0</v>
      </c>
      <c r="AN813" s="409">
        <v>0</v>
      </c>
      <c r="AO813" s="409">
        <v>0</v>
      </c>
      <c r="AP813" s="409">
        <v>0</v>
      </c>
    </row>
    <row r="814" spans="1:42" hidden="1" x14ac:dyDescent="0.3">
      <c r="A814" s="408">
        <v>4</v>
      </c>
      <c r="B814" s="409" t="s">
        <v>435</v>
      </c>
      <c r="C814" s="409"/>
      <c r="D814" s="409" t="s">
        <v>134</v>
      </c>
      <c r="E814" s="409">
        <v>13</v>
      </c>
      <c r="F814" s="409" t="s">
        <v>298</v>
      </c>
      <c r="G814" s="409">
        <v>71</v>
      </c>
      <c r="H814" s="409" t="s">
        <v>190</v>
      </c>
      <c r="I814" s="411" t="s">
        <v>209</v>
      </c>
      <c r="J814" s="409" t="s">
        <v>273</v>
      </c>
      <c r="K814" s="409" t="s">
        <v>299</v>
      </c>
      <c r="L814" s="409"/>
      <c r="M814" s="409">
        <v>0</v>
      </c>
      <c r="N814" s="409">
        <v>0</v>
      </c>
      <c r="O814" s="409">
        <v>0</v>
      </c>
      <c r="P814" s="409">
        <v>0</v>
      </c>
      <c r="Q814" s="409">
        <v>0</v>
      </c>
      <c r="R814" s="409">
        <v>0</v>
      </c>
      <c r="S814" s="409">
        <v>0</v>
      </c>
      <c r="T814" s="409">
        <v>0</v>
      </c>
      <c r="U814" s="409">
        <v>0</v>
      </c>
      <c r="V814" s="409">
        <v>0</v>
      </c>
      <c r="W814" s="409">
        <v>0</v>
      </c>
      <c r="X814" s="409">
        <v>0</v>
      </c>
      <c r="Y814" s="409">
        <v>0</v>
      </c>
      <c r="Z814" s="409">
        <v>0</v>
      </c>
      <c r="AA814" s="409">
        <v>0</v>
      </c>
      <c r="AB814" s="409">
        <v>0</v>
      </c>
      <c r="AC814" s="409">
        <v>0</v>
      </c>
      <c r="AD814" s="409">
        <v>0</v>
      </c>
      <c r="AE814" s="409">
        <v>0</v>
      </c>
      <c r="AF814" s="409">
        <v>0</v>
      </c>
      <c r="AG814" s="409">
        <v>0</v>
      </c>
      <c r="AH814" s="409">
        <v>0</v>
      </c>
      <c r="AI814" s="409">
        <v>0</v>
      </c>
      <c r="AJ814" s="409">
        <v>0</v>
      </c>
      <c r="AK814" s="409">
        <v>0</v>
      </c>
      <c r="AL814" s="409">
        <v>0</v>
      </c>
      <c r="AM814" s="409">
        <v>0</v>
      </c>
      <c r="AN814" s="409">
        <v>0</v>
      </c>
      <c r="AO814" s="409">
        <v>0</v>
      </c>
      <c r="AP814" s="409">
        <v>0</v>
      </c>
    </row>
    <row r="815" spans="1:42" hidden="1" x14ac:dyDescent="0.3">
      <c r="A815" s="408">
        <v>4</v>
      </c>
      <c r="B815" s="409" t="s">
        <v>435</v>
      </c>
      <c r="C815" s="409"/>
      <c r="D815" s="409" t="s">
        <v>134</v>
      </c>
      <c r="E815" s="409">
        <v>13</v>
      </c>
      <c r="F815" s="409" t="s">
        <v>298</v>
      </c>
      <c r="G815" s="409">
        <v>72</v>
      </c>
      <c r="H815" s="409" t="s">
        <v>191</v>
      </c>
      <c r="I815" s="411" t="s">
        <v>209</v>
      </c>
      <c r="J815" s="409" t="s">
        <v>273</v>
      </c>
      <c r="K815" s="409" t="s">
        <v>299</v>
      </c>
      <c r="L815" s="409"/>
      <c r="M815" s="409">
        <v>1420</v>
      </c>
      <c r="N815" s="409">
        <v>1436</v>
      </c>
      <c r="O815" s="409">
        <v>1452</v>
      </c>
      <c r="P815" s="409">
        <v>1467</v>
      </c>
      <c r="Q815" s="409">
        <v>1483</v>
      </c>
      <c r="R815" s="409">
        <v>1499</v>
      </c>
      <c r="S815" s="409">
        <v>1515</v>
      </c>
      <c r="T815" s="409">
        <v>1530</v>
      </c>
      <c r="U815" s="409">
        <v>1546</v>
      </c>
      <c r="V815" s="409">
        <v>1562</v>
      </c>
      <c r="W815" s="409">
        <v>1555</v>
      </c>
      <c r="X815" s="409">
        <v>1548</v>
      </c>
      <c r="Y815" s="409">
        <v>1541</v>
      </c>
      <c r="Z815" s="409">
        <v>1534</v>
      </c>
      <c r="AA815" s="409">
        <v>1527</v>
      </c>
      <c r="AB815" s="409">
        <v>1519</v>
      </c>
      <c r="AC815" s="409">
        <v>1512</v>
      </c>
      <c r="AD815" s="409">
        <v>1505</v>
      </c>
      <c r="AE815" s="409">
        <v>1498</v>
      </c>
      <c r="AF815" s="409">
        <v>1491</v>
      </c>
      <c r="AG815" s="409">
        <v>1456</v>
      </c>
      <c r="AH815" s="409">
        <v>1420</v>
      </c>
      <c r="AI815" s="409">
        <v>1385</v>
      </c>
      <c r="AJ815" s="409">
        <v>1349</v>
      </c>
      <c r="AK815" s="409">
        <v>1314</v>
      </c>
      <c r="AL815" s="409">
        <v>1278</v>
      </c>
      <c r="AM815" s="409">
        <v>1243</v>
      </c>
      <c r="AN815" s="409">
        <v>1207</v>
      </c>
      <c r="AO815" s="409">
        <v>1172</v>
      </c>
      <c r="AP815" s="409">
        <v>1136</v>
      </c>
    </row>
    <row r="816" spans="1:42" hidden="1" x14ac:dyDescent="0.3">
      <c r="A816" s="408">
        <v>4</v>
      </c>
      <c r="B816" s="409" t="s">
        <v>435</v>
      </c>
      <c r="C816" s="409"/>
      <c r="D816" s="409" t="s">
        <v>134</v>
      </c>
      <c r="E816" s="409">
        <v>13</v>
      </c>
      <c r="F816" s="409" t="s">
        <v>298</v>
      </c>
      <c r="G816" s="409">
        <v>73</v>
      </c>
      <c r="H816" s="409" t="s">
        <v>192</v>
      </c>
      <c r="I816" s="411" t="s">
        <v>209</v>
      </c>
      <c r="J816" s="409" t="s">
        <v>273</v>
      </c>
      <c r="K816" s="409" t="s">
        <v>299</v>
      </c>
      <c r="L816" s="409"/>
      <c r="M816" s="409">
        <v>10</v>
      </c>
      <c r="N816" s="409">
        <v>9</v>
      </c>
      <c r="O816" s="409">
        <v>8</v>
      </c>
      <c r="P816" s="409">
        <v>7</v>
      </c>
      <c r="Q816" s="409">
        <v>6</v>
      </c>
      <c r="R816" s="409">
        <v>5</v>
      </c>
      <c r="S816" s="409">
        <v>4</v>
      </c>
      <c r="T816" s="409">
        <v>3</v>
      </c>
      <c r="U816" s="409">
        <v>2</v>
      </c>
      <c r="V816" s="409">
        <v>1</v>
      </c>
      <c r="W816" s="409">
        <v>0</v>
      </c>
      <c r="X816" s="409">
        <v>0</v>
      </c>
      <c r="Y816" s="409">
        <v>0</v>
      </c>
      <c r="Z816" s="409">
        <v>0</v>
      </c>
      <c r="AA816" s="409">
        <v>0</v>
      </c>
      <c r="AB816" s="409">
        <v>0</v>
      </c>
      <c r="AC816" s="409">
        <v>0</v>
      </c>
      <c r="AD816" s="409">
        <v>0</v>
      </c>
      <c r="AE816" s="409">
        <v>0</v>
      </c>
      <c r="AF816" s="409">
        <v>0</v>
      </c>
      <c r="AG816" s="409">
        <v>0</v>
      </c>
      <c r="AH816" s="409">
        <v>0</v>
      </c>
      <c r="AI816" s="409">
        <v>0</v>
      </c>
      <c r="AJ816" s="409">
        <v>0</v>
      </c>
      <c r="AK816" s="409">
        <v>0</v>
      </c>
      <c r="AL816" s="409">
        <v>0</v>
      </c>
      <c r="AM816" s="409">
        <v>0</v>
      </c>
      <c r="AN816" s="409">
        <v>0</v>
      </c>
      <c r="AO816" s="409">
        <v>0</v>
      </c>
      <c r="AP816" s="409">
        <v>0</v>
      </c>
    </row>
    <row r="817" spans="1:45" hidden="1" x14ac:dyDescent="0.3">
      <c r="A817" s="408">
        <v>4</v>
      </c>
      <c r="B817" s="409" t="s">
        <v>435</v>
      </c>
      <c r="C817" s="409"/>
      <c r="D817" s="409" t="s">
        <v>134</v>
      </c>
      <c r="E817" s="409">
        <v>13</v>
      </c>
      <c r="F817" s="409" t="s">
        <v>298</v>
      </c>
      <c r="G817" s="409">
        <v>74</v>
      </c>
      <c r="H817" s="409" t="s">
        <v>193</v>
      </c>
      <c r="I817" s="411" t="s">
        <v>209</v>
      </c>
      <c r="J817" s="409" t="s">
        <v>273</v>
      </c>
      <c r="K817" s="409" t="s">
        <v>299</v>
      </c>
      <c r="L817" s="409"/>
      <c r="M817" s="409">
        <v>13</v>
      </c>
      <c r="N817" s="409">
        <v>12</v>
      </c>
      <c r="O817" s="409">
        <v>11</v>
      </c>
      <c r="P817" s="409">
        <v>10</v>
      </c>
      <c r="Q817" s="409">
        <v>9</v>
      </c>
      <c r="R817" s="409">
        <v>8</v>
      </c>
      <c r="S817" s="409">
        <v>8</v>
      </c>
      <c r="T817" s="409">
        <v>7</v>
      </c>
      <c r="U817" s="409">
        <v>6</v>
      </c>
      <c r="V817" s="409">
        <v>5</v>
      </c>
      <c r="W817" s="409">
        <v>4</v>
      </c>
      <c r="X817" s="409">
        <v>3</v>
      </c>
      <c r="Y817" s="409">
        <v>2</v>
      </c>
      <c r="Z817" s="409">
        <v>1</v>
      </c>
      <c r="AA817" s="409">
        <v>0</v>
      </c>
      <c r="AB817" s="409">
        <v>0</v>
      </c>
      <c r="AC817" s="409">
        <v>0</v>
      </c>
      <c r="AD817" s="409">
        <v>0</v>
      </c>
      <c r="AE817" s="409">
        <v>0</v>
      </c>
      <c r="AF817" s="409">
        <v>0</v>
      </c>
      <c r="AG817" s="409">
        <v>0</v>
      </c>
      <c r="AH817" s="409">
        <v>0</v>
      </c>
      <c r="AI817" s="409">
        <v>0</v>
      </c>
      <c r="AJ817" s="409">
        <v>0</v>
      </c>
      <c r="AK817" s="409">
        <v>0</v>
      </c>
      <c r="AL817" s="409">
        <v>0</v>
      </c>
      <c r="AM817" s="409">
        <v>0</v>
      </c>
      <c r="AN817" s="409">
        <v>0</v>
      </c>
      <c r="AO817" s="409">
        <v>0</v>
      </c>
      <c r="AP817" s="409">
        <v>0</v>
      </c>
    </row>
    <row r="818" spans="1:45" hidden="1" x14ac:dyDescent="0.3">
      <c r="A818" s="408">
        <v>4</v>
      </c>
      <c r="B818" s="409" t="s">
        <v>435</v>
      </c>
      <c r="C818" s="409"/>
      <c r="D818" s="409" t="s">
        <v>134</v>
      </c>
      <c r="E818" s="409">
        <v>13</v>
      </c>
      <c r="F818" s="409" t="s">
        <v>298</v>
      </c>
      <c r="G818" s="409">
        <v>75</v>
      </c>
      <c r="H818" s="409" t="s">
        <v>194</v>
      </c>
      <c r="I818" s="411" t="s">
        <v>209</v>
      </c>
      <c r="J818" s="409" t="s">
        <v>273</v>
      </c>
      <c r="K818" s="409" t="s">
        <v>299</v>
      </c>
      <c r="L818" s="409"/>
      <c r="M818" s="409">
        <v>0</v>
      </c>
      <c r="N818" s="409">
        <v>0</v>
      </c>
      <c r="O818" s="409">
        <v>0</v>
      </c>
      <c r="P818" s="409">
        <v>0</v>
      </c>
      <c r="Q818" s="409"/>
      <c r="R818" s="409">
        <v>0</v>
      </c>
      <c r="S818" s="409">
        <v>0</v>
      </c>
      <c r="T818" s="409">
        <v>0</v>
      </c>
      <c r="U818" s="409">
        <v>0</v>
      </c>
      <c r="V818" s="409">
        <v>0</v>
      </c>
      <c r="W818" s="409">
        <v>0</v>
      </c>
      <c r="X818" s="409">
        <v>0</v>
      </c>
      <c r="Y818" s="409">
        <v>0</v>
      </c>
      <c r="Z818" s="409">
        <v>0</v>
      </c>
      <c r="AA818" s="409">
        <v>0</v>
      </c>
      <c r="AB818" s="409">
        <v>0</v>
      </c>
      <c r="AC818" s="409">
        <v>0</v>
      </c>
      <c r="AD818" s="409">
        <v>0</v>
      </c>
      <c r="AE818" s="409">
        <v>0</v>
      </c>
      <c r="AF818" s="409">
        <v>0</v>
      </c>
      <c r="AG818" s="409">
        <v>0</v>
      </c>
      <c r="AH818" s="409">
        <v>0</v>
      </c>
      <c r="AI818" s="409">
        <v>0</v>
      </c>
      <c r="AJ818" s="409">
        <v>0</v>
      </c>
      <c r="AK818" s="409">
        <v>0</v>
      </c>
      <c r="AL818" s="409">
        <v>0</v>
      </c>
      <c r="AM818" s="409">
        <v>0</v>
      </c>
      <c r="AN818" s="409">
        <v>0</v>
      </c>
      <c r="AO818" s="409">
        <v>0</v>
      </c>
      <c r="AP818" s="409">
        <v>0</v>
      </c>
    </row>
    <row r="819" spans="1:45" hidden="1" x14ac:dyDescent="0.3">
      <c r="A819" s="408">
        <v>4</v>
      </c>
      <c r="B819" s="409" t="s">
        <v>435</v>
      </c>
      <c r="C819" s="409"/>
      <c r="D819" s="409" t="s">
        <v>134</v>
      </c>
      <c r="E819" s="409">
        <v>13</v>
      </c>
      <c r="F819" s="409" t="s">
        <v>298</v>
      </c>
      <c r="G819" s="409">
        <v>76</v>
      </c>
      <c r="H819" s="409" t="s">
        <v>195</v>
      </c>
      <c r="I819" s="411" t="s">
        <v>209</v>
      </c>
      <c r="J819" s="409" t="s">
        <v>273</v>
      </c>
      <c r="K819" s="409" t="s">
        <v>299</v>
      </c>
      <c r="L819" s="409"/>
      <c r="M819" s="409">
        <v>0</v>
      </c>
      <c r="N819" s="409">
        <v>0</v>
      </c>
      <c r="O819" s="409">
        <v>0</v>
      </c>
      <c r="P819" s="409">
        <v>0</v>
      </c>
      <c r="Q819" s="409">
        <v>0</v>
      </c>
      <c r="R819" s="409">
        <v>0</v>
      </c>
      <c r="S819" s="409">
        <v>0</v>
      </c>
      <c r="T819" s="409">
        <v>0</v>
      </c>
      <c r="U819" s="409">
        <v>0</v>
      </c>
      <c r="V819" s="409">
        <v>0</v>
      </c>
      <c r="W819" s="409">
        <v>0</v>
      </c>
      <c r="X819" s="409">
        <v>0</v>
      </c>
      <c r="Y819" s="409">
        <v>0</v>
      </c>
      <c r="Z819" s="409">
        <v>0</v>
      </c>
      <c r="AA819" s="409">
        <v>0</v>
      </c>
      <c r="AB819" s="409">
        <v>0</v>
      </c>
      <c r="AC819" s="409">
        <v>0</v>
      </c>
      <c r="AD819" s="409">
        <v>0</v>
      </c>
      <c r="AE819" s="409">
        <v>0</v>
      </c>
      <c r="AF819" s="409">
        <v>0</v>
      </c>
      <c r="AG819" s="409">
        <v>0</v>
      </c>
      <c r="AH819" s="409">
        <v>0</v>
      </c>
      <c r="AI819" s="409">
        <v>0</v>
      </c>
      <c r="AJ819" s="409">
        <v>0</v>
      </c>
      <c r="AK819" s="409">
        <v>0</v>
      </c>
      <c r="AL819" s="409">
        <v>0</v>
      </c>
      <c r="AM819" s="409">
        <v>0</v>
      </c>
      <c r="AN819" s="409">
        <v>0</v>
      </c>
      <c r="AO819" s="409">
        <v>0</v>
      </c>
      <c r="AP819" s="409">
        <v>0</v>
      </c>
    </row>
    <row r="820" spans="1:45" hidden="1" x14ac:dyDescent="0.3">
      <c r="A820" s="408">
        <v>4</v>
      </c>
      <c r="B820" s="409" t="s">
        <v>435</v>
      </c>
      <c r="C820" s="409"/>
      <c r="D820" s="409" t="s">
        <v>134</v>
      </c>
      <c r="E820" s="409">
        <v>13</v>
      </c>
      <c r="F820" s="409" t="s">
        <v>298</v>
      </c>
      <c r="G820" s="409">
        <v>77</v>
      </c>
      <c r="H820" s="409" t="s">
        <v>196</v>
      </c>
      <c r="I820" s="411" t="s">
        <v>209</v>
      </c>
      <c r="J820" s="409" t="s">
        <v>273</v>
      </c>
      <c r="K820" s="409" t="s">
        <v>299</v>
      </c>
      <c r="L820" s="409"/>
      <c r="M820" s="409">
        <v>0</v>
      </c>
      <c r="N820" s="409">
        <v>0</v>
      </c>
      <c r="O820" s="409">
        <v>0</v>
      </c>
      <c r="P820" s="409">
        <v>0</v>
      </c>
      <c r="Q820" s="409">
        <v>0</v>
      </c>
      <c r="R820" s="409">
        <v>0</v>
      </c>
      <c r="S820" s="409">
        <v>0</v>
      </c>
      <c r="T820" s="409">
        <v>0</v>
      </c>
      <c r="U820" s="409">
        <v>0</v>
      </c>
      <c r="V820" s="409">
        <v>0</v>
      </c>
      <c r="W820" s="409">
        <v>0</v>
      </c>
      <c r="X820" s="409">
        <v>0</v>
      </c>
      <c r="Y820" s="409">
        <v>0</v>
      </c>
      <c r="Z820" s="409">
        <v>0</v>
      </c>
      <c r="AA820" s="409">
        <v>0</v>
      </c>
      <c r="AB820" s="409">
        <v>0</v>
      </c>
      <c r="AC820" s="409">
        <v>0</v>
      </c>
      <c r="AD820" s="409">
        <v>0</v>
      </c>
      <c r="AE820" s="409">
        <v>0</v>
      </c>
      <c r="AF820" s="409">
        <v>0</v>
      </c>
      <c r="AG820" s="409">
        <v>0</v>
      </c>
      <c r="AH820" s="409">
        <v>0</v>
      </c>
      <c r="AI820" s="409">
        <v>0</v>
      </c>
      <c r="AJ820" s="409">
        <v>0</v>
      </c>
      <c r="AK820" s="409">
        <v>0</v>
      </c>
      <c r="AL820" s="409">
        <v>0</v>
      </c>
      <c r="AM820" s="409">
        <v>0</v>
      </c>
      <c r="AN820" s="409">
        <v>0</v>
      </c>
      <c r="AO820" s="409">
        <v>0</v>
      </c>
      <c r="AP820" s="409">
        <v>0</v>
      </c>
    </row>
    <row r="821" spans="1:45" hidden="1" x14ac:dyDescent="0.3">
      <c r="A821" s="408">
        <v>4</v>
      </c>
      <c r="B821" s="409" t="s">
        <v>435</v>
      </c>
      <c r="C821" s="409"/>
      <c r="D821" s="409" t="s">
        <v>134</v>
      </c>
      <c r="E821" s="409">
        <v>13</v>
      </c>
      <c r="F821" s="409" t="s">
        <v>298</v>
      </c>
      <c r="G821" s="409">
        <v>78</v>
      </c>
      <c r="H821" s="409" t="s">
        <v>197</v>
      </c>
      <c r="I821" s="411" t="s">
        <v>209</v>
      </c>
      <c r="J821" s="409" t="s">
        <v>273</v>
      </c>
      <c r="K821" s="409" t="s">
        <v>299</v>
      </c>
      <c r="L821" s="409"/>
      <c r="M821" s="409">
        <v>0</v>
      </c>
      <c r="N821" s="409">
        <v>0</v>
      </c>
      <c r="O821" s="409">
        <v>0</v>
      </c>
      <c r="P821" s="409">
        <v>0</v>
      </c>
      <c r="Q821" s="409">
        <v>0</v>
      </c>
      <c r="R821" s="409">
        <v>0</v>
      </c>
      <c r="S821" s="409">
        <v>0</v>
      </c>
      <c r="T821" s="409">
        <v>0</v>
      </c>
      <c r="U821" s="409">
        <v>0</v>
      </c>
      <c r="V821" s="409">
        <v>0</v>
      </c>
      <c r="W821" s="409">
        <v>0</v>
      </c>
      <c r="X821" s="409">
        <v>0</v>
      </c>
      <c r="Y821" s="409">
        <v>0</v>
      </c>
      <c r="Z821" s="409">
        <v>0</v>
      </c>
      <c r="AA821" s="409">
        <v>0</v>
      </c>
      <c r="AB821" s="409">
        <v>0</v>
      </c>
      <c r="AC821" s="409">
        <v>0</v>
      </c>
      <c r="AD821" s="409">
        <v>0</v>
      </c>
      <c r="AE821" s="409">
        <v>0</v>
      </c>
      <c r="AF821" s="409">
        <v>0</v>
      </c>
      <c r="AG821" s="409">
        <v>0</v>
      </c>
      <c r="AH821" s="409">
        <v>0</v>
      </c>
      <c r="AI821" s="409">
        <v>0</v>
      </c>
      <c r="AJ821" s="409">
        <v>0</v>
      </c>
      <c r="AK821" s="409">
        <v>0</v>
      </c>
      <c r="AL821" s="409">
        <v>0</v>
      </c>
      <c r="AM821" s="409">
        <v>0</v>
      </c>
      <c r="AN821" s="409">
        <v>0</v>
      </c>
      <c r="AO821" s="409">
        <v>0</v>
      </c>
      <c r="AP821" s="409">
        <v>0</v>
      </c>
    </row>
    <row r="822" spans="1:45" hidden="1" x14ac:dyDescent="0.3">
      <c r="A822" s="408">
        <v>4</v>
      </c>
      <c r="B822" s="409" t="s">
        <v>435</v>
      </c>
      <c r="C822" s="409"/>
      <c r="D822" s="409" t="s">
        <v>134</v>
      </c>
      <c r="E822" s="409">
        <v>13</v>
      </c>
      <c r="F822" s="409" t="s">
        <v>298</v>
      </c>
      <c r="G822" s="409">
        <v>79</v>
      </c>
      <c r="H822" s="409" t="s">
        <v>198</v>
      </c>
      <c r="I822" s="411" t="s">
        <v>209</v>
      </c>
      <c r="J822" s="409" t="s">
        <v>273</v>
      </c>
      <c r="K822" s="409" t="s">
        <v>299</v>
      </c>
      <c r="L822" s="409"/>
      <c r="M822" s="409">
        <v>0</v>
      </c>
      <c r="N822" s="409">
        <v>0</v>
      </c>
      <c r="O822" s="409">
        <v>0</v>
      </c>
      <c r="P822" s="409">
        <v>0</v>
      </c>
      <c r="Q822" s="409">
        <v>0</v>
      </c>
      <c r="R822" s="409">
        <v>0</v>
      </c>
      <c r="S822" s="409">
        <v>0</v>
      </c>
      <c r="T822" s="409">
        <v>0</v>
      </c>
      <c r="U822" s="409">
        <v>0</v>
      </c>
      <c r="V822" s="409">
        <v>0</v>
      </c>
      <c r="W822" s="409">
        <v>0</v>
      </c>
      <c r="X822" s="409">
        <v>0</v>
      </c>
      <c r="Y822" s="409">
        <v>0</v>
      </c>
      <c r="Z822" s="409">
        <v>0</v>
      </c>
      <c r="AA822" s="409">
        <v>0</v>
      </c>
      <c r="AB822" s="409">
        <v>0</v>
      </c>
      <c r="AC822" s="409">
        <v>0</v>
      </c>
      <c r="AD822" s="409">
        <v>0</v>
      </c>
      <c r="AE822" s="409">
        <v>0</v>
      </c>
      <c r="AF822" s="409">
        <v>0</v>
      </c>
      <c r="AG822" s="409">
        <v>0</v>
      </c>
      <c r="AH822" s="409">
        <v>0</v>
      </c>
      <c r="AI822" s="409">
        <v>0</v>
      </c>
      <c r="AJ822" s="409">
        <v>0</v>
      </c>
      <c r="AK822" s="409">
        <v>0</v>
      </c>
      <c r="AL822" s="409">
        <v>0</v>
      </c>
      <c r="AM822" s="409">
        <v>0</v>
      </c>
      <c r="AN822" s="409">
        <v>0</v>
      </c>
      <c r="AO822" s="409">
        <v>0</v>
      </c>
      <c r="AP822" s="409">
        <v>0</v>
      </c>
    </row>
    <row r="823" spans="1:45" hidden="1" x14ac:dyDescent="0.3">
      <c r="A823" s="408">
        <v>4</v>
      </c>
      <c r="B823" s="409" t="s">
        <v>435</v>
      </c>
      <c r="C823" s="409"/>
      <c r="D823" s="409" t="s">
        <v>134</v>
      </c>
      <c r="E823" s="409">
        <v>13</v>
      </c>
      <c r="F823" s="409" t="s">
        <v>298</v>
      </c>
      <c r="G823" s="409">
        <v>80</v>
      </c>
      <c r="H823" s="409" t="s">
        <v>199</v>
      </c>
      <c r="I823" s="411" t="s">
        <v>209</v>
      </c>
      <c r="J823" s="409" t="s">
        <v>273</v>
      </c>
      <c r="K823" s="409" t="s">
        <v>299</v>
      </c>
      <c r="L823" s="409"/>
      <c r="M823" s="409">
        <v>0</v>
      </c>
      <c r="N823" s="409">
        <v>0</v>
      </c>
      <c r="O823" s="409">
        <v>0</v>
      </c>
      <c r="P823" s="409">
        <v>0</v>
      </c>
      <c r="Q823" s="409">
        <v>0</v>
      </c>
      <c r="R823" s="409">
        <v>0</v>
      </c>
      <c r="S823" s="409">
        <v>0</v>
      </c>
      <c r="T823" s="409">
        <v>0</v>
      </c>
      <c r="U823" s="409">
        <v>0</v>
      </c>
      <c r="V823" s="409">
        <v>0</v>
      </c>
      <c r="W823" s="409">
        <v>0</v>
      </c>
      <c r="X823" s="409">
        <v>0</v>
      </c>
      <c r="Y823" s="409">
        <v>0</v>
      </c>
      <c r="Z823" s="409">
        <v>0</v>
      </c>
      <c r="AA823" s="409">
        <v>0</v>
      </c>
      <c r="AB823" s="409">
        <v>0</v>
      </c>
      <c r="AC823" s="409">
        <v>0</v>
      </c>
      <c r="AD823" s="409">
        <v>0</v>
      </c>
      <c r="AE823" s="409">
        <v>0</v>
      </c>
      <c r="AF823" s="409">
        <v>0</v>
      </c>
      <c r="AG823" s="409">
        <v>0</v>
      </c>
      <c r="AH823" s="409">
        <v>0</v>
      </c>
      <c r="AI823" s="409">
        <v>0</v>
      </c>
      <c r="AJ823" s="409">
        <v>0</v>
      </c>
      <c r="AK823" s="409">
        <v>0</v>
      </c>
      <c r="AL823" s="409">
        <v>0</v>
      </c>
      <c r="AM823" s="409">
        <v>0</v>
      </c>
      <c r="AN823" s="409">
        <v>0</v>
      </c>
      <c r="AO823" s="409">
        <v>0</v>
      </c>
      <c r="AP823" s="409">
        <v>0</v>
      </c>
    </row>
    <row r="824" spans="1:45" hidden="1" x14ac:dyDescent="0.3">
      <c r="A824" s="408">
        <v>4</v>
      </c>
      <c r="B824" s="409" t="s">
        <v>435</v>
      </c>
      <c r="C824" s="409"/>
      <c r="D824" s="409" t="s">
        <v>134</v>
      </c>
      <c r="E824" s="409">
        <v>13</v>
      </c>
      <c r="F824" s="409" t="s">
        <v>298</v>
      </c>
      <c r="G824" s="409">
        <v>81</v>
      </c>
      <c r="H824" s="409" t="s">
        <v>200</v>
      </c>
      <c r="I824" s="411" t="s">
        <v>209</v>
      </c>
      <c r="J824" s="409" t="s">
        <v>273</v>
      </c>
      <c r="K824" s="409" t="s">
        <v>299</v>
      </c>
      <c r="L824" s="409"/>
      <c r="M824" s="409">
        <v>0</v>
      </c>
      <c r="N824" s="409">
        <v>0</v>
      </c>
      <c r="O824" s="409">
        <v>0</v>
      </c>
      <c r="P824" s="409">
        <v>0</v>
      </c>
      <c r="Q824" s="409">
        <v>0</v>
      </c>
      <c r="R824" s="409">
        <v>0</v>
      </c>
      <c r="S824" s="409">
        <v>0</v>
      </c>
      <c r="T824" s="409">
        <v>0</v>
      </c>
      <c r="U824" s="409">
        <v>0</v>
      </c>
      <c r="V824" s="409">
        <v>0</v>
      </c>
      <c r="W824" s="409">
        <v>0</v>
      </c>
      <c r="X824" s="409">
        <v>0</v>
      </c>
      <c r="Y824" s="409">
        <v>0</v>
      </c>
      <c r="Z824" s="409">
        <v>0</v>
      </c>
      <c r="AA824" s="409">
        <v>0</v>
      </c>
      <c r="AB824" s="409">
        <v>0</v>
      </c>
      <c r="AC824" s="409">
        <v>0</v>
      </c>
      <c r="AD824" s="409">
        <v>0</v>
      </c>
      <c r="AE824" s="409">
        <v>0</v>
      </c>
      <c r="AF824" s="409">
        <v>0</v>
      </c>
      <c r="AG824" s="409">
        <v>0</v>
      </c>
      <c r="AH824" s="409">
        <v>0</v>
      </c>
      <c r="AI824" s="409">
        <v>0</v>
      </c>
      <c r="AJ824" s="409">
        <v>0</v>
      </c>
      <c r="AK824" s="409">
        <v>0</v>
      </c>
      <c r="AL824" s="409">
        <v>0</v>
      </c>
      <c r="AM824" s="409">
        <v>0</v>
      </c>
      <c r="AN824" s="409">
        <v>0</v>
      </c>
      <c r="AO824" s="409">
        <v>0</v>
      </c>
      <c r="AP824" s="409">
        <v>0</v>
      </c>
    </row>
    <row r="825" spans="1:45" hidden="1" x14ac:dyDescent="0.3">
      <c r="A825" s="408">
        <v>4</v>
      </c>
      <c r="B825" s="409" t="s">
        <v>435</v>
      </c>
      <c r="C825" s="409"/>
      <c r="D825" s="409" t="s">
        <v>134</v>
      </c>
      <c r="E825" s="409">
        <v>13</v>
      </c>
      <c r="F825" s="409" t="s">
        <v>298</v>
      </c>
      <c r="G825" s="409">
        <v>82</v>
      </c>
      <c r="H825" s="409" t="s">
        <v>201</v>
      </c>
      <c r="I825" s="411" t="s">
        <v>209</v>
      </c>
      <c r="J825" s="409" t="s">
        <v>273</v>
      </c>
      <c r="K825" s="409" t="s">
        <v>299</v>
      </c>
      <c r="L825" s="409"/>
      <c r="M825" s="409">
        <v>0</v>
      </c>
      <c r="N825" s="409">
        <v>0</v>
      </c>
      <c r="O825" s="409">
        <v>0</v>
      </c>
      <c r="P825" s="409">
        <v>0</v>
      </c>
      <c r="Q825" s="409">
        <v>0</v>
      </c>
      <c r="R825" s="409">
        <v>0</v>
      </c>
      <c r="S825" s="409">
        <v>0</v>
      </c>
      <c r="T825" s="409">
        <v>0</v>
      </c>
      <c r="U825" s="409">
        <v>0</v>
      </c>
      <c r="V825" s="409">
        <v>0</v>
      </c>
      <c r="W825" s="409">
        <v>0</v>
      </c>
      <c r="X825" s="409">
        <v>0</v>
      </c>
      <c r="Y825" s="409">
        <v>0</v>
      </c>
      <c r="Z825" s="409">
        <v>0</v>
      </c>
      <c r="AA825" s="409">
        <v>0</v>
      </c>
      <c r="AB825" s="409">
        <v>0</v>
      </c>
      <c r="AC825" s="409">
        <v>0</v>
      </c>
      <c r="AD825" s="409">
        <v>0</v>
      </c>
      <c r="AE825" s="409">
        <v>0</v>
      </c>
      <c r="AF825" s="409">
        <v>0</v>
      </c>
      <c r="AG825" s="409">
        <v>0</v>
      </c>
      <c r="AH825" s="409">
        <v>0</v>
      </c>
      <c r="AI825" s="409">
        <v>0</v>
      </c>
      <c r="AJ825" s="409">
        <v>0</v>
      </c>
      <c r="AK825" s="409">
        <v>0</v>
      </c>
      <c r="AL825" s="409">
        <v>0</v>
      </c>
      <c r="AM825" s="409">
        <v>0</v>
      </c>
      <c r="AN825" s="409">
        <v>0</v>
      </c>
      <c r="AO825" s="409">
        <v>0</v>
      </c>
      <c r="AP825" s="409">
        <v>0</v>
      </c>
    </row>
    <row r="826" spans="1:45" hidden="1" x14ac:dyDescent="0.3">
      <c r="A826" s="408">
        <v>4</v>
      </c>
      <c r="B826" s="409" t="s">
        <v>435</v>
      </c>
      <c r="C826" s="409"/>
      <c r="D826" s="409" t="s">
        <v>134</v>
      </c>
      <c r="E826" s="409">
        <v>13</v>
      </c>
      <c r="F826" s="409" t="s">
        <v>298</v>
      </c>
      <c r="G826" s="409">
        <v>83</v>
      </c>
      <c r="H826" s="409" t="s">
        <v>202</v>
      </c>
      <c r="I826" s="411" t="s">
        <v>209</v>
      </c>
      <c r="J826" s="409" t="s">
        <v>273</v>
      </c>
      <c r="K826" s="409" t="s">
        <v>299</v>
      </c>
      <c r="L826" s="409"/>
      <c r="M826" s="409">
        <v>0</v>
      </c>
      <c r="N826" s="409">
        <v>0</v>
      </c>
      <c r="O826" s="409">
        <v>0</v>
      </c>
      <c r="P826" s="409">
        <v>0</v>
      </c>
      <c r="Q826" s="409">
        <v>0</v>
      </c>
      <c r="R826" s="409">
        <v>0</v>
      </c>
      <c r="S826" s="409">
        <v>0</v>
      </c>
      <c r="T826" s="409">
        <v>0</v>
      </c>
      <c r="U826" s="409">
        <v>0</v>
      </c>
      <c r="V826" s="409">
        <v>0</v>
      </c>
      <c r="W826" s="409">
        <v>0</v>
      </c>
      <c r="X826" s="409">
        <v>0</v>
      </c>
      <c r="Y826" s="409">
        <v>0</v>
      </c>
      <c r="Z826" s="409">
        <v>0</v>
      </c>
      <c r="AA826" s="409">
        <v>0</v>
      </c>
      <c r="AB826" s="409">
        <v>0</v>
      </c>
      <c r="AC826" s="409">
        <v>0</v>
      </c>
      <c r="AD826" s="409">
        <v>0</v>
      </c>
      <c r="AE826" s="409">
        <v>0</v>
      </c>
      <c r="AF826" s="409">
        <v>0</v>
      </c>
      <c r="AG826" s="409">
        <v>0</v>
      </c>
      <c r="AH826" s="409">
        <v>0</v>
      </c>
      <c r="AI826" s="409">
        <v>0</v>
      </c>
      <c r="AJ826" s="409">
        <v>0</v>
      </c>
      <c r="AK826" s="409">
        <v>0</v>
      </c>
      <c r="AL826" s="409">
        <v>0</v>
      </c>
      <c r="AM826" s="409">
        <v>0</v>
      </c>
      <c r="AN826" s="409">
        <v>0</v>
      </c>
      <c r="AO826" s="409">
        <v>0</v>
      </c>
      <c r="AP826" s="409">
        <v>0</v>
      </c>
    </row>
    <row r="827" spans="1:45" hidden="1" x14ac:dyDescent="0.3">
      <c r="A827" s="408">
        <v>4</v>
      </c>
      <c r="B827" s="409" t="s">
        <v>435</v>
      </c>
      <c r="C827" s="409"/>
      <c r="D827" s="409" t="s">
        <v>134</v>
      </c>
      <c r="E827" s="409">
        <v>13</v>
      </c>
      <c r="F827" s="409" t="s">
        <v>298</v>
      </c>
      <c r="G827" s="409">
        <v>84</v>
      </c>
      <c r="H827" s="409" t="s">
        <v>203</v>
      </c>
      <c r="I827" s="411" t="s">
        <v>209</v>
      </c>
      <c r="J827" s="409" t="s">
        <v>273</v>
      </c>
      <c r="K827" s="409" t="s">
        <v>299</v>
      </c>
      <c r="L827" s="409"/>
      <c r="M827" s="409">
        <v>0</v>
      </c>
      <c r="N827" s="409">
        <v>0</v>
      </c>
      <c r="O827" s="409">
        <v>0</v>
      </c>
      <c r="P827" s="409">
        <v>0</v>
      </c>
      <c r="Q827" s="409">
        <v>0</v>
      </c>
      <c r="R827" s="409">
        <v>0</v>
      </c>
      <c r="S827" s="409">
        <v>0</v>
      </c>
      <c r="T827" s="409">
        <v>0</v>
      </c>
      <c r="U827" s="409">
        <v>0</v>
      </c>
      <c r="V827" s="409">
        <v>0</v>
      </c>
      <c r="W827" s="409">
        <v>0</v>
      </c>
      <c r="X827" s="409">
        <v>0</v>
      </c>
      <c r="Y827" s="409">
        <v>0</v>
      </c>
      <c r="Z827" s="409">
        <v>0</v>
      </c>
      <c r="AA827" s="409">
        <v>0</v>
      </c>
      <c r="AB827" s="409">
        <v>0</v>
      </c>
      <c r="AC827" s="409">
        <v>0</v>
      </c>
      <c r="AD827" s="409">
        <v>0</v>
      </c>
      <c r="AE827" s="409">
        <v>0</v>
      </c>
      <c r="AF827" s="409">
        <v>0</v>
      </c>
      <c r="AG827" s="409">
        <v>0</v>
      </c>
      <c r="AH827" s="409">
        <v>0</v>
      </c>
      <c r="AI827" s="409">
        <v>0</v>
      </c>
      <c r="AJ827" s="409">
        <v>0</v>
      </c>
      <c r="AK827" s="409">
        <v>0</v>
      </c>
      <c r="AL827" s="409">
        <v>0</v>
      </c>
      <c r="AM827" s="409">
        <v>0</v>
      </c>
      <c r="AN827" s="409">
        <v>0</v>
      </c>
      <c r="AO827" s="409">
        <v>0</v>
      </c>
      <c r="AP827" s="409">
        <v>0</v>
      </c>
    </row>
    <row r="828" spans="1:45" ht="15" hidden="1" thickBot="1" x14ac:dyDescent="0.35">
      <c r="A828" s="413">
        <v>4</v>
      </c>
      <c r="B828" s="414" t="s">
        <v>435</v>
      </c>
      <c r="C828" s="414"/>
      <c r="D828" s="414" t="s">
        <v>134</v>
      </c>
      <c r="E828" s="414">
        <v>13</v>
      </c>
      <c r="F828" s="414" t="s">
        <v>298</v>
      </c>
      <c r="G828" s="414">
        <v>85</v>
      </c>
      <c r="H828" s="414" t="s">
        <v>204</v>
      </c>
      <c r="I828" s="416" t="s">
        <v>209</v>
      </c>
      <c r="J828" s="414" t="s">
        <v>273</v>
      </c>
      <c r="K828" s="414" t="s">
        <v>299</v>
      </c>
      <c r="L828" s="414"/>
      <c r="M828" s="409">
        <v>0</v>
      </c>
      <c r="N828" s="409">
        <v>0</v>
      </c>
      <c r="O828" s="409">
        <v>0</v>
      </c>
      <c r="P828" s="409">
        <v>0</v>
      </c>
      <c r="Q828" s="409">
        <v>0</v>
      </c>
      <c r="R828" s="409">
        <v>0</v>
      </c>
      <c r="S828" s="409">
        <v>0</v>
      </c>
      <c r="T828" s="409">
        <v>0</v>
      </c>
      <c r="U828" s="409">
        <v>0</v>
      </c>
      <c r="V828" s="409">
        <v>0</v>
      </c>
      <c r="W828" s="409">
        <v>0</v>
      </c>
      <c r="X828" s="409">
        <v>0</v>
      </c>
      <c r="Y828" s="409">
        <v>0</v>
      </c>
      <c r="Z828" s="409">
        <v>0</v>
      </c>
      <c r="AA828" s="409">
        <v>0</v>
      </c>
      <c r="AB828" s="409">
        <v>0</v>
      </c>
      <c r="AC828" s="409">
        <v>0</v>
      </c>
      <c r="AD828" s="409">
        <v>0</v>
      </c>
      <c r="AE828" s="409">
        <v>0</v>
      </c>
      <c r="AF828" s="409">
        <v>0</v>
      </c>
      <c r="AG828" s="409">
        <v>0</v>
      </c>
      <c r="AH828" s="409">
        <v>0</v>
      </c>
      <c r="AI828" s="409">
        <v>0</v>
      </c>
      <c r="AJ828" s="409">
        <v>0</v>
      </c>
      <c r="AK828" s="409">
        <v>0</v>
      </c>
      <c r="AL828" s="409">
        <v>0</v>
      </c>
      <c r="AM828" s="409">
        <v>0</v>
      </c>
      <c r="AN828" s="409">
        <v>0</v>
      </c>
      <c r="AO828" s="409">
        <v>0</v>
      </c>
      <c r="AP828" s="409">
        <v>0</v>
      </c>
    </row>
    <row r="829" spans="1:45" hidden="1" x14ac:dyDescent="0.3">
      <c r="A829" s="403">
        <v>4</v>
      </c>
      <c r="B829" s="404" t="s">
        <v>435</v>
      </c>
      <c r="C829" s="404"/>
      <c r="D829" s="404" t="s">
        <v>134</v>
      </c>
      <c r="E829" s="404">
        <v>13</v>
      </c>
      <c r="F829" s="404" t="s">
        <v>298</v>
      </c>
      <c r="G829" s="404">
        <v>86</v>
      </c>
      <c r="H829" s="404" t="s">
        <v>187</v>
      </c>
      <c r="I829" s="406" t="s">
        <v>210</v>
      </c>
      <c r="J829" s="404" t="s">
        <v>273</v>
      </c>
      <c r="K829" s="404" t="s">
        <v>299</v>
      </c>
      <c r="L829" s="404"/>
      <c r="M829" s="409">
        <v>0</v>
      </c>
      <c r="N829" s="409">
        <v>0</v>
      </c>
      <c r="O829" s="409">
        <v>0</v>
      </c>
      <c r="P829" s="409">
        <v>0</v>
      </c>
      <c r="Q829" s="409">
        <v>0</v>
      </c>
      <c r="R829" s="409">
        <v>0</v>
      </c>
      <c r="S829" s="409">
        <v>0</v>
      </c>
      <c r="T829" s="409">
        <v>0</v>
      </c>
      <c r="U829" s="409">
        <v>0</v>
      </c>
      <c r="V829" s="409">
        <v>0</v>
      </c>
      <c r="W829" s="409">
        <v>0</v>
      </c>
      <c r="X829" s="409">
        <v>0</v>
      </c>
      <c r="Y829" s="409">
        <v>0</v>
      </c>
      <c r="Z829" s="409">
        <v>0</v>
      </c>
      <c r="AA829" s="409">
        <v>0</v>
      </c>
      <c r="AB829" s="409">
        <v>0</v>
      </c>
      <c r="AC829" s="409">
        <v>0</v>
      </c>
      <c r="AD829" s="409">
        <v>0</v>
      </c>
      <c r="AE829" s="409">
        <v>0</v>
      </c>
      <c r="AF829" s="409">
        <v>0</v>
      </c>
      <c r="AG829" s="409">
        <v>0</v>
      </c>
      <c r="AH829" s="409">
        <v>0</v>
      </c>
      <c r="AI829" s="409">
        <v>0</v>
      </c>
      <c r="AJ829" s="409">
        <v>0</v>
      </c>
      <c r="AK829" s="409">
        <v>0</v>
      </c>
      <c r="AL829" s="409">
        <v>0</v>
      </c>
      <c r="AM829" s="409">
        <v>0</v>
      </c>
      <c r="AN829" s="409">
        <v>0</v>
      </c>
      <c r="AO829" s="409">
        <v>0</v>
      </c>
      <c r="AP829" s="409">
        <v>0</v>
      </c>
      <c r="AQ829" s="345"/>
      <c r="AS829" s="345"/>
    </row>
    <row r="830" spans="1:45" hidden="1" x14ac:dyDescent="0.3">
      <c r="A830" s="408">
        <v>4</v>
      </c>
      <c r="B830" s="409" t="s">
        <v>435</v>
      </c>
      <c r="C830" s="409"/>
      <c r="D830" s="409" t="s">
        <v>134</v>
      </c>
      <c r="E830" s="409">
        <v>13</v>
      </c>
      <c r="F830" s="409" t="s">
        <v>298</v>
      </c>
      <c r="G830" s="409">
        <v>87</v>
      </c>
      <c r="H830" s="409" t="s">
        <v>189</v>
      </c>
      <c r="I830" s="411" t="s">
        <v>210</v>
      </c>
      <c r="J830" s="409" t="s">
        <v>273</v>
      </c>
      <c r="K830" s="409" t="s">
        <v>299</v>
      </c>
      <c r="L830" s="409"/>
      <c r="M830" s="409">
        <v>0</v>
      </c>
      <c r="N830" s="409">
        <v>0</v>
      </c>
      <c r="O830" s="409">
        <v>0</v>
      </c>
      <c r="P830" s="409">
        <v>0</v>
      </c>
      <c r="Q830" s="409">
        <v>0</v>
      </c>
      <c r="R830" s="409">
        <v>0</v>
      </c>
      <c r="S830" s="409">
        <v>0</v>
      </c>
      <c r="T830" s="409">
        <v>0</v>
      </c>
      <c r="U830" s="409">
        <v>0</v>
      </c>
      <c r="V830" s="409">
        <v>0</v>
      </c>
      <c r="W830" s="409">
        <v>0</v>
      </c>
      <c r="X830" s="409">
        <v>0</v>
      </c>
      <c r="Y830" s="409">
        <v>0</v>
      </c>
      <c r="Z830" s="409">
        <v>0</v>
      </c>
      <c r="AA830" s="409">
        <v>0</v>
      </c>
      <c r="AB830" s="409">
        <v>0</v>
      </c>
      <c r="AC830" s="409">
        <v>0</v>
      </c>
      <c r="AD830" s="409">
        <v>0</v>
      </c>
      <c r="AE830" s="409">
        <v>0</v>
      </c>
      <c r="AF830" s="409">
        <v>0</v>
      </c>
      <c r="AG830" s="409">
        <v>0</v>
      </c>
      <c r="AH830" s="409">
        <v>0</v>
      </c>
      <c r="AI830" s="409">
        <v>0</v>
      </c>
      <c r="AJ830" s="409">
        <v>0</v>
      </c>
      <c r="AK830" s="409">
        <v>0</v>
      </c>
      <c r="AL830" s="409">
        <v>0</v>
      </c>
      <c r="AM830" s="409">
        <v>0</v>
      </c>
      <c r="AN830" s="409">
        <v>0</v>
      </c>
      <c r="AO830" s="409">
        <v>0</v>
      </c>
      <c r="AP830" s="409">
        <v>0</v>
      </c>
    </row>
    <row r="831" spans="1:45" hidden="1" x14ac:dyDescent="0.3">
      <c r="A831" s="408">
        <v>4</v>
      </c>
      <c r="B831" s="409" t="s">
        <v>435</v>
      </c>
      <c r="C831" s="409"/>
      <c r="D831" s="409" t="s">
        <v>134</v>
      </c>
      <c r="E831" s="409">
        <v>13</v>
      </c>
      <c r="F831" s="409" t="s">
        <v>298</v>
      </c>
      <c r="G831" s="409">
        <v>88</v>
      </c>
      <c r="H831" s="409" t="s">
        <v>190</v>
      </c>
      <c r="I831" s="411" t="s">
        <v>210</v>
      </c>
      <c r="J831" s="409" t="s">
        <v>273</v>
      </c>
      <c r="K831" s="409" t="s">
        <v>299</v>
      </c>
      <c r="L831" s="409"/>
      <c r="M831" s="409">
        <v>0</v>
      </c>
      <c r="N831" s="409">
        <v>0</v>
      </c>
      <c r="O831" s="409">
        <v>0</v>
      </c>
      <c r="P831" s="409">
        <v>0</v>
      </c>
      <c r="Q831" s="409">
        <v>0</v>
      </c>
      <c r="R831" s="409">
        <v>0</v>
      </c>
      <c r="S831" s="409">
        <v>0</v>
      </c>
      <c r="T831" s="409">
        <v>0</v>
      </c>
      <c r="U831" s="409">
        <v>0</v>
      </c>
      <c r="V831" s="409">
        <v>0</v>
      </c>
      <c r="W831" s="409">
        <v>0</v>
      </c>
      <c r="X831" s="409">
        <v>0</v>
      </c>
      <c r="Y831" s="409">
        <v>0</v>
      </c>
      <c r="Z831" s="409">
        <v>0</v>
      </c>
      <c r="AA831" s="409">
        <v>0</v>
      </c>
      <c r="AB831" s="409">
        <v>0</v>
      </c>
      <c r="AC831" s="409">
        <v>0</v>
      </c>
      <c r="AD831" s="409">
        <v>0</v>
      </c>
      <c r="AE831" s="409">
        <v>0</v>
      </c>
      <c r="AF831" s="409">
        <v>0</v>
      </c>
      <c r="AG831" s="409">
        <v>0</v>
      </c>
      <c r="AH831" s="409">
        <v>0</v>
      </c>
      <c r="AI831" s="409">
        <v>0</v>
      </c>
      <c r="AJ831" s="409">
        <v>0</v>
      </c>
      <c r="AK831" s="409">
        <v>0</v>
      </c>
      <c r="AL831" s="409">
        <v>0</v>
      </c>
      <c r="AM831" s="409">
        <v>0</v>
      </c>
      <c r="AN831" s="409">
        <v>0</v>
      </c>
      <c r="AO831" s="409">
        <v>0</v>
      </c>
      <c r="AP831" s="409">
        <v>0</v>
      </c>
    </row>
    <row r="832" spans="1:45" hidden="1" x14ac:dyDescent="0.3">
      <c r="A832" s="408">
        <v>4</v>
      </c>
      <c r="B832" s="409" t="s">
        <v>435</v>
      </c>
      <c r="C832" s="409"/>
      <c r="D832" s="409" t="s">
        <v>134</v>
      </c>
      <c r="E832" s="409">
        <v>13</v>
      </c>
      <c r="F832" s="409" t="s">
        <v>298</v>
      </c>
      <c r="G832" s="409">
        <v>89</v>
      </c>
      <c r="H832" s="409" t="s">
        <v>191</v>
      </c>
      <c r="I832" s="411" t="s">
        <v>210</v>
      </c>
      <c r="J832" s="409" t="s">
        <v>273</v>
      </c>
      <c r="K832" s="409" t="s">
        <v>299</v>
      </c>
      <c r="L832" s="409"/>
      <c r="M832" s="409">
        <v>0</v>
      </c>
      <c r="N832" s="409">
        <v>0</v>
      </c>
      <c r="O832" s="409">
        <v>0</v>
      </c>
      <c r="P832" s="409">
        <v>0</v>
      </c>
      <c r="Q832" s="409">
        <v>0</v>
      </c>
      <c r="R832" s="409">
        <v>0</v>
      </c>
      <c r="S832" s="409">
        <v>0</v>
      </c>
      <c r="T832" s="409">
        <v>0</v>
      </c>
      <c r="U832" s="409">
        <v>0</v>
      </c>
      <c r="V832" s="409">
        <v>0</v>
      </c>
      <c r="W832" s="409">
        <v>0</v>
      </c>
      <c r="X832" s="409">
        <v>0</v>
      </c>
      <c r="Y832" s="409">
        <v>0</v>
      </c>
      <c r="Z832" s="409">
        <v>0</v>
      </c>
      <c r="AA832" s="409">
        <v>0</v>
      </c>
      <c r="AB832" s="409">
        <v>0</v>
      </c>
      <c r="AC832" s="409">
        <v>0</v>
      </c>
      <c r="AD832" s="409">
        <v>0</v>
      </c>
      <c r="AE832" s="409">
        <v>0</v>
      </c>
      <c r="AF832" s="409">
        <v>0</v>
      </c>
      <c r="AG832" s="409">
        <v>0</v>
      </c>
      <c r="AH832" s="409">
        <v>0</v>
      </c>
      <c r="AI832" s="409">
        <v>0</v>
      </c>
      <c r="AJ832" s="409">
        <v>0</v>
      </c>
      <c r="AK832" s="409">
        <v>0</v>
      </c>
      <c r="AL832" s="409">
        <v>0</v>
      </c>
      <c r="AM832" s="409">
        <v>0</v>
      </c>
      <c r="AN832" s="409">
        <v>0</v>
      </c>
      <c r="AO832" s="409">
        <v>0</v>
      </c>
      <c r="AP832" s="409">
        <v>0</v>
      </c>
    </row>
    <row r="833" spans="1:42" hidden="1" x14ac:dyDescent="0.3">
      <c r="A833" s="408">
        <v>4</v>
      </c>
      <c r="B833" s="409" t="s">
        <v>435</v>
      </c>
      <c r="C833" s="409"/>
      <c r="D833" s="409" t="s">
        <v>134</v>
      </c>
      <c r="E833" s="409">
        <v>13</v>
      </c>
      <c r="F833" s="409" t="s">
        <v>298</v>
      </c>
      <c r="G833" s="409">
        <v>90</v>
      </c>
      <c r="H833" s="409" t="s">
        <v>192</v>
      </c>
      <c r="I833" s="411" t="s">
        <v>210</v>
      </c>
      <c r="J833" s="409" t="s">
        <v>273</v>
      </c>
      <c r="K833" s="409" t="s">
        <v>299</v>
      </c>
      <c r="L833" s="409"/>
      <c r="M833" s="423">
        <v>0</v>
      </c>
      <c r="N833" s="423">
        <v>0</v>
      </c>
      <c r="O833" s="423">
        <v>0</v>
      </c>
      <c r="P833" s="423">
        <v>0</v>
      </c>
      <c r="Q833" s="423">
        <v>0</v>
      </c>
      <c r="R833" s="423">
        <v>0</v>
      </c>
      <c r="S833" s="423">
        <v>0</v>
      </c>
      <c r="T833" s="423">
        <v>0</v>
      </c>
      <c r="U833" s="423">
        <v>0</v>
      </c>
      <c r="V833" s="423">
        <v>0</v>
      </c>
      <c r="W833" s="423">
        <v>0</v>
      </c>
      <c r="X833" s="423">
        <v>0</v>
      </c>
      <c r="Y833" s="423">
        <v>0</v>
      </c>
      <c r="Z833" s="423">
        <v>0</v>
      </c>
      <c r="AA833" s="423">
        <v>0</v>
      </c>
      <c r="AB833" s="423">
        <v>0</v>
      </c>
      <c r="AC833" s="423">
        <v>0</v>
      </c>
      <c r="AD833" s="423">
        <v>0</v>
      </c>
      <c r="AE833" s="423">
        <v>0</v>
      </c>
      <c r="AF833" s="423">
        <v>0</v>
      </c>
      <c r="AG833" s="423">
        <v>0</v>
      </c>
      <c r="AH833" s="423">
        <v>0</v>
      </c>
      <c r="AI833" s="423">
        <v>0</v>
      </c>
      <c r="AJ833" s="423">
        <v>0</v>
      </c>
      <c r="AK833" s="423">
        <v>0</v>
      </c>
      <c r="AL833" s="423">
        <v>0</v>
      </c>
      <c r="AM833" s="423">
        <v>0</v>
      </c>
      <c r="AN833" s="423">
        <v>0</v>
      </c>
      <c r="AO833" s="423">
        <v>0</v>
      </c>
      <c r="AP833" s="424">
        <v>0</v>
      </c>
    </row>
    <row r="834" spans="1:42" hidden="1" x14ac:dyDescent="0.3">
      <c r="A834" s="408">
        <v>4</v>
      </c>
      <c r="B834" s="409" t="s">
        <v>435</v>
      </c>
      <c r="C834" s="409"/>
      <c r="D834" s="409" t="s">
        <v>134</v>
      </c>
      <c r="E834" s="409">
        <v>13</v>
      </c>
      <c r="F834" s="409" t="s">
        <v>298</v>
      </c>
      <c r="G834" s="409">
        <v>91</v>
      </c>
      <c r="H834" s="409" t="s">
        <v>193</v>
      </c>
      <c r="I834" s="411" t="s">
        <v>210</v>
      </c>
      <c r="J834" s="409" t="s">
        <v>273</v>
      </c>
      <c r="K834" s="409" t="s">
        <v>299</v>
      </c>
      <c r="L834" s="409"/>
      <c r="M834" s="423">
        <v>0</v>
      </c>
      <c r="N834" s="423">
        <v>0</v>
      </c>
      <c r="O834" s="423">
        <v>0</v>
      </c>
      <c r="P834" s="423">
        <v>0</v>
      </c>
      <c r="Q834" s="423">
        <v>0</v>
      </c>
      <c r="R834" s="423">
        <v>0</v>
      </c>
      <c r="S834" s="423">
        <v>0</v>
      </c>
      <c r="T834" s="423">
        <v>0</v>
      </c>
      <c r="U834" s="423">
        <v>0</v>
      </c>
      <c r="V834" s="423">
        <v>0</v>
      </c>
      <c r="W834" s="423">
        <v>0</v>
      </c>
      <c r="X834" s="423">
        <v>0</v>
      </c>
      <c r="Y834" s="423">
        <v>0</v>
      </c>
      <c r="Z834" s="423">
        <v>0</v>
      </c>
      <c r="AA834" s="423">
        <v>0</v>
      </c>
      <c r="AB834" s="423">
        <v>0</v>
      </c>
      <c r="AC834" s="423">
        <v>0</v>
      </c>
      <c r="AD834" s="423">
        <v>0</v>
      </c>
      <c r="AE834" s="423">
        <v>0</v>
      </c>
      <c r="AF834" s="423">
        <v>0</v>
      </c>
      <c r="AG834" s="423">
        <v>0</v>
      </c>
      <c r="AH834" s="423">
        <v>0</v>
      </c>
      <c r="AI834" s="423">
        <v>0</v>
      </c>
      <c r="AJ834" s="423">
        <v>0</v>
      </c>
      <c r="AK834" s="423">
        <v>0</v>
      </c>
      <c r="AL834" s="423">
        <v>0</v>
      </c>
      <c r="AM834" s="423">
        <v>0</v>
      </c>
      <c r="AN834" s="423">
        <v>0</v>
      </c>
      <c r="AO834" s="423">
        <v>0</v>
      </c>
      <c r="AP834" s="424">
        <v>0</v>
      </c>
    </row>
    <row r="835" spans="1:42" hidden="1" x14ac:dyDescent="0.3">
      <c r="A835" s="408">
        <v>4</v>
      </c>
      <c r="B835" s="409" t="s">
        <v>435</v>
      </c>
      <c r="C835" s="409"/>
      <c r="D835" s="409" t="s">
        <v>134</v>
      </c>
      <c r="E835" s="409">
        <v>13</v>
      </c>
      <c r="F835" s="409" t="s">
        <v>298</v>
      </c>
      <c r="G835" s="409">
        <v>92</v>
      </c>
      <c r="H835" s="409" t="s">
        <v>194</v>
      </c>
      <c r="I835" s="411" t="s">
        <v>210</v>
      </c>
      <c r="J835" s="409" t="s">
        <v>273</v>
      </c>
      <c r="K835" s="409" t="s">
        <v>299</v>
      </c>
      <c r="L835" s="409"/>
      <c r="M835" s="423">
        <v>5</v>
      </c>
      <c r="N835" s="423">
        <v>5</v>
      </c>
      <c r="O835" s="423">
        <v>5</v>
      </c>
      <c r="P835" s="423">
        <v>5</v>
      </c>
      <c r="Q835" s="423">
        <v>5</v>
      </c>
      <c r="R835" s="423">
        <v>4</v>
      </c>
      <c r="S835" s="423">
        <v>4</v>
      </c>
      <c r="T835" s="423">
        <v>4</v>
      </c>
      <c r="U835" s="423">
        <v>3</v>
      </c>
      <c r="V835" s="423">
        <v>3</v>
      </c>
      <c r="W835" s="423">
        <v>3</v>
      </c>
      <c r="X835" s="423">
        <v>2</v>
      </c>
      <c r="Y835" s="423">
        <v>2</v>
      </c>
      <c r="Z835" s="423">
        <v>2</v>
      </c>
      <c r="AA835" s="423">
        <v>1</v>
      </c>
      <c r="AB835" s="423">
        <v>1</v>
      </c>
      <c r="AC835" s="423">
        <v>1</v>
      </c>
      <c r="AD835" s="423">
        <v>0</v>
      </c>
      <c r="AE835" s="423">
        <v>0</v>
      </c>
      <c r="AF835" s="423">
        <v>0</v>
      </c>
      <c r="AG835" s="423">
        <v>0</v>
      </c>
      <c r="AH835" s="423">
        <v>0</v>
      </c>
      <c r="AI835" s="423">
        <v>0</v>
      </c>
      <c r="AJ835" s="423">
        <v>0</v>
      </c>
      <c r="AK835" s="423">
        <v>0</v>
      </c>
      <c r="AL835" s="423">
        <v>0</v>
      </c>
      <c r="AM835" s="423">
        <v>0</v>
      </c>
      <c r="AN835" s="423">
        <v>0</v>
      </c>
      <c r="AO835" s="423">
        <v>0</v>
      </c>
      <c r="AP835" s="424">
        <v>0</v>
      </c>
    </row>
    <row r="836" spans="1:42" hidden="1" x14ac:dyDescent="0.3">
      <c r="A836" s="408">
        <v>4</v>
      </c>
      <c r="B836" s="409" t="s">
        <v>435</v>
      </c>
      <c r="C836" s="409"/>
      <c r="D836" s="409" t="s">
        <v>134</v>
      </c>
      <c r="E836" s="409">
        <v>13</v>
      </c>
      <c r="F836" s="409" t="s">
        <v>298</v>
      </c>
      <c r="G836" s="409">
        <v>93</v>
      </c>
      <c r="H836" s="409" t="s">
        <v>195</v>
      </c>
      <c r="I836" s="411" t="s">
        <v>210</v>
      </c>
      <c r="J836" s="409" t="s">
        <v>273</v>
      </c>
      <c r="K836" s="409" t="s">
        <v>299</v>
      </c>
      <c r="L836" s="409"/>
      <c r="M836" s="423">
        <v>10</v>
      </c>
      <c r="N836" s="423">
        <v>10</v>
      </c>
      <c r="O836" s="423">
        <v>10</v>
      </c>
      <c r="P836" s="423">
        <v>10</v>
      </c>
      <c r="Q836" s="423">
        <v>10</v>
      </c>
      <c r="R836" s="423">
        <v>8</v>
      </c>
      <c r="S836" s="423">
        <v>8</v>
      </c>
      <c r="T836" s="423">
        <v>8</v>
      </c>
      <c r="U836" s="423">
        <v>6</v>
      </c>
      <c r="V836" s="423">
        <v>6</v>
      </c>
      <c r="W836" s="423">
        <v>6</v>
      </c>
      <c r="X836" s="423">
        <v>4</v>
      </c>
      <c r="Y836" s="423">
        <v>4</v>
      </c>
      <c r="Z836" s="423">
        <v>4</v>
      </c>
      <c r="AA836" s="423">
        <v>2</v>
      </c>
      <c r="AB836" s="423">
        <v>2</v>
      </c>
      <c r="AC836" s="423">
        <v>2</v>
      </c>
      <c r="AD836" s="423">
        <v>0</v>
      </c>
      <c r="AE836" s="423">
        <v>0</v>
      </c>
      <c r="AF836" s="423">
        <v>0</v>
      </c>
      <c r="AG836" s="423">
        <v>0</v>
      </c>
      <c r="AH836" s="423">
        <v>0</v>
      </c>
      <c r="AI836" s="423">
        <v>0</v>
      </c>
      <c r="AJ836" s="423">
        <v>0</v>
      </c>
      <c r="AK836" s="423">
        <v>0</v>
      </c>
      <c r="AL836" s="423">
        <v>0</v>
      </c>
      <c r="AM836" s="423">
        <v>0</v>
      </c>
      <c r="AN836" s="423">
        <v>0</v>
      </c>
      <c r="AO836" s="423">
        <v>0</v>
      </c>
      <c r="AP836" s="424">
        <v>0</v>
      </c>
    </row>
    <row r="837" spans="1:42" hidden="1" x14ac:dyDescent="0.3">
      <c r="A837" s="408">
        <v>4</v>
      </c>
      <c r="B837" s="409" t="s">
        <v>435</v>
      </c>
      <c r="C837" s="409"/>
      <c r="D837" s="409" t="s">
        <v>134</v>
      </c>
      <c r="E837" s="409">
        <v>13</v>
      </c>
      <c r="F837" s="409" t="s">
        <v>298</v>
      </c>
      <c r="G837" s="409">
        <v>94</v>
      </c>
      <c r="H837" s="409" t="s">
        <v>196</v>
      </c>
      <c r="I837" s="411" t="s">
        <v>210</v>
      </c>
      <c r="J837" s="409" t="s">
        <v>273</v>
      </c>
      <c r="K837" s="409" t="s">
        <v>299</v>
      </c>
      <c r="L837" s="409"/>
      <c r="M837" s="423">
        <v>0</v>
      </c>
      <c r="N837" s="423">
        <v>0</v>
      </c>
      <c r="O837" s="423">
        <v>0</v>
      </c>
      <c r="P837" s="423">
        <v>0</v>
      </c>
      <c r="Q837" s="423">
        <v>0</v>
      </c>
      <c r="R837" s="423">
        <v>0</v>
      </c>
      <c r="S837" s="423">
        <v>0</v>
      </c>
      <c r="T837" s="423">
        <v>0</v>
      </c>
      <c r="U837" s="423">
        <v>0</v>
      </c>
      <c r="V837" s="423">
        <v>0</v>
      </c>
      <c r="W837" s="423">
        <v>0</v>
      </c>
      <c r="X837" s="423">
        <v>0</v>
      </c>
      <c r="Y837" s="423">
        <v>0</v>
      </c>
      <c r="Z837" s="423">
        <v>0</v>
      </c>
      <c r="AA837" s="423">
        <v>0</v>
      </c>
      <c r="AB837" s="423">
        <v>0</v>
      </c>
      <c r="AC837" s="423">
        <v>0</v>
      </c>
      <c r="AD837" s="423">
        <v>0</v>
      </c>
      <c r="AE837" s="423">
        <v>0</v>
      </c>
      <c r="AF837" s="423">
        <v>0</v>
      </c>
      <c r="AG837" s="423">
        <v>0</v>
      </c>
      <c r="AH837" s="423">
        <v>0</v>
      </c>
      <c r="AI837" s="423">
        <v>0</v>
      </c>
      <c r="AJ837" s="423">
        <v>0</v>
      </c>
      <c r="AK837" s="423">
        <v>0</v>
      </c>
      <c r="AL837" s="423">
        <v>0</v>
      </c>
      <c r="AM837" s="423">
        <v>0</v>
      </c>
      <c r="AN837" s="423">
        <v>0</v>
      </c>
      <c r="AO837" s="423">
        <v>0</v>
      </c>
      <c r="AP837" s="424">
        <v>0</v>
      </c>
    </row>
    <row r="838" spans="1:42" hidden="1" x14ac:dyDescent="0.3">
      <c r="A838" s="408">
        <v>4</v>
      </c>
      <c r="B838" s="409" t="s">
        <v>435</v>
      </c>
      <c r="C838" s="409"/>
      <c r="D838" s="409" t="s">
        <v>134</v>
      </c>
      <c r="E838" s="409">
        <v>13</v>
      </c>
      <c r="F838" s="409" t="s">
        <v>298</v>
      </c>
      <c r="G838" s="409">
        <v>95</v>
      </c>
      <c r="H838" s="409" t="s">
        <v>197</v>
      </c>
      <c r="I838" s="411" t="s">
        <v>210</v>
      </c>
      <c r="J838" s="409" t="s">
        <v>273</v>
      </c>
      <c r="K838" s="409" t="s">
        <v>299</v>
      </c>
      <c r="L838" s="409"/>
      <c r="M838" s="423">
        <v>0</v>
      </c>
      <c r="N838" s="423">
        <v>0</v>
      </c>
      <c r="O838" s="423">
        <v>0</v>
      </c>
      <c r="P838" s="423">
        <v>0</v>
      </c>
      <c r="Q838" s="423">
        <v>0</v>
      </c>
      <c r="R838" s="423">
        <v>0</v>
      </c>
      <c r="S838" s="423">
        <v>0</v>
      </c>
      <c r="T838" s="423">
        <v>0</v>
      </c>
      <c r="U838" s="423">
        <v>0</v>
      </c>
      <c r="V838" s="423">
        <v>0</v>
      </c>
      <c r="W838" s="423">
        <v>0</v>
      </c>
      <c r="X838" s="423">
        <v>0</v>
      </c>
      <c r="Y838" s="423">
        <v>0</v>
      </c>
      <c r="Z838" s="423">
        <v>0</v>
      </c>
      <c r="AA838" s="423">
        <v>0</v>
      </c>
      <c r="AB838" s="423">
        <v>0</v>
      </c>
      <c r="AC838" s="423">
        <v>0</v>
      </c>
      <c r="AD838" s="423">
        <v>0</v>
      </c>
      <c r="AE838" s="423">
        <v>0</v>
      </c>
      <c r="AF838" s="423">
        <v>0</v>
      </c>
      <c r="AG838" s="423">
        <v>0</v>
      </c>
      <c r="AH838" s="423">
        <v>0</v>
      </c>
      <c r="AI838" s="423">
        <v>0</v>
      </c>
      <c r="AJ838" s="423">
        <v>0</v>
      </c>
      <c r="AK838" s="423">
        <v>0</v>
      </c>
      <c r="AL838" s="423">
        <v>0</v>
      </c>
      <c r="AM838" s="423">
        <v>0</v>
      </c>
      <c r="AN838" s="423">
        <v>0</v>
      </c>
      <c r="AO838" s="423">
        <v>0</v>
      </c>
      <c r="AP838" s="424">
        <v>0</v>
      </c>
    </row>
    <row r="839" spans="1:42" hidden="1" x14ac:dyDescent="0.3">
      <c r="A839" s="408">
        <v>4</v>
      </c>
      <c r="B839" s="409" t="s">
        <v>435</v>
      </c>
      <c r="C839" s="409"/>
      <c r="D839" s="409" t="s">
        <v>134</v>
      </c>
      <c r="E839" s="409">
        <v>13</v>
      </c>
      <c r="F839" s="409" t="s">
        <v>298</v>
      </c>
      <c r="G839" s="409">
        <v>96</v>
      </c>
      <c r="H839" s="409" t="s">
        <v>198</v>
      </c>
      <c r="I839" s="411" t="s">
        <v>210</v>
      </c>
      <c r="J839" s="409" t="s">
        <v>273</v>
      </c>
      <c r="K839" s="409" t="s">
        <v>299</v>
      </c>
      <c r="L839" s="409"/>
      <c r="M839" s="423">
        <v>0</v>
      </c>
      <c r="N839" s="423">
        <v>0</v>
      </c>
      <c r="O839" s="423">
        <v>0</v>
      </c>
      <c r="P839" s="423">
        <v>0</v>
      </c>
      <c r="Q839" s="423">
        <v>0</v>
      </c>
      <c r="R839" s="423">
        <v>0</v>
      </c>
      <c r="S839" s="423">
        <v>0</v>
      </c>
      <c r="T839" s="423">
        <v>0</v>
      </c>
      <c r="U839" s="423">
        <v>0</v>
      </c>
      <c r="V839" s="423">
        <v>0</v>
      </c>
      <c r="W839" s="423">
        <v>0</v>
      </c>
      <c r="X839" s="423">
        <v>0</v>
      </c>
      <c r="Y839" s="423">
        <v>0</v>
      </c>
      <c r="Z839" s="423">
        <v>0</v>
      </c>
      <c r="AA839" s="423">
        <v>0</v>
      </c>
      <c r="AB839" s="423">
        <v>0</v>
      </c>
      <c r="AC839" s="423">
        <v>0</v>
      </c>
      <c r="AD839" s="423">
        <v>0</v>
      </c>
      <c r="AE839" s="423">
        <v>0</v>
      </c>
      <c r="AF839" s="423">
        <v>0</v>
      </c>
      <c r="AG839" s="423">
        <v>0</v>
      </c>
      <c r="AH839" s="423">
        <v>0</v>
      </c>
      <c r="AI839" s="423">
        <v>0</v>
      </c>
      <c r="AJ839" s="423">
        <v>0</v>
      </c>
      <c r="AK839" s="423">
        <v>0</v>
      </c>
      <c r="AL839" s="423">
        <v>0</v>
      </c>
      <c r="AM839" s="423">
        <v>0</v>
      </c>
      <c r="AN839" s="423">
        <v>0</v>
      </c>
      <c r="AO839" s="423">
        <v>0</v>
      </c>
      <c r="AP839" s="424">
        <v>0</v>
      </c>
    </row>
    <row r="840" spans="1:42" hidden="1" x14ac:dyDescent="0.3">
      <c r="A840" s="408">
        <v>4</v>
      </c>
      <c r="B840" s="409" t="s">
        <v>435</v>
      </c>
      <c r="C840" s="409"/>
      <c r="D840" s="409" t="s">
        <v>134</v>
      </c>
      <c r="E840" s="409">
        <v>13</v>
      </c>
      <c r="F840" s="409" t="s">
        <v>298</v>
      </c>
      <c r="G840" s="409">
        <v>97</v>
      </c>
      <c r="H840" s="409" t="s">
        <v>199</v>
      </c>
      <c r="I840" s="411" t="s">
        <v>210</v>
      </c>
      <c r="J840" s="409" t="s">
        <v>273</v>
      </c>
      <c r="K840" s="409" t="s">
        <v>299</v>
      </c>
      <c r="L840" s="409"/>
      <c r="M840" s="423">
        <v>0</v>
      </c>
      <c r="N840" s="423">
        <v>0</v>
      </c>
      <c r="O840" s="423">
        <v>0</v>
      </c>
      <c r="P840" s="423">
        <v>0</v>
      </c>
      <c r="Q840" s="423">
        <v>0</v>
      </c>
      <c r="R840" s="423">
        <v>0</v>
      </c>
      <c r="S840" s="423">
        <v>0</v>
      </c>
      <c r="T840" s="423">
        <v>0</v>
      </c>
      <c r="U840" s="423">
        <v>0</v>
      </c>
      <c r="V840" s="423">
        <v>0</v>
      </c>
      <c r="W840" s="423">
        <v>0</v>
      </c>
      <c r="X840" s="423">
        <v>0</v>
      </c>
      <c r="Y840" s="423">
        <v>0</v>
      </c>
      <c r="Z840" s="423">
        <v>0</v>
      </c>
      <c r="AA840" s="423">
        <v>0</v>
      </c>
      <c r="AB840" s="423">
        <v>0</v>
      </c>
      <c r="AC840" s="423">
        <v>0</v>
      </c>
      <c r="AD840" s="423">
        <v>0</v>
      </c>
      <c r="AE840" s="423">
        <v>0</v>
      </c>
      <c r="AF840" s="423">
        <v>0</v>
      </c>
      <c r="AG840" s="423">
        <v>0</v>
      </c>
      <c r="AH840" s="423">
        <v>0</v>
      </c>
      <c r="AI840" s="423">
        <v>0</v>
      </c>
      <c r="AJ840" s="423">
        <v>0</v>
      </c>
      <c r="AK840" s="423">
        <v>0</v>
      </c>
      <c r="AL840" s="423">
        <v>0</v>
      </c>
      <c r="AM840" s="423">
        <v>0</v>
      </c>
      <c r="AN840" s="423">
        <v>0</v>
      </c>
      <c r="AO840" s="423">
        <v>0</v>
      </c>
      <c r="AP840" s="424">
        <v>0</v>
      </c>
    </row>
    <row r="841" spans="1:42" hidden="1" x14ac:dyDescent="0.3">
      <c r="A841" s="408">
        <v>4</v>
      </c>
      <c r="B841" s="409" t="s">
        <v>435</v>
      </c>
      <c r="C841" s="409"/>
      <c r="D841" s="409" t="s">
        <v>134</v>
      </c>
      <c r="E841" s="409">
        <v>13</v>
      </c>
      <c r="F841" s="409" t="s">
        <v>298</v>
      </c>
      <c r="G841" s="409">
        <v>98</v>
      </c>
      <c r="H841" s="409" t="s">
        <v>200</v>
      </c>
      <c r="I841" s="411" t="s">
        <v>210</v>
      </c>
      <c r="J841" s="409" t="s">
        <v>273</v>
      </c>
      <c r="K841" s="409" t="s">
        <v>299</v>
      </c>
      <c r="L841" s="409"/>
      <c r="M841" s="423">
        <v>0</v>
      </c>
      <c r="N841" s="423">
        <v>0</v>
      </c>
      <c r="O841" s="423">
        <v>0</v>
      </c>
      <c r="P841" s="423">
        <v>0</v>
      </c>
      <c r="Q841" s="423">
        <v>0</v>
      </c>
      <c r="R841" s="423">
        <v>0</v>
      </c>
      <c r="S841" s="423">
        <v>0</v>
      </c>
      <c r="T841" s="423">
        <v>0</v>
      </c>
      <c r="U841" s="423">
        <v>0</v>
      </c>
      <c r="V841" s="423">
        <v>0</v>
      </c>
      <c r="W841" s="423">
        <v>0</v>
      </c>
      <c r="X841" s="423">
        <v>0</v>
      </c>
      <c r="Y841" s="423">
        <v>0</v>
      </c>
      <c r="Z841" s="423">
        <v>0</v>
      </c>
      <c r="AA841" s="423">
        <v>0</v>
      </c>
      <c r="AB841" s="423">
        <v>0</v>
      </c>
      <c r="AC841" s="423">
        <v>0</v>
      </c>
      <c r="AD841" s="423">
        <v>0</v>
      </c>
      <c r="AE841" s="423">
        <v>0</v>
      </c>
      <c r="AF841" s="423">
        <v>0</v>
      </c>
      <c r="AG841" s="423">
        <v>0</v>
      </c>
      <c r="AH841" s="423">
        <v>0</v>
      </c>
      <c r="AI841" s="423">
        <v>0</v>
      </c>
      <c r="AJ841" s="423">
        <v>0</v>
      </c>
      <c r="AK841" s="423">
        <v>0</v>
      </c>
      <c r="AL841" s="423">
        <v>0</v>
      </c>
      <c r="AM841" s="423">
        <v>0</v>
      </c>
      <c r="AN841" s="423">
        <v>0</v>
      </c>
      <c r="AO841" s="423">
        <v>0</v>
      </c>
      <c r="AP841" s="424">
        <v>0</v>
      </c>
    </row>
    <row r="842" spans="1:42" hidden="1" x14ac:dyDescent="0.3">
      <c r="A842" s="408">
        <v>4</v>
      </c>
      <c r="B842" s="409" t="s">
        <v>435</v>
      </c>
      <c r="C842" s="409"/>
      <c r="D842" s="409" t="s">
        <v>134</v>
      </c>
      <c r="E842" s="409">
        <v>13</v>
      </c>
      <c r="F842" s="409" t="s">
        <v>298</v>
      </c>
      <c r="G842" s="409">
        <v>99</v>
      </c>
      <c r="H842" s="409" t="s">
        <v>201</v>
      </c>
      <c r="I842" s="411" t="s">
        <v>210</v>
      </c>
      <c r="J842" s="409" t="s">
        <v>273</v>
      </c>
      <c r="K842" s="409" t="s">
        <v>299</v>
      </c>
      <c r="L842" s="409"/>
      <c r="M842" s="423">
        <v>0</v>
      </c>
      <c r="N842" s="423">
        <v>0</v>
      </c>
      <c r="O842" s="423">
        <v>0</v>
      </c>
      <c r="P842" s="423">
        <v>0</v>
      </c>
      <c r="Q842" s="423">
        <v>0</v>
      </c>
      <c r="R842" s="423">
        <v>0</v>
      </c>
      <c r="S842" s="423">
        <v>0</v>
      </c>
      <c r="T842" s="423">
        <v>0</v>
      </c>
      <c r="U842" s="423">
        <v>0</v>
      </c>
      <c r="V842" s="423">
        <v>0</v>
      </c>
      <c r="W842" s="423">
        <v>0</v>
      </c>
      <c r="X842" s="423">
        <v>0</v>
      </c>
      <c r="Y842" s="423">
        <v>0</v>
      </c>
      <c r="Z842" s="423">
        <v>0</v>
      </c>
      <c r="AA842" s="423">
        <v>0</v>
      </c>
      <c r="AB842" s="423">
        <v>0</v>
      </c>
      <c r="AC842" s="423">
        <v>0</v>
      </c>
      <c r="AD842" s="423">
        <v>0</v>
      </c>
      <c r="AE842" s="423">
        <v>0</v>
      </c>
      <c r="AF842" s="423">
        <v>0</v>
      </c>
      <c r="AG842" s="423">
        <v>0</v>
      </c>
      <c r="AH842" s="423">
        <v>0</v>
      </c>
      <c r="AI842" s="423">
        <v>0</v>
      </c>
      <c r="AJ842" s="423">
        <v>0</v>
      </c>
      <c r="AK842" s="423">
        <v>0</v>
      </c>
      <c r="AL842" s="423">
        <v>0</v>
      </c>
      <c r="AM842" s="423">
        <v>0</v>
      </c>
      <c r="AN842" s="423">
        <v>0</v>
      </c>
      <c r="AO842" s="423">
        <v>0</v>
      </c>
      <c r="AP842" s="424">
        <v>0</v>
      </c>
    </row>
    <row r="843" spans="1:42" hidden="1" x14ac:dyDescent="0.3">
      <c r="A843" s="408">
        <v>4</v>
      </c>
      <c r="B843" s="409" t="s">
        <v>435</v>
      </c>
      <c r="C843" s="409"/>
      <c r="D843" s="409" t="s">
        <v>134</v>
      </c>
      <c r="E843" s="409">
        <v>13</v>
      </c>
      <c r="F843" s="409" t="s">
        <v>298</v>
      </c>
      <c r="G843" s="409">
        <v>100</v>
      </c>
      <c r="H843" s="409" t="s">
        <v>202</v>
      </c>
      <c r="I843" s="411" t="s">
        <v>210</v>
      </c>
      <c r="J843" s="409" t="s">
        <v>273</v>
      </c>
      <c r="K843" s="409" t="s">
        <v>299</v>
      </c>
      <c r="L843" s="409"/>
      <c r="M843" s="423">
        <v>0</v>
      </c>
      <c r="N843" s="423">
        <v>0</v>
      </c>
      <c r="O843" s="423">
        <v>0</v>
      </c>
      <c r="P843" s="423">
        <v>0</v>
      </c>
      <c r="Q843" s="423">
        <v>0</v>
      </c>
      <c r="R843" s="423">
        <v>0</v>
      </c>
      <c r="S843" s="423">
        <v>0</v>
      </c>
      <c r="T843" s="423">
        <v>0</v>
      </c>
      <c r="U843" s="423">
        <v>0</v>
      </c>
      <c r="V843" s="423">
        <v>0</v>
      </c>
      <c r="W843" s="423">
        <v>0</v>
      </c>
      <c r="X843" s="423">
        <v>0</v>
      </c>
      <c r="Y843" s="423">
        <v>0</v>
      </c>
      <c r="Z843" s="423">
        <v>0</v>
      </c>
      <c r="AA843" s="423">
        <v>0</v>
      </c>
      <c r="AB843" s="423">
        <v>0</v>
      </c>
      <c r="AC843" s="423">
        <v>0</v>
      </c>
      <c r="AD843" s="423">
        <v>0</v>
      </c>
      <c r="AE843" s="423">
        <v>0</v>
      </c>
      <c r="AF843" s="423">
        <v>0</v>
      </c>
      <c r="AG843" s="423">
        <v>0</v>
      </c>
      <c r="AH843" s="423">
        <v>0</v>
      </c>
      <c r="AI843" s="423">
        <v>0</v>
      </c>
      <c r="AJ843" s="423">
        <v>0</v>
      </c>
      <c r="AK843" s="423">
        <v>0</v>
      </c>
      <c r="AL843" s="423">
        <v>0</v>
      </c>
      <c r="AM843" s="423">
        <v>0</v>
      </c>
      <c r="AN843" s="423">
        <v>0</v>
      </c>
      <c r="AO843" s="423">
        <v>0</v>
      </c>
      <c r="AP843" s="424">
        <v>0</v>
      </c>
    </row>
    <row r="844" spans="1:42" hidden="1" x14ac:dyDescent="0.3">
      <c r="A844" s="408">
        <v>4</v>
      </c>
      <c r="B844" s="409" t="s">
        <v>435</v>
      </c>
      <c r="C844" s="409"/>
      <c r="D844" s="409" t="s">
        <v>134</v>
      </c>
      <c r="E844" s="409">
        <v>13</v>
      </c>
      <c r="F844" s="409" t="s">
        <v>298</v>
      </c>
      <c r="G844" s="409">
        <v>101</v>
      </c>
      <c r="H844" s="409" t="s">
        <v>203</v>
      </c>
      <c r="I844" s="411" t="s">
        <v>210</v>
      </c>
      <c r="J844" s="409" t="s">
        <v>273</v>
      </c>
      <c r="K844" s="409" t="s">
        <v>299</v>
      </c>
      <c r="L844" s="409"/>
      <c r="M844" s="423">
        <v>0</v>
      </c>
      <c r="N844" s="423">
        <v>0</v>
      </c>
      <c r="O844" s="423">
        <v>0</v>
      </c>
      <c r="P844" s="423">
        <v>0</v>
      </c>
      <c r="Q844" s="423">
        <v>0</v>
      </c>
      <c r="R844" s="423">
        <v>0</v>
      </c>
      <c r="S844" s="423">
        <v>0</v>
      </c>
      <c r="T844" s="423">
        <v>0</v>
      </c>
      <c r="U844" s="423">
        <v>0</v>
      </c>
      <c r="V844" s="423">
        <v>0</v>
      </c>
      <c r="W844" s="423">
        <v>0</v>
      </c>
      <c r="X844" s="423">
        <v>0</v>
      </c>
      <c r="Y844" s="423">
        <v>0</v>
      </c>
      <c r="Z844" s="423">
        <v>0</v>
      </c>
      <c r="AA844" s="423">
        <v>0</v>
      </c>
      <c r="AB844" s="423">
        <v>0</v>
      </c>
      <c r="AC844" s="423">
        <v>0</v>
      </c>
      <c r="AD844" s="423">
        <v>0</v>
      </c>
      <c r="AE844" s="423">
        <v>0</v>
      </c>
      <c r="AF844" s="423">
        <v>0</v>
      </c>
      <c r="AG844" s="423">
        <v>0</v>
      </c>
      <c r="AH844" s="423">
        <v>0</v>
      </c>
      <c r="AI844" s="423">
        <v>0</v>
      </c>
      <c r="AJ844" s="423">
        <v>0</v>
      </c>
      <c r="AK844" s="423">
        <v>0</v>
      </c>
      <c r="AL844" s="423">
        <v>0</v>
      </c>
      <c r="AM844" s="423">
        <v>0</v>
      </c>
      <c r="AN844" s="423">
        <v>0</v>
      </c>
      <c r="AO844" s="423">
        <v>0</v>
      </c>
      <c r="AP844" s="424">
        <v>0</v>
      </c>
    </row>
    <row r="845" spans="1:42" ht="15" hidden="1" thickBot="1" x14ac:dyDescent="0.35">
      <c r="A845" s="413">
        <v>4</v>
      </c>
      <c r="B845" s="414" t="s">
        <v>435</v>
      </c>
      <c r="C845" s="414"/>
      <c r="D845" s="414" t="s">
        <v>134</v>
      </c>
      <c r="E845" s="414">
        <v>13</v>
      </c>
      <c r="F845" s="414" t="s">
        <v>298</v>
      </c>
      <c r="G845" s="414">
        <v>102</v>
      </c>
      <c r="H845" s="414" t="s">
        <v>204</v>
      </c>
      <c r="I845" s="416" t="s">
        <v>210</v>
      </c>
      <c r="J845" s="414" t="s">
        <v>273</v>
      </c>
      <c r="K845" s="414" t="s">
        <v>299</v>
      </c>
      <c r="L845" s="414"/>
      <c r="M845" s="425">
        <v>0</v>
      </c>
      <c r="N845" s="425">
        <v>0</v>
      </c>
      <c r="O845" s="425">
        <v>0</v>
      </c>
      <c r="P845" s="425">
        <v>0</v>
      </c>
      <c r="Q845" s="425">
        <v>0</v>
      </c>
      <c r="R845" s="425">
        <v>0</v>
      </c>
      <c r="S845" s="425">
        <v>0</v>
      </c>
      <c r="T845" s="425">
        <v>0</v>
      </c>
      <c r="U845" s="425">
        <v>0</v>
      </c>
      <c r="V845" s="425">
        <v>0</v>
      </c>
      <c r="W845" s="425">
        <v>0</v>
      </c>
      <c r="X845" s="425">
        <v>0</v>
      </c>
      <c r="Y845" s="425">
        <v>0</v>
      </c>
      <c r="Z845" s="425">
        <v>0</v>
      </c>
      <c r="AA845" s="425">
        <v>0</v>
      </c>
      <c r="AB845" s="425">
        <v>0</v>
      </c>
      <c r="AC845" s="425">
        <v>0</v>
      </c>
      <c r="AD845" s="425">
        <v>0</v>
      </c>
      <c r="AE845" s="425">
        <v>0</v>
      </c>
      <c r="AF845" s="425">
        <v>0</v>
      </c>
      <c r="AG845" s="425">
        <v>0</v>
      </c>
      <c r="AH845" s="425">
        <v>0</v>
      </c>
      <c r="AI845" s="425">
        <v>0</v>
      </c>
      <c r="AJ845" s="425">
        <v>0</v>
      </c>
      <c r="AK845" s="425">
        <v>0</v>
      </c>
      <c r="AL845" s="425">
        <v>0</v>
      </c>
      <c r="AM845" s="425">
        <v>0</v>
      </c>
      <c r="AN845" s="425">
        <v>0</v>
      </c>
      <c r="AO845" s="425">
        <v>0</v>
      </c>
      <c r="AP845" s="426">
        <v>0</v>
      </c>
    </row>
    <row r="846" spans="1:42" hidden="1" x14ac:dyDescent="0.3">
      <c r="A846" s="403">
        <v>4</v>
      </c>
      <c r="B846" s="404" t="s">
        <v>435</v>
      </c>
      <c r="C846" s="404"/>
      <c r="D846" s="404" t="s">
        <v>134</v>
      </c>
      <c r="E846" s="404">
        <v>13</v>
      </c>
      <c r="F846" s="404" t="s">
        <v>298</v>
      </c>
      <c r="G846" s="404">
        <v>103</v>
      </c>
      <c r="H846" s="404" t="s">
        <v>206</v>
      </c>
      <c r="I846" s="406" t="s">
        <v>188</v>
      </c>
      <c r="J846" s="404" t="s">
        <v>273</v>
      </c>
      <c r="K846" s="404" t="s">
        <v>299</v>
      </c>
      <c r="L846" s="404"/>
      <c r="M846" s="427">
        <v>0</v>
      </c>
      <c r="N846" s="427">
        <v>0</v>
      </c>
      <c r="O846" s="427">
        <v>0</v>
      </c>
      <c r="P846" s="427">
        <v>0</v>
      </c>
      <c r="Q846" s="427">
        <v>0</v>
      </c>
      <c r="R846" s="427">
        <v>0</v>
      </c>
      <c r="S846" s="427">
        <v>0</v>
      </c>
      <c r="T846" s="427">
        <v>0</v>
      </c>
      <c r="U846" s="427">
        <v>0</v>
      </c>
      <c r="V846" s="427">
        <v>0</v>
      </c>
      <c r="W846" s="427">
        <v>0</v>
      </c>
      <c r="X846" s="427">
        <v>0</v>
      </c>
      <c r="Y846" s="427">
        <v>0</v>
      </c>
      <c r="Z846" s="427">
        <v>0</v>
      </c>
      <c r="AA846" s="427">
        <v>0</v>
      </c>
      <c r="AB846" s="427">
        <v>0</v>
      </c>
      <c r="AC846" s="427">
        <v>0</v>
      </c>
      <c r="AD846" s="427">
        <v>0</v>
      </c>
      <c r="AE846" s="427">
        <v>0</v>
      </c>
      <c r="AF846" s="427">
        <v>0</v>
      </c>
      <c r="AG846" s="427">
        <v>0</v>
      </c>
      <c r="AH846" s="427">
        <v>0</v>
      </c>
      <c r="AI846" s="427">
        <v>0</v>
      </c>
      <c r="AJ846" s="427">
        <v>0</v>
      </c>
      <c r="AK846" s="427">
        <v>0</v>
      </c>
      <c r="AL846" s="427">
        <v>0</v>
      </c>
      <c r="AM846" s="427">
        <v>0</v>
      </c>
      <c r="AN846" s="427">
        <v>0</v>
      </c>
      <c r="AO846" s="427">
        <v>0</v>
      </c>
      <c r="AP846" s="428">
        <v>0</v>
      </c>
    </row>
    <row r="847" spans="1:42" hidden="1" x14ac:dyDescent="0.3">
      <c r="A847" s="408">
        <v>4</v>
      </c>
      <c r="B847" s="409" t="s">
        <v>435</v>
      </c>
      <c r="C847" s="409"/>
      <c r="D847" s="409" t="s">
        <v>134</v>
      </c>
      <c r="E847" s="409">
        <v>13</v>
      </c>
      <c r="F847" s="409" t="s">
        <v>298</v>
      </c>
      <c r="G847" s="409">
        <v>104</v>
      </c>
      <c r="H847" s="409" t="s">
        <v>206</v>
      </c>
      <c r="I847" s="411" t="s">
        <v>205</v>
      </c>
      <c r="J847" s="409" t="s">
        <v>273</v>
      </c>
      <c r="K847" s="409" t="s">
        <v>299</v>
      </c>
      <c r="L847" s="409"/>
      <c r="M847" s="423">
        <v>0</v>
      </c>
      <c r="N847" s="423">
        <v>1</v>
      </c>
      <c r="O847" s="423">
        <v>1</v>
      </c>
      <c r="P847" s="423">
        <v>1</v>
      </c>
      <c r="Q847" s="423">
        <v>1</v>
      </c>
      <c r="R847" s="423">
        <v>1</v>
      </c>
      <c r="S847" s="423">
        <v>1</v>
      </c>
      <c r="T847" s="423">
        <v>1</v>
      </c>
      <c r="U847" s="423">
        <v>1</v>
      </c>
      <c r="V847" s="423">
        <v>1</v>
      </c>
      <c r="W847" s="423">
        <v>1</v>
      </c>
      <c r="X847" s="423">
        <v>1</v>
      </c>
      <c r="Y847" s="423">
        <v>1</v>
      </c>
      <c r="Z847" s="423">
        <v>1</v>
      </c>
      <c r="AA847" s="423">
        <v>1</v>
      </c>
      <c r="AB847" s="423">
        <v>1</v>
      </c>
      <c r="AC847" s="423">
        <v>1</v>
      </c>
      <c r="AD847" s="423">
        <v>1</v>
      </c>
      <c r="AE847" s="423">
        <v>1</v>
      </c>
      <c r="AF847" s="423">
        <v>1</v>
      </c>
      <c r="AG847" s="423">
        <v>1</v>
      </c>
      <c r="AH847" s="423">
        <v>1</v>
      </c>
      <c r="AI847" s="423">
        <v>1</v>
      </c>
      <c r="AJ847" s="423">
        <v>1</v>
      </c>
      <c r="AK847" s="423">
        <v>1</v>
      </c>
      <c r="AL847" s="423">
        <v>1</v>
      </c>
      <c r="AM847" s="423">
        <v>1</v>
      </c>
      <c r="AN847" s="423">
        <v>1</v>
      </c>
      <c r="AO847" s="423">
        <v>1</v>
      </c>
      <c r="AP847" s="424">
        <v>1</v>
      </c>
    </row>
    <row r="848" spans="1:42" hidden="1" x14ac:dyDescent="0.3">
      <c r="A848" s="408">
        <v>4</v>
      </c>
      <c r="B848" s="409" t="s">
        <v>435</v>
      </c>
      <c r="C848" s="409"/>
      <c r="D848" s="409" t="s">
        <v>134</v>
      </c>
      <c r="E848" s="409">
        <v>13</v>
      </c>
      <c r="F848" s="409" t="s">
        <v>298</v>
      </c>
      <c r="G848" s="409">
        <v>105</v>
      </c>
      <c r="H848" s="409" t="s">
        <v>206</v>
      </c>
      <c r="I848" s="411" t="s">
        <v>207</v>
      </c>
      <c r="J848" s="409" t="s">
        <v>273</v>
      </c>
      <c r="K848" s="409" t="s">
        <v>299</v>
      </c>
      <c r="L848" s="409"/>
      <c r="M848" s="423">
        <v>0</v>
      </c>
      <c r="N848" s="423">
        <v>0</v>
      </c>
      <c r="O848" s="423">
        <v>0</v>
      </c>
      <c r="P848" s="423">
        <v>0</v>
      </c>
      <c r="Q848" s="423">
        <v>0</v>
      </c>
      <c r="R848" s="423">
        <v>0</v>
      </c>
      <c r="S848" s="423">
        <v>0</v>
      </c>
      <c r="T848" s="423">
        <v>0</v>
      </c>
      <c r="U848" s="423">
        <v>0</v>
      </c>
      <c r="V848" s="423">
        <v>0</v>
      </c>
      <c r="W848" s="423">
        <v>0</v>
      </c>
      <c r="X848" s="423">
        <v>0</v>
      </c>
      <c r="Y848" s="423">
        <v>0</v>
      </c>
      <c r="Z848" s="423">
        <v>0</v>
      </c>
      <c r="AA848" s="423">
        <v>0</v>
      </c>
      <c r="AB848" s="423">
        <v>0</v>
      </c>
      <c r="AC848" s="423">
        <v>0</v>
      </c>
      <c r="AD848" s="423">
        <v>0</v>
      </c>
      <c r="AE848" s="423">
        <v>0</v>
      </c>
      <c r="AF848" s="423">
        <v>0</v>
      </c>
      <c r="AG848" s="423">
        <v>0</v>
      </c>
      <c r="AH848" s="423">
        <v>0</v>
      </c>
      <c r="AI848" s="423">
        <v>0</v>
      </c>
      <c r="AJ848" s="423">
        <v>0</v>
      </c>
      <c r="AK848" s="423">
        <v>0</v>
      </c>
      <c r="AL848" s="423">
        <v>0</v>
      </c>
      <c r="AM848" s="423">
        <v>0</v>
      </c>
      <c r="AN848" s="423">
        <v>0</v>
      </c>
      <c r="AO848" s="423">
        <v>0</v>
      </c>
      <c r="AP848" s="424">
        <v>0</v>
      </c>
    </row>
    <row r="849" spans="1:79" hidden="1" x14ac:dyDescent="0.3">
      <c r="A849" s="408">
        <v>4</v>
      </c>
      <c r="B849" s="409" t="s">
        <v>435</v>
      </c>
      <c r="C849" s="409"/>
      <c r="D849" s="409" t="s">
        <v>134</v>
      </c>
      <c r="E849" s="409">
        <v>13</v>
      </c>
      <c r="F849" s="409" t="s">
        <v>298</v>
      </c>
      <c r="G849" s="409">
        <v>106</v>
      </c>
      <c r="H849" s="409" t="s">
        <v>206</v>
      </c>
      <c r="I849" s="411" t="s">
        <v>208</v>
      </c>
      <c r="J849" s="409" t="s">
        <v>273</v>
      </c>
      <c r="K849" s="409" t="s">
        <v>299</v>
      </c>
      <c r="L849" s="409"/>
      <c r="M849" s="423">
        <v>0</v>
      </c>
      <c r="N849" s="423">
        <v>0</v>
      </c>
      <c r="O849" s="423">
        <v>0</v>
      </c>
      <c r="P849" s="423">
        <v>0</v>
      </c>
      <c r="Q849" s="423">
        <v>0</v>
      </c>
      <c r="R849" s="423">
        <v>0</v>
      </c>
      <c r="S849" s="423">
        <v>0</v>
      </c>
      <c r="T849" s="423">
        <v>0</v>
      </c>
      <c r="U849" s="423">
        <v>0</v>
      </c>
      <c r="V849" s="423">
        <v>0</v>
      </c>
      <c r="W849" s="423">
        <v>0</v>
      </c>
      <c r="X849" s="423">
        <v>0</v>
      </c>
      <c r="Y849" s="423">
        <v>0</v>
      </c>
      <c r="Z849" s="423">
        <v>0</v>
      </c>
      <c r="AA849" s="423">
        <v>0</v>
      </c>
      <c r="AB849" s="423">
        <v>0</v>
      </c>
      <c r="AC849" s="423">
        <v>0</v>
      </c>
      <c r="AD849" s="423">
        <v>0</v>
      </c>
      <c r="AE849" s="423">
        <v>0</v>
      </c>
      <c r="AF849" s="423">
        <v>0</v>
      </c>
      <c r="AG849" s="423">
        <v>0</v>
      </c>
      <c r="AH849" s="423">
        <v>0</v>
      </c>
      <c r="AI849" s="423">
        <v>0</v>
      </c>
      <c r="AJ849" s="423">
        <v>0</v>
      </c>
      <c r="AK849" s="423">
        <v>0</v>
      </c>
      <c r="AL849" s="423">
        <v>0</v>
      </c>
      <c r="AM849" s="423">
        <v>0</v>
      </c>
      <c r="AN849" s="423">
        <v>0</v>
      </c>
      <c r="AO849" s="423">
        <v>0</v>
      </c>
      <c r="AP849" s="424">
        <v>0</v>
      </c>
    </row>
    <row r="850" spans="1:79" hidden="1" x14ac:dyDescent="0.3">
      <c r="A850" s="408">
        <v>4</v>
      </c>
      <c r="B850" s="409" t="s">
        <v>435</v>
      </c>
      <c r="C850" s="409"/>
      <c r="D850" s="409" t="s">
        <v>134</v>
      </c>
      <c r="E850" s="409">
        <v>13</v>
      </c>
      <c r="F850" s="409" t="s">
        <v>298</v>
      </c>
      <c r="G850" s="409">
        <v>107</v>
      </c>
      <c r="H850" s="409" t="s">
        <v>206</v>
      </c>
      <c r="I850" s="411" t="s">
        <v>209</v>
      </c>
      <c r="J850" s="409" t="s">
        <v>273</v>
      </c>
      <c r="K850" s="409" t="s">
        <v>299</v>
      </c>
      <c r="L850" s="409"/>
      <c r="M850" s="423">
        <v>0</v>
      </c>
      <c r="N850" s="423">
        <v>0</v>
      </c>
      <c r="O850" s="423">
        <v>0</v>
      </c>
      <c r="P850" s="423">
        <v>0</v>
      </c>
      <c r="Q850" s="423">
        <v>0</v>
      </c>
      <c r="R850" s="423">
        <v>0</v>
      </c>
      <c r="S850" s="423">
        <v>0</v>
      </c>
      <c r="T850" s="423">
        <v>0</v>
      </c>
      <c r="U850" s="423">
        <v>0</v>
      </c>
      <c r="V850" s="423">
        <v>0</v>
      </c>
      <c r="W850" s="423">
        <v>0</v>
      </c>
      <c r="X850" s="423">
        <v>0</v>
      </c>
      <c r="Y850" s="423">
        <v>0</v>
      </c>
      <c r="Z850" s="423">
        <v>0</v>
      </c>
      <c r="AA850" s="423">
        <v>0</v>
      </c>
      <c r="AB850" s="423">
        <v>0</v>
      </c>
      <c r="AC850" s="423">
        <v>0</v>
      </c>
      <c r="AD850" s="423">
        <v>0</v>
      </c>
      <c r="AE850" s="423">
        <v>0</v>
      </c>
      <c r="AF850" s="423">
        <v>0</v>
      </c>
      <c r="AG850" s="423">
        <v>0</v>
      </c>
      <c r="AH850" s="423">
        <v>0</v>
      </c>
      <c r="AI850" s="423">
        <v>0</v>
      </c>
      <c r="AJ850" s="423">
        <v>0</v>
      </c>
      <c r="AK850" s="423">
        <v>0</v>
      </c>
      <c r="AL850" s="423">
        <v>0</v>
      </c>
      <c r="AM850" s="423">
        <v>0</v>
      </c>
      <c r="AN850" s="423">
        <v>0</v>
      </c>
      <c r="AO850" s="423">
        <v>0</v>
      </c>
      <c r="AP850" s="424">
        <v>0</v>
      </c>
    </row>
    <row r="851" spans="1:79" ht="15" hidden="1" thickBot="1" x14ac:dyDescent="0.35">
      <c r="A851" s="413">
        <v>4</v>
      </c>
      <c r="B851" s="414" t="s">
        <v>435</v>
      </c>
      <c r="C851" s="414"/>
      <c r="D851" s="414" t="s">
        <v>134</v>
      </c>
      <c r="E851" s="414">
        <v>13</v>
      </c>
      <c r="F851" s="414" t="s">
        <v>298</v>
      </c>
      <c r="G851" s="414">
        <v>108</v>
      </c>
      <c r="H851" s="414" t="s">
        <v>206</v>
      </c>
      <c r="I851" s="416" t="s">
        <v>210</v>
      </c>
      <c r="J851" s="414" t="s">
        <v>273</v>
      </c>
      <c r="K851" s="414" t="s">
        <v>299</v>
      </c>
      <c r="L851" s="414"/>
      <c r="M851" s="425">
        <v>0</v>
      </c>
      <c r="N851" s="425">
        <v>0</v>
      </c>
      <c r="O851" s="425">
        <v>0</v>
      </c>
      <c r="P851" s="425">
        <v>0</v>
      </c>
      <c r="Q851" s="425">
        <v>0</v>
      </c>
      <c r="R851" s="425">
        <v>0</v>
      </c>
      <c r="S851" s="425">
        <v>0</v>
      </c>
      <c r="T851" s="425">
        <v>0</v>
      </c>
      <c r="U851" s="425">
        <v>0</v>
      </c>
      <c r="V851" s="425">
        <v>0</v>
      </c>
      <c r="W851" s="425">
        <v>0</v>
      </c>
      <c r="X851" s="425">
        <v>0</v>
      </c>
      <c r="Y851" s="425">
        <v>0</v>
      </c>
      <c r="Z851" s="425">
        <v>0</v>
      </c>
      <c r="AA851" s="425">
        <v>0</v>
      </c>
      <c r="AB851" s="425">
        <v>0</v>
      </c>
      <c r="AC851" s="425">
        <v>0</v>
      </c>
      <c r="AD851" s="425">
        <v>0</v>
      </c>
      <c r="AE851" s="425">
        <v>0</v>
      </c>
      <c r="AF851" s="425">
        <v>0</v>
      </c>
      <c r="AG851" s="425">
        <v>0</v>
      </c>
      <c r="AH851" s="425">
        <v>0</v>
      </c>
      <c r="AI851" s="425">
        <v>0</v>
      </c>
      <c r="AJ851" s="425">
        <v>0</v>
      </c>
      <c r="AK851" s="425">
        <v>0</v>
      </c>
      <c r="AL851" s="425">
        <v>0</v>
      </c>
      <c r="AM851" s="425">
        <v>0</v>
      </c>
      <c r="AN851" s="425">
        <v>0</v>
      </c>
      <c r="AO851" s="425">
        <v>0</v>
      </c>
      <c r="AP851" s="426">
        <v>0</v>
      </c>
    </row>
    <row r="852" spans="1:79" ht="43.2" hidden="1" x14ac:dyDescent="0.3">
      <c r="A852" s="429">
        <v>5</v>
      </c>
      <c r="B852" s="353" t="s">
        <v>436</v>
      </c>
      <c r="C852" s="353"/>
      <c r="D852" s="353" t="s">
        <v>134</v>
      </c>
      <c r="E852" s="353">
        <v>7</v>
      </c>
      <c r="F852" s="353" t="s">
        <v>287</v>
      </c>
      <c r="G852" s="354">
        <v>133</v>
      </c>
      <c r="H852" s="354" t="s">
        <v>212</v>
      </c>
      <c r="I852" s="355" t="s">
        <v>101</v>
      </c>
      <c r="J852" s="354" t="s">
        <v>288</v>
      </c>
      <c r="K852" s="353" t="s">
        <v>263</v>
      </c>
      <c r="L852" s="353"/>
      <c r="M852" s="353">
        <v>0</v>
      </c>
      <c r="N852" s="353">
        <v>0</v>
      </c>
      <c r="O852" s="353">
        <v>0</v>
      </c>
      <c r="P852" s="353">
        <v>0</v>
      </c>
      <c r="Q852" s="353">
        <v>0</v>
      </c>
      <c r="R852" s="353">
        <v>0</v>
      </c>
      <c r="S852" s="353">
        <v>0</v>
      </c>
      <c r="T852" s="353">
        <v>0</v>
      </c>
      <c r="U852" s="353">
        <v>0</v>
      </c>
      <c r="V852" s="353">
        <v>0</v>
      </c>
      <c r="W852" s="353">
        <v>0</v>
      </c>
      <c r="X852" s="353">
        <v>0</v>
      </c>
      <c r="Y852" s="353">
        <v>0</v>
      </c>
      <c r="Z852" s="353">
        <v>0</v>
      </c>
      <c r="AA852" s="353">
        <v>0</v>
      </c>
      <c r="AB852" s="353">
        <v>0</v>
      </c>
      <c r="AC852" s="353">
        <v>0</v>
      </c>
      <c r="AD852" s="353">
        <v>0</v>
      </c>
      <c r="AE852" s="353">
        <v>0</v>
      </c>
      <c r="AF852" s="353">
        <v>0</v>
      </c>
      <c r="AG852" s="353">
        <v>0</v>
      </c>
      <c r="AH852" s="353">
        <v>0</v>
      </c>
      <c r="AI852" s="353">
        <v>0</v>
      </c>
      <c r="AJ852" s="353">
        <v>0</v>
      </c>
      <c r="AK852" s="353">
        <v>0</v>
      </c>
      <c r="AL852" s="353">
        <v>0</v>
      </c>
      <c r="AM852" s="353">
        <v>0</v>
      </c>
      <c r="AN852" s="353">
        <v>0</v>
      </c>
      <c r="AO852" s="353">
        <v>0</v>
      </c>
      <c r="AP852" s="356">
        <v>0</v>
      </c>
      <c r="AR852" s="345"/>
      <c r="AS852" s="345"/>
      <c r="AT852" s="345"/>
      <c r="AU852" s="345"/>
      <c r="AV852" s="345"/>
      <c r="AW852" s="345"/>
      <c r="AX852" s="345"/>
      <c r="AY852" s="345"/>
      <c r="AZ852" s="345"/>
      <c r="BA852" s="345"/>
      <c r="BB852" s="345"/>
      <c r="BC852" s="345"/>
      <c r="BD852" s="345"/>
      <c r="BE852" s="345"/>
      <c r="BF852" s="345"/>
      <c r="BG852" s="345"/>
      <c r="BH852" s="345"/>
      <c r="BI852" s="345"/>
      <c r="BJ852" s="345"/>
      <c r="BK852" s="345"/>
      <c r="BL852" s="345"/>
      <c r="BM852" s="345"/>
      <c r="BN852" s="345"/>
      <c r="BO852" s="345"/>
      <c r="BP852" s="345"/>
      <c r="BQ852" s="345"/>
      <c r="BR852" s="345"/>
      <c r="BS852" s="345"/>
      <c r="BT852" s="345"/>
      <c r="BU852" s="345"/>
      <c r="BV852" s="345"/>
      <c r="BW852" s="345"/>
      <c r="BX852" s="345"/>
      <c r="BY852" s="345"/>
      <c r="BZ852" s="345"/>
      <c r="CA852" s="345"/>
    </row>
    <row r="853" spans="1:79" ht="28.8" hidden="1" x14ac:dyDescent="0.3">
      <c r="A853" s="364">
        <v>5</v>
      </c>
      <c r="B853" s="352" t="s">
        <v>436</v>
      </c>
      <c r="C853" s="352"/>
      <c r="D853" s="352" t="s">
        <v>134</v>
      </c>
      <c r="E853" s="352">
        <v>8</v>
      </c>
      <c r="F853" s="357" t="s">
        <v>289</v>
      </c>
      <c r="G853" s="357">
        <v>134</v>
      </c>
      <c r="H853" s="357" t="s">
        <v>212</v>
      </c>
      <c r="I853" s="358" t="s">
        <v>101</v>
      </c>
      <c r="J853" s="357" t="s">
        <v>290</v>
      </c>
      <c r="K853" s="352" t="s">
        <v>263</v>
      </c>
      <c r="L853" s="352"/>
      <c r="M853" s="352">
        <v>0</v>
      </c>
      <c r="N853" s="352">
        <v>0</v>
      </c>
      <c r="O853" s="352">
        <v>0</v>
      </c>
      <c r="P853" s="352">
        <v>0</v>
      </c>
      <c r="Q853" s="352">
        <v>0</v>
      </c>
      <c r="R853" s="352">
        <v>0</v>
      </c>
      <c r="S853" s="352">
        <v>0</v>
      </c>
      <c r="T853" s="352">
        <v>0</v>
      </c>
      <c r="U853" s="352">
        <v>0</v>
      </c>
      <c r="V853" s="352">
        <v>0</v>
      </c>
      <c r="W853" s="352">
        <v>0</v>
      </c>
      <c r="X853" s="352">
        <v>0</v>
      </c>
      <c r="Y853" s="352">
        <v>0</v>
      </c>
      <c r="Z853" s="352">
        <v>0</v>
      </c>
      <c r="AA853" s="352">
        <v>0</v>
      </c>
      <c r="AB853" s="352">
        <v>0</v>
      </c>
      <c r="AC853" s="352">
        <v>0</v>
      </c>
      <c r="AD853" s="352">
        <v>0</v>
      </c>
      <c r="AE853" s="352">
        <v>0</v>
      </c>
      <c r="AF853" s="352">
        <v>0</v>
      </c>
      <c r="AG853" s="352">
        <v>0</v>
      </c>
      <c r="AH853" s="352">
        <v>0</v>
      </c>
      <c r="AI853" s="352">
        <v>0</v>
      </c>
      <c r="AJ853" s="352">
        <v>0</v>
      </c>
      <c r="AK853" s="352">
        <v>0</v>
      </c>
      <c r="AL853" s="352">
        <v>0</v>
      </c>
      <c r="AM853" s="352">
        <v>0</v>
      </c>
      <c r="AN853" s="352">
        <v>0</v>
      </c>
      <c r="AO853" s="352">
        <v>0</v>
      </c>
      <c r="AP853" s="359">
        <v>0</v>
      </c>
      <c r="AS853" s="345"/>
      <c r="AT853" s="345"/>
      <c r="AU853" s="345"/>
      <c r="AV853" s="345"/>
      <c r="AW853" s="345"/>
      <c r="AX853" s="345"/>
      <c r="AY853" s="345"/>
      <c r="AZ853" s="345"/>
      <c r="BA853" s="345"/>
      <c r="BB853" s="345"/>
      <c r="BC853" s="345"/>
      <c r="BD853" s="345"/>
      <c r="BE853" s="345"/>
      <c r="BF853" s="345"/>
      <c r="BG853" s="345"/>
      <c r="BH853" s="345"/>
      <c r="BI853" s="345"/>
      <c r="BJ853" s="345"/>
      <c r="BK853" s="345"/>
      <c r="BL853" s="345"/>
      <c r="BM853" s="345"/>
      <c r="BN853" s="345"/>
      <c r="BO853" s="345"/>
      <c r="BP853" s="345"/>
      <c r="BQ853" s="345"/>
      <c r="BR853" s="345"/>
      <c r="BS853" s="345"/>
      <c r="BT853" s="345"/>
      <c r="BU853" s="345"/>
      <c r="BV853" s="345"/>
      <c r="BW853" s="345"/>
      <c r="BX853" s="345"/>
      <c r="BY853" s="345"/>
      <c r="BZ853" s="345"/>
      <c r="CA853" s="345"/>
    </row>
    <row r="854" spans="1:79" hidden="1" x14ac:dyDescent="0.3">
      <c r="A854" s="364">
        <v>5</v>
      </c>
      <c r="B854" s="352" t="s">
        <v>436</v>
      </c>
      <c r="C854" s="352"/>
      <c r="D854" s="352" t="s">
        <v>134</v>
      </c>
      <c r="E854" s="352">
        <v>9</v>
      </c>
      <c r="F854" s="352" t="s">
        <v>291</v>
      </c>
      <c r="G854" s="357">
        <v>135</v>
      </c>
      <c r="H854" s="357" t="s">
        <v>214</v>
      </c>
      <c r="I854" s="358" t="s">
        <v>101</v>
      </c>
      <c r="J854" s="352" t="s">
        <v>292</v>
      </c>
      <c r="K854" s="352" t="s">
        <v>263</v>
      </c>
      <c r="L854" s="352"/>
      <c r="M854" s="352">
        <v>0</v>
      </c>
      <c r="N854" s="352">
        <v>0</v>
      </c>
      <c r="O854" s="352">
        <v>0</v>
      </c>
      <c r="P854" s="352">
        <v>0</v>
      </c>
      <c r="Q854" s="352">
        <v>0</v>
      </c>
      <c r="R854" s="352">
        <v>0</v>
      </c>
      <c r="S854" s="352">
        <v>0</v>
      </c>
      <c r="T854" s="352">
        <v>0</v>
      </c>
      <c r="U854" s="352">
        <v>0</v>
      </c>
      <c r="V854" s="352">
        <v>0</v>
      </c>
      <c r="W854" s="352">
        <v>0</v>
      </c>
      <c r="X854" s="352">
        <v>0</v>
      </c>
      <c r="Y854" s="352">
        <v>0</v>
      </c>
      <c r="Z854" s="352">
        <v>0</v>
      </c>
      <c r="AA854" s="352">
        <v>0</v>
      </c>
      <c r="AB854" s="352">
        <v>0</v>
      </c>
      <c r="AC854" s="352">
        <v>0</v>
      </c>
      <c r="AD854" s="352">
        <v>0</v>
      </c>
      <c r="AE854" s="352">
        <v>0</v>
      </c>
      <c r="AF854" s="352">
        <v>0</v>
      </c>
      <c r="AG854" s="352">
        <v>0</v>
      </c>
      <c r="AH854" s="352">
        <v>0</v>
      </c>
      <c r="AI854" s="352">
        <v>0</v>
      </c>
      <c r="AJ854" s="352">
        <v>0</v>
      </c>
      <c r="AK854" s="352">
        <v>0</v>
      </c>
      <c r="AL854" s="352">
        <v>0</v>
      </c>
      <c r="AM854" s="352">
        <v>0</v>
      </c>
      <c r="AN854" s="352">
        <v>0</v>
      </c>
      <c r="AO854" s="352">
        <v>0</v>
      </c>
      <c r="AP854" s="359">
        <v>0</v>
      </c>
      <c r="AS854" s="345"/>
      <c r="AT854" s="345"/>
      <c r="AU854" s="345"/>
      <c r="AV854" s="345"/>
      <c r="AW854" s="345"/>
      <c r="AX854" s="345"/>
      <c r="AY854" s="345"/>
      <c r="AZ854" s="345"/>
      <c r="BA854" s="345"/>
      <c r="BB854" s="345"/>
      <c r="BC854" s="345"/>
      <c r="BD854" s="345"/>
      <c r="BE854" s="345"/>
      <c r="BF854" s="345"/>
      <c r="BG854" s="345"/>
      <c r="BH854" s="345"/>
      <c r="BI854" s="345"/>
      <c r="BJ854" s="345"/>
      <c r="BK854" s="345"/>
      <c r="BL854" s="345"/>
      <c r="BM854" s="345"/>
      <c r="BN854" s="345"/>
      <c r="BO854" s="345"/>
      <c r="BP854" s="345"/>
      <c r="BQ854" s="345"/>
      <c r="BR854" s="345"/>
      <c r="BS854" s="345"/>
      <c r="BT854" s="345"/>
      <c r="BU854" s="345"/>
      <c r="BV854" s="345"/>
      <c r="BW854" s="345"/>
      <c r="BX854" s="345"/>
      <c r="BY854" s="345"/>
      <c r="BZ854" s="345"/>
      <c r="CA854" s="345"/>
    </row>
    <row r="855" spans="1:79" ht="15" hidden="1" thickBot="1" x14ac:dyDescent="0.35">
      <c r="A855" s="430">
        <v>5</v>
      </c>
      <c r="B855" s="361" t="s">
        <v>436</v>
      </c>
      <c r="C855" s="361"/>
      <c r="D855" s="361" t="s">
        <v>134</v>
      </c>
      <c r="E855" s="361">
        <v>10</v>
      </c>
      <c r="F855" s="361" t="s">
        <v>293</v>
      </c>
      <c r="G855" s="431">
        <v>136</v>
      </c>
      <c r="H855" s="431" t="s">
        <v>214</v>
      </c>
      <c r="I855" s="362" t="s">
        <v>101</v>
      </c>
      <c r="J855" s="361" t="s">
        <v>294</v>
      </c>
      <c r="K855" s="361" t="s">
        <v>263</v>
      </c>
      <c r="L855" s="361"/>
      <c r="M855" s="361">
        <v>0</v>
      </c>
      <c r="N855" s="361">
        <v>0</v>
      </c>
      <c r="O855" s="361">
        <v>0</v>
      </c>
      <c r="P855" s="361">
        <v>0</v>
      </c>
      <c r="Q855" s="361">
        <v>0</v>
      </c>
      <c r="R855" s="361">
        <v>0</v>
      </c>
      <c r="S855" s="361">
        <v>0</v>
      </c>
      <c r="T855" s="361">
        <v>0</v>
      </c>
      <c r="U855" s="361">
        <v>0</v>
      </c>
      <c r="V855" s="361">
        <v>0</v>
      </c>
      <c r="W855" s="361">
        <v>0</v>
      </c>
      <c r="X855" s="361">
        <v>0</v>
      </c>
      <c r="Y855" s="361">
        <v>0</v>
      </c>
      <c r="Z855" s="361">
        <v>0</v>
      </c>
      <c r="AA855" s="361">
        <v>0</v>
      </c>
      <c r="AB855" s="361">
        <v>0</v>
      </c>
      <c r="AC855" s="361">
        <v>0</v>
      </c>
      <c r="AD855" s="361">
        <v>0</v>
      </c>
      <c r="AE855" s="361">
        <v>0</v>
      </c>
      <c r="AF855" s="361">
        <v>0</v>
      </c>
      <c r="AG855" s="361">
        <v>0</v>
      </c>
      <c r="AH855" s="361">
        <v>0</v>
      </c>
      <c r="AI855" s="361">
        <v>0</v>
      </c>
      <c r="AJ855" s="361">
        <v>0</v>
      </c>
      <c r="AK855" s="361">
        <v>0</v>
      </c>
      <c r="AL855" s="361">
        <v>0</v>
      </c>
      <c r="AM855" s="361">
        <v>0</v>
      </c>
      <c r="AN855" s="361">
        <v>0</v>
      </c>
      <c r="AO855" s="361">
        <v>0</v>
      </c>
      <c r="AP855" s="432">
        <v>0</v>
      </c>
      <c r="AS855" s="345"/>
      <c r="AT855" s="345"/>
      <c r="AU855" s="345"/>
      <c r="AV855" s="345"/>
      <c r="AW855" s="345"/>
      <c r="AX855" s="345"/>
      <c r="AY855" s="345"/>
      <c r="AZ855" s="345"/>
      <c r="BA855" s="345"/>
      <c r="BB855" s="345"/>
      <c r="BC855" s="345"/>
      <c r="BD855" s="345"/>
      <c r="BE855" s="345"/>
      <c r="BF855" s="345"/>
      <c r="BG855" s="345"/>
      <c r="BH855" s="345"/>
      <c r="BI855" s="345"/>
      <c r="BJ855" s="345"/>
      <c r="BK855" s="345"/>
      <c r="BL855" s="345"/>
      <c r="BM855" s="345"/>
      <c r="BN855" s="345"/>
      <c r="BO855" s="345"/>
      <c r="BP855" s="345"/>
      <c r="BQ855" s="345"/>
      <c r="BR855" s="345"/>
      <c r="BS855" s="345"/>
      <c r="BT855" s="345"/>
      <c r="BU855" s="345"/>
      <c r="BV855" s="345"/>
      <c r="BW855" s="345"/>
      <c r="BX855" s="345"/>
      <c r="BY855" s="345"/>
      <c r="BZ855" s="345"/>
      <c r="CA855" s="345"/>
    </row>
    <row r="856" spans="1:79" hidden="1" x14ac:dyDescent="0.3">
      <c r="A856" s="207">
        <v>5</v>
      </c>
      <c r="B856" s="132" t="s">
        <v>436</v>
      </c>
      <c r="C856" s="132"/>
      <c r="D856" s="132" t="s">
        <v>134</v>
      </c>
      <c r="E856" s="132">
        <v>11</v>
      </c>
      <c r="F856" s="132" t="s">
        <v>295</v>
      </c>
      <c r="G856" s="132">
        <v>35</v>
      </c>
      <c r="H856" s="208" t="s">
        <v>187</v>
      </c>
      <c r="I856" s="209" t="s">
        <v>207</v>
      </c>
      <c r="J856" s="208" t="s">
        <v>296</v>
      </c>
      <c r="K856" s="132" t="s">
        <v>263</v>
      </c>
      <c r="L856" s="132"/>
      <c r="M856" s="292">
        <f>+M926/(M892+M909+M926+M943+M960+M977)*100</f>
        <v>3.8717527978023192E-2</v>
      </c>
      <c r="N856" s="351">
        <f t="shared" ref="N856:AP864" si="63">+N926/(N892+N909+N926+N943+N960+N977)*100</f>
        <v>0.53651255985279867</v>
      </c>
      <c r="O856" s="351">
        <f t="shared" si="63"/>
        <v>1.1867416036944167</v>
      </c>
      <c r="P856" s="351">
        <f t="shared" si="63"/>
        <v>2.0447752632535332</v>
      </c>
      <c r="Q856" s="351">
        <f t="shared" si="63"/>
        <v>3.3688833987330047</v>
      </c>
      <c r="R856" s="351">
        <f t="shared" si="63"/>
        <v>6.6059307586628409</v>
      </c>
      <c r="S856" s="351">
        <f t="shared" si="63"/>
        <v>10.672766399715025</v>
      </c>
      <c r="T856" s="351">
        <f t="shared" si="63"/>
        <v>14.731083965646958</v>
      </c>
      <c r="U856" s="351">
        <f t="shared" si="63"/>
        <v>18.795742159427697</v>
      </c>
      <c r="V856" s="351">
        <f t="shared" si="63"/>
        <v>22.850571599819727</v>
      </c>
      <c r="W856" s="351">
        <f t="shared" si="63"/>
        <v>26.901609122786528</v>
      </c>
      <c r="X856" s="351">
        <f t="shared" si="63"/>
        <v>30.91954440623017</v>
      </c>
      <c r="Y856" s="351">
        <f t="shared" si="63"/>
        <v>34.956774971598733</v>
      </c>
      <c r="Z856" s="351">
        <f t="shared" si="63"/>
        <v>39.053935585712253</v>
      </c>
      <c r="AA856" s="351">
        <f t="shared" si="63"/>
        <v>43.097979980208088</v>
      </c>
      <c r="AB856" s="351">
        <f t="shared" si="63"/>
        <v>47.170366590172456</v>
      </c>
      <c r="AC856" s="351">
        <f t="shared" si="63"/>
        <v>51.224817750718032</v>
      </c>
      <c r="AD856" s="351">
        <f t="shared" si="63"/>
        <v>55.403012017008777</v>
      </c>
      <c r="AE856" s="351">
        <f t="shared" si="63"/>
        <v>59.442617516013009</v>
      </c>
      <c r="AF856" s="351">
        <f t="shared" si="63"/>
        <v>63.51673874615539</v>
      </c>
      <c r="AG856" s="351">
        <f t="shared" si="63"/>
        <v>67.486133559393167</v>
      </c>
      <c r="AH856" s="351">
        <f t="shared" si="63"/>
        <v>71.461823521920437</v>
      </c>
      <c r="AI856" s="351">
        <f t="shared" si="63"/>
        <v>75.391477950400301</v>
      </c>
      <c r="AJ856" s="351">
        <f t="shared" si="63"/>
        <v>79.279760133043737</v>
      </c>
      <c r="AK856" s="351">
        <f t="shared" si="63"/>
        <v>83.205214811320189</v>
      </c>
      <c r="AL856" s="351">
        <f t="shared" si="63"/>
        <v>86.958953577775858</v>
      </c>
      <c r="AM856" s="351">
        <f t="shared" si="63"/>
        <v>90.718917722482757</v>
      </c>
      <c r="AN856" s="351">
        <f t="shared" si="63"/>
        <v>94.41300190009504</v>
      </c>
      <c r="AO856" s="351">
        <f t="shared" si="63"/>
        <v>97.798726948337816</v>
      </c>
      <c r="AP856" s="418">
        <f t="shared" si="63"/>
        <v>100</v>
      </c>
      <c r="AS856" s="345"/>
      <c r="AT856" s="345"/>
      <c r="AU856" s="345"/>
      <c r="AV856" s="345"/>
      <c r="AW856" s="345"/>
      <c r="AX856" s="345"/>
      <c r="AY856" s="345"/>
      <c r="AZ856" s="345"/>
      <c r="BA856" s="345"/>
      <c r="BB856" s="345"/>
      <c r="BC856" s="345"/>
      <c r="BD856" s="345"/>
      <c r="BE856" s="345"/>
      <c r="BF856" s="345"/>
      <c r="BG856" s="345"/>
      <c r="BH856" s="345"/>
      <c r="BI856" s="345"/>
      <c r="BJ856" s="345"/>
      <c r="BK856" s="345"/>
      <c r="BL856" s="345"/>
      <c r="BM856" s="345"/>
      <c r="BN856" s="345"/>
      <c r="BO856" s="345"/>
      <c r="BP856" s="345"/>
      <c r="BQ856" s="345"/>
      <c r="BR856" s="345"/>
      <c r="BS856" s="345"/>
      <c r="BT856" s="345"/>
      <c r="BU856" s="345"/>
      <c r="BV856" s="345"/>
      <c r="BW856" s="345"/>
      <c r="BX856" s="345"/>
      <c r="BY856" s="345"/>
      <c r="BZ856" s="345"/>
      <c r="CA856" s="345"/>
    </row>
    <row r="857" spans="1:79" hidden="1" x14ac:dyDescent="0.3">
      <c r="A857" s="59">
        <v>5</v>
      </c>
      <c r="B857" s="2" t="s">
        <v>436</v>
      </c>
      <c r="C857" s="2"/>
      <c r="D857" s="2" t="s">
        <v>134</v>
      </c>
      <c r="E857" s="2">
        <v>11</v>
      </c>
      <c r="F857" s="2" t="s">
        <v>295</v>
      </c>
      <c r="G857" s="2">
        <v>36</v>
      </c>
      <c r="H857" s="2" t="s">
        <v>189</v>
      </c>
      <c r="I857" s="69" t="s">
        <v>207</v>
      </c>
      <c r="J857" s="2" t="s">
        <v>296</v>
      </c>
      <c r="K857" s="2" t="s">
        <v>263</v>
      </c>
      <c r="L857" s="2"/>
      <c r="M857" s="189">
        <f t="shared" ref="M857:AB867" si="64">+M927/(M893+M910+M927+M944+M961+M978)*100</f>
        <v>0</v>
      </c>
      <c r="N857" s="189">
        <f t="shared" si="63"/>
        <v>0.12647078750649293</v>
      </c>
      <c r="O857" s="189">
        <f t="shared" si="63"/>
        <v>0.8113907640037552</v>
      </c>
      <c r="P857" s="189">
        <f t="shared" si="63"/>
        <v>2.54155258718438</v>
      </c>
      <c r="Q857" s="189">
        <f t="shared" si="63"/>
        <v>5.5064656352308683</v>
      </c>
      <c r="R857" s="189">
        <f t="shared" si="63"/>
        <v>9.7194225892450739</v>
      </c>
      <c r="S857" s="189">
        <f t="shared" si="63"/>
        <v>14.45487844773494</v>
      </c>
      <c r="T857" s="189">
        <f t="shared" si="63"/>
        <v>19.666171319392845</v>
      </c>
      <c r="U857" s="189">
        <f t="shared" si="63"/>
        <v>25.127478009715109</v>
      </c>
      <c r="V857" s="189">
        <f t="shared" si="63"/>
        <v>30.493038237738983</v>
      </c>
      <c r="W857" s="189">
        <f t="shared" si="63"/>
        <v>35.773301818929191</v>
      </c>
      <c r="X857" s="189">
        <f t="shared" si="63"/>
        <v>40.989691768648754</v>
      </c>
      <c r="Y857" s="189">
        <f t="shared" si="63"/>
        <v>46.104870229237434</v>
      </c>
      <c r="Z857" s="189">
        <f t="shared" si="63"/>
        <v>51.121958471678475</v>
      </c>
      <c r="AA857" s="189">
        <f t="shared" si="63"/>
        <v>56.030930357754613</v>
      </c>
      <c r="AB857" s="189">
        <f t="shared" si="63"/>
        <v>60.827816169719227</v>
      </c>
      <c r="AC857" s="189">
        <f t="shared" si="63"/>
        <v>65.548287803001159</v>
      </c>
      <c r="AD857" s="189">
        <f t="shared" si="63"/>
        <v>70.028232366733661</v>
      </c>
      <c r="AE857" s="189">
        <f t="shared" si="63"/>
        <v>74.228462636839595</v>
      </c>
      <c r="AF857" s="189">
        <f t="shared" si="63"/>
        <v>78.108376715570287</v>
      </c>
      <c r="AG857" s="189">
        <f t="shared" si="63"/>
        <v>81.551634909433076</v>
      </c>
      <c r="AH857" s="189">
        <f t="shared" si="63"/>
        <v>84.488546049555865</v>
      </c>
      <c r="AI857" s="189">
        <f t="shared" si="63"/>
        <v>86.906641895030191</v>
      </c>
      <c r="AJ857" s="189">
        <f t="shared" si="63"/>
        <v>88.999100366773547</v>
      </c>
      <c r="AK857" s="189">
        <f t="shared" si="63"/>
        <v>91.067338524965649</v>
      </c>
      <c r="AL857" s="189">
        <f t="shared" si="63"/>
        <v>93.112215889708125</v>
      </c>
      <c r="AM857" s="189">
        <f t="shared" si="63"/>
        <v>95.554802259887012</v>
      </c>
      <c r="AN857" s="189">
        <f t="shared" si="63"/>
        <v>97.715439856373436</v>
      </c>
      <c r="AO857" s="189">
        <f t="shared" si="63"/>
        <v>99.223063223508461</v>
      </c>
      <c r="AP857" s="350">
        <f t="shared" si="63"/>
        <v>100</v>
      </c>
      <c r="AS857" s="345"/>
      <c r="AT857" s="345"/>
      <c r="AU857" s="345"/>
      <c r="AV857" s="345"/>
      <c r="AW857" s="345"/>
      <c r="AX857" s="345"/>
      <c r="AY857" s="345"/>
      <c r="AZ857" s="345"/>
      <c r="BA857" s="345"/>
      <c r="BB857" s="345"/>
      <c r="BC857" s="345"/>
      <c r="BD857" s="345"/>
      <c r="BE857" s="345"/>
      <c r="BF857" s="345"/>
      <c r="BG857" s="345"/>
      <c r="BH857" s="345"/>
      <c r="BI857" s="345"/>
      <c r="BJ857" s="345"/>
      <c r="BK857" s="345"/>
      <c r="BL857" s="345"/>
      <c r="BM857" s="345"/>
      <c r="BN857" s="345"/>
      <c r="BO857" s="345"/>
      <c r="BP857" s="345"/>
      <c r="BQ857" s="345"/>
      <c r="BR857" s="345"/>
      <c r="BS857" s="345"/>
      <c r="BT857" s="345"/>
      <c r="BU857" s="345"/>
      <c r="BV857" s="345"/>
      <c r="BW857" s="345"/>
      <c r="BX857" s="345"/>
      <c r="BY857" s="345"/>
      <c r="BZ857" s="345"/>
      <c r="CA857" s="345"/>
    </row>
    <row r="858" spans="1:79" hidden="1" x14ac:dyDescent="0.3">
      <c r="A858" s="59">
        <v>5</v>
      </c>
      <c r="B858" s="2" t="s">
        <v>436</v>
      </c>
      <c r="C858" s="2"/>
      <c r="D858" s="2" t="s">
        <v>134</v>
      </c>
      <c r="E858" s="2">
        <v>11</v>
      </c>
      <c r="F858" s="2" t="s">
        <v>295</v>
      </c>
      <c r="G858" s="2">
        <v>37</v>
      </c>
      <c r="H858" s="2" t="s">
        <v>190</v>
      </c>
      <c r="I858" s="69" t="s">
        <v>207</v>
      </c>
      <c r="J858" s="2" t="s">
        <v>296</v>
      </c>
      <c r="K858" s="2" t="s">
        <v>263</v>
      </c>
      <c r="L858" s="2"/>
      <c r="M858" s="189">
        <f t="shared" si="64"/>
        <v>0.4744443372253852</v>
      </c>
      <c r="N858" s="189">
        <f t="shared" si="63"/>
        <v>0.76690051020408168</v>
      </c>
      <c r="O858" s="189">
        <f t="shared" si="63"/>
        <v>2.7338811630847029</v>
      </c>
      <c r="P858" s="189">
        <f t="shared" si="63"/>
        <v>6.7491387409959289</v>
      </c>
      <c r="Q858" s="189">
        <f t="shared" si="63"/>
        <v>12.42924711173141</v>
      </c>
      <c r="R858" s="189">
        <f t="shared" si="63"/>
        <v>19.66850828729282</v>
      </c>
      <c r="S858" s="189">
        <f t="shared" si="63"/>
        <v>26.809350333940497</v>
      </c>
      <c r="T858" s="189">
        <f t="shared" si="63"/>
        <v>33.855385538553854</v>
      </c>
      <c r="U858" s="189">
        <f t="shared" si="63"/>
        <v>40.764784348599377</v>
      </c>
      <c r="V858" s="189">
        <f t="shared" si="63"/>
        <v>47.533304055043182</v>
      </c>
      <c r="W858" s="189">
        <f t="shared" si="63"/>
        <v>54.144013880855994</v>
      </c>
      <c r="X858" s="189">
        <f t="shared" si="63"/>
        <v>60.594200828453083</v>
      </c>
      <c r="Y858" s="189">
        <f t="shared" si="63"/>
        <v>66.889641546711829</v>
      </c>
      <c r="Z858" s="189">
        <f t="shared" si="63"/>
        <v>73.035838795147129</v>
      </c>
      <c r="AA858" s="189">
        <f t="shared" si="63"/>
        <v>79.0380374862183</v>
      </c>
      <c r="AB858" s="189">
        <f t="shared" si="63"/>
        <v>84.894790602655775</v>
      </c>
      <c r="AC858" s="189">
        <f t="shared" si="63"/>
        <v>91.074949358541517</v>
      </c>
      <c r="AD858" s="189">
        <f t="shared" si="63"/>
        <v>95.751577086374766</v>
      </c>
      <c r="AE858" s="189">
        <f t="shared" si="63"/>
        <v>98.610188408492988</v>
      </c>
      <c r="AF858" s="189">
        <f t="shared" si="63"/>
        <v>100</v>
      </c>
      <c r="AG858" s="189">
        <f t="shared" si="63"/>
        <v>100</v>
      </c>
      <c r="AH858" s="189">
        <f t="shared" si="63"/>
        <v>100</v>
      </c>
      <c r="AI858" s="189">
        <f t="shared" si="63"/>
        <v>100</v>
      </c>
      <c r="AJ858" s="189">
        <f t="shared" si="63"/>
        <v>100</v>
      </c>
      <c r="AK858" s="189">
        <f t="shared" si="63"/>
        <v>100</v>
      </c>
      <c r="AL858" s="189">
        <f t="shared" si="63"/>
        <v>100</v>
      </c>
      <c r="AM858" s="189">
        <f t="shared" si="63"/>
        <v>100</v>
      </c>
      <c r="AN858" s="189">
        <f t="shared" si="63"/>
        <v>100</v>
      </c>
      <c r="AO858" s="189">
        <f t="shared" si="63"/>
        <v>100</v>
      </c>
      <c r="AP858" s="350">
        <f t="shared" si="63"/>
        <v>100</v>
      </c>
      <c r="AS858" s="345"/>
      <c r="AT858" s="345"/>
      <c r="AU858" s="345"/>
      <c r="AV858" s="345"/>
      <c r="AW858" s="345"/>
      <c r="AX858" s="345"/>
      <c r="AY858" s="345"/>
      <c r="AZ858" s="345"/>
      <c r="BA858" s="345"/>
      <c r="BB858" s="345"/>
      <c r="BC858" s="345"/>
      <c r="BD858" s="345"/>
      <c r="BE858" s="345"/>
      <c r="BF858" s="345"/>
      <c r="BG858" s="345"/>
      <c r="BH858" s="345"/>
      <c r="BI858" s="345"/>
      <c r="BJ858" s="345"/>
      <c r="BK858" s="345"/>
      <c r="BL858" s="345"/>
      <c r="BM858" s="345"/>
      <c r="BN858" s="345"/>
      <c r="BO858" s="345"/>
      <c r="BP858" s="345"/>
      <c r="BQ858" s="345"/>
      <c r="BR858" s="345"/>
      <c r="BS858" s="345"/>
      <c r="BT858" s="345"/>
      <c r="BU858" s="345"/>
      <c r="BV858" s="345"/>
      <c r="BW858" s="345"/>
      <c r="BX858" s="345"/>
      <c r="BY858" s="345"/>
      <c r="BZ858" s="345"/>
      <c r="CA858" s="345"/>
    </row>
    <row r="859" spans="1:79" hidden="1" x14ac:dyDescent="0.3">
      <c r="A859" s="59">
        <v>5</v>
      </c>
      <c r="B859" s="2" t="s">
        <v>436</v>
      </c>
      <c r="C859" s="2"/>
      <c r="D859" s="2" t="s">
        <v>134</v>
      </c>
      <c r="E859" s="2">
        <v>11</v>
      </c>
      <c r="F859" s="2" t="s">
        <v>295</v>
      </c>
      <c r="G859" s="2">
        <v>38</v>
      </c>
      <c r="H859" s="2" t="s">
        <v>191</v>
      </c>
      <c r="I859" s="69" t="s">
        <v>207</v>
      </c>
      <c r="J859" s="2" t="s">
        <v>296</v>
      </c>
      <c r="K859" s="2" t="s">
        <v>263</v>
      </c>
      <c r="L859" s="2"/>
      <c r="M859" s="189">
        <f t="shared" si="64"/>
        <v>0.21879473812160666</v>
      </c>
      <c r="N859" s="189">
        <f t="shared" si="63"/>
        <v>3.1081011039892195</v>
      </c>
      <c r="O859" s="189">
        <f t="shared" si="63"/>
        <v>6.6694888523664853</v>
      </c>
      <c r="P859" s="189">
        <f t="shared" si="63"/>
        <v>11.753013490859743</v>
      </c>
      <c r="Q859" s="189">
        <f t="shared" si="63"/>
        <v>17.521554873593452</v>
      </c>
      <c r="R859" s="189">
        <f t="shared" si="63"/>
        <v>22.263924224330399</v>
      </c>
      <c r="S859" s="189">
        <f t="shared" si="63"/>
        <v>28.11253321491753</v>
      </c>
      <c r="T859" s="189">
        <f t="shared" si="63"/>
        <v>33.502689364533659</v>
      </c>
      <c r="U859" s="189">
        <f t="shared" si="63"/>
        <v>38.473951749549499</v>
      </c>
      <c r="V859" s="189">
        <f t="shared" si="63"/>
        <v>43.107954471204735</v>
      </c>
      <c r="W859" s="189">
        <f t="shared" si="63"/>
        <v>47.449683634860577</v>
      </c>
      <c r="X859" s="189">
        <f t="shared" si="63"/>
        <v>51.615996634371484</v>
      </c>
      <c r="Y859" s="189">
        <f t="shared" si="63"/>
        <v>55.48206839535824</v>
      </c>
      <c r="Z859" s="189">
        <f t="shared" si="63"/>
        <v>58.969063624313577</v>
      </c>
      <c r="AA859" s="189">
        <f t="shared" si="63"/>
        <v>62.377913413439522</v>
      </c>
      <c r="AB859" s="189">
        <f t="shared" si="63"/>
        <v>65.532433926668148</v>
      </c>
      <c r="AC859" s="189">
        <f t="shared" si="63"/>
        <v>68.557129070628633</v>
      </c>
      <c r="AD859" s="189">
        <f t="shared" si="63"/>
        <v>71.154286864124941</v>
      </c>
      <c r="AE859" s="189">
        <f t="shared" si="63"/>
        <v>73.913380079187775</v>
      </c>
      <c r="AF859" s="189">
        <f t="shared" si="63"/>
        <v>76.459670090601165</v>
      </c>
      <c r="AG859" s="189">
        <f t="shared" si="63"/>
        <v>79.107082474339251</v>
      </c>
      <c r="AH859" s="189">
        <f t="shared" si="63"/>
        <v>81.618844008421419</v>
      </c>
      <c r="AI859" s="189">
        <f t="shared" si="63"/>
        <v>84.113828771225542</v>
      </c>
      <c r="AJ859" s="189">
        <f t="shared" si="63"/>
        <v>86.59171451701971</v>
      </c>
      <c r="AK859" s="189">
        <f t="shared" si="63"/>
        <v>89.012010103653225</v>
      </c>
      <c r="AL859" s="189">
        <f t="shared" si="63"/>
        <v>91.44458690515296</v>
      </c>
      <c r="AM859" s="189">
        <f t="shared" si="63"/>
        <v>94.537510830434243</v>
      </c>
      <c r="AN859" s="189">
        <f t="shared" si="63"/>
        <v>97.02356236958704</v>
      </c>
      <c r="AO859" s="189">
        <f t="shared" si="63"/>
        <v>98.893399771066214</v>
      </c>
      <c r="AP859" s="350">
        <f t="shared" si="63"/>
        <v>100</v>
      </c>
      <c r="AS859" s="345"/>
      <c r="AT859" s="345"/>
      <c r="AU859" s="345"/>
      <c r="AV859" s="345"/>
      <c r="AW859" s="345"/>
      <c r="AX859" s="345"/>
      <c r="AY859" s="345"/>
      <c r="AZ859" s="345"/>
      <c r="BA859" s="345"/>
      <c r="BB859" s="345"/>
      <c r="BC859" s="345"/>
      <c r="BD859" s="345"/>
      <c r="BE859" s="345"/>
      <c r="BF859" s="345"/>
      <c r="BG859" s="345"/>
      <c r="BH859" s="345"/>
      <c r="BI859" s="345"/>
      <c r="BJ859" s="345"/>
      <c r="BK859" s="345"/>
      <c r="BL859" s="345"/>
      <c r="BM859" s="345"/>
      <c r="BN859" s="345"/>
      <c r="BO859" s="345"/>
      <c r="BP859" s="345"/>
      <c r="BQ859" s="345"/>
      <c r="BR859" s="345"/>
      <c r="BS859" s="345"/>
      <c r="BT859" s="345"/>
      <c r="BU859" s="345"/>
      <c r="BV859" s="345"/>
      <c r="BW859" s="345"/>
      <c r="BX859" s="345"/>
      <c r="BY859" s="345"/>
      <c r="BZ859" s="345"/>
      <c r="CA859" s="345"/>
    </row>
    <row r="860" spans="1:79" hidden="1" x14ac:dyDescent="0.3">
      <c r="A860" s="59">
        <v>5</v>
      </c>
      <c r="B860" s="2" t="s">
        <v>436</v>
      </c>
      <c r="C860" s="2"/>
      <c r="D860" s="2" t="s">
        <v>134</v>
      </c>
      <c r="E860" s="2">
        <v>11</v>
      </c>
      <c r="F860" s="2" t="s">
        <v>295</v>
      </c>
      <c r="G860" s="2">
        <v>39</v>
      </c>
      <c r="H860" s="2" t="s">
        <v>192</v>
      </c>
      <c r="I860" s="69" t="s">
        <v>207</v>
      </c>
      <c r="J860" s="2" t="s">
        <v>296</v>
      </c>
      <c r="K860" s="2" t="s">
        <v>263</v>
      </c>
      <c r="L860" s="2"/>
      <c r="M860" s="189">
        <f t="shared" si="64"/>
        <v>1.9490586932447398</v>
      </c>
      <c r="N860" s="189">
        <f t="shared" si="63"/>
        <v>3.4551495016611296</v>
      </c>
      <c r="O860" s="189">
        <f t="shared" si="63"/>
        <v>5.0719822812846065</v>
      </c>
      <c r="P860" s="189">
        <f t="shared" si="63"/>
        <v>6.7995570321151719</v>
      </c>
      <c r="Q860" s="189">
        <f t="shared" si="63"/>
        <v>8.6825978884158204</v>
      </c>
      <c r="R860" s="189">
        <f t="shared" si="63"/>
        <v>10.697674418604651</v>
      </c>
      <c r="S860" s="189">
        <f t="shared" si="63"/>
        <v>12.978959025470655</v>
      </c>
      <c r="T860" s="189">
        <f t="shared" si="63"/>
        <v>15.813953488372093</v>
      </c>
      <c r="U860" s="189">
        <f t="shared" si="63"/>
        <v>19.224806201550386</v>
      </c>
      <c r="V860" s="189">
        <f t="shared" si="63"/>
        <v>23.455149501661129</v>
      </c>
      <c r="W860" s="189">
        <f t="shared" si="63"/>
        <v>28.637873754152825</v>
      </c>
      <c r="X860" s="189">
        <f t="shared" si="63"/>
        <v>33.222591362126245</v>
      </c>
      <c r="Y860" s="189">
        <f t="shared" si="63"/>
        <v>39.091915836101883</v>
      </c>
      <c r="Z860" s="189">
        <f t="shared" si="63"/>
        <v>46.068660022148393</v>
      </c>
      <c r="AA860" s="189">
        <f t="shared" si="63"/>
        <v>53.997785160575859</v>
      </c>
      <c r="AB860" s="189">
        <f t="shared" si="63"/>
        <v>61.794019933554821</v>
      </c>
      <c r="AC860" s="189">
        <f t="shared" si="63"/>
        <v>69.324473975636764</v>
      </c>
      <c r="AD860" s="189">
        <f t="shared" si="63"/>
        <v>76.301218161683281</v>
      </c>
      <c r="AE860" s="189">
        <f t="shared" si="63"/>
        <v>82.702104097452931</v>
      </c>
      <c r="AF860" s="189">
        <f t="shared" si="63"/>
        <v>88.283499446290151</v>
      </c>
      <c r="AG860" s="189">
        <f t="shared" si="63"/>
        <v>92.846068660022155</v>
      </c>
      <c r="AH860" s="189">
        <f t="shared" si="63"/>
        <v>96.566998892580287</v>
      </c>
      <c r="AI860" s="189">
        <f t="shared" si="63"/>
        <v>98.892580287929121</v>
      </c>
      <c r="AJ860" s="189">
        <f t="shared" si="63"/>
        <v>100</v>
      </c>
      <c r="AK860" s="189">
        <f t="shared" si="63"/>
        <v>100</v>
      </c>
      <c r="AL860" s="189">
        <f t="shared" si="63"/>
        <v>100</v>
      </c>
      <c r="AM860" s="189">
        <f t="shared" si="63"/>
        <v>100</v>
      </c>
      <c r="AN860" s="189">
        <f t="shared" si="63"/>
        <v>100</v>
      </c>
      <c r="AO860" s="189">
        <f t="shared" si="63"/>
        <v>100</v>
      </c>
      <c r="AP860" s="350">
        <f t="shared" si="63"/>
        <v>100</v>
      </c>
      <c r="AS860" s="345"/>
      <c r="AT860" s="345"/>
      <c r="AU860" s="345"/>
      <c r="AV860" s="345"/>
      <c r="AW860" s="345"/>
      <c r="AX860" s="345"/>
      <c r="AY860" s="345"/>
      <c r="AZ860" s="345"/>
      <c r="BA860" s="345"/>
      <c r="BB860" s="345"/>
      <c r="BC860" s="345"/>
      <c r="BD860" s="345"/>
      <c r="BE860" s="345"/>
      <c r="BF860" s="345"/>
      <c r="BG860" s="345"/>
      <c r="BH860" s="345"/>
      <c r="BI860" s="345"/>
      <c r="BJ860" s="345"/>
      <c r="BK860" s="345"/>
      <c r="BL860" s="345"/>
      <c r="BM860" s="345"/>
      <c r="BN860" s="345"/>
      <c r="BO860" s="345"/>
      <c r="BP860" s="345"/>
      <c r="BQ860" s="345"/>
      <c r="BR860" s="345"/>
      <c r="BS860" s="345"/>
      <c r="BT860" s="345"/>
      <c r="BU860" s="345"/>
      <c r="BV860" s="345"/>
      <c r="BW860" s="345"/>
      <c r="BX860" s="345"/>
      <c r="BY860" s="345"/>
      <c r="BZ860" s="345"/>
      <c r="CA860" s="345"/>
    </row>
    <row r="861" spans="1:79" hidden="1" x14ac:dyDescent="0.3">
      <c r="A861" s="59">
        <v>5</v>
      </c>
      <c r="B861" s="2" t="s">
        <v>436</v>
      </c>
      <c r="C861" s="2"/>
      <c r="D861" s="2" t="s">
        <v>134</v>
      </c>
      <c r="E861" s="2">
        <v>11</v>
      </c>
      <c r="F861" s="2" t="s">
        <v>295</v>
      </c>
      <c r="G861" s="2">
        <v>40</v>
      </c>
      <c r="H861" s="2" t="s">
        <v>193</v>
      </c>
      <c r="I861" s="69" t="s">
        <v>207</v>
      </c>
      <c r="J861" s="2" t="s">
        <v>296</v>
      </c>
      <c r="K861" s="2" t="s">
        <v>263</v>
      </c>
      <c r="L861" s="2"/>
      <c r="M861" s="189">
        <f t="shared" si="64"/>
        <v>0</v>
      </c>
      <c r="N861" s="189">
        <f t="shared" si="63"/>
        <v>1.8091625328275458</v>
      </c>
      <c r="O861" s="189">
        <f t="shared" si="63"/>
        <v>3.6475051065071491</v>
      </c>
      <c r="P861" s="189">
        <f t="shared" si="63"/>
        <v>5.515027721038809</v>
      </c>
      <c r="Q861" s="189">
        <f t="shared" si="63"/>
        <v>7.4700904581266405</v>
      </c>
      <c r="R861" s="189">
        <f t="shared" si="63"/>
        <v>9.5126933177706441</v>
      </c>
      <c r="S861" s="189">
        <f t="shared" si="63"/>
        <v>11.672016340822877</v>
      </c>
      <c r="T861" s="189">
        <f t="shared" si="63"/>
        <v>14.006419608987454</v>
      </c>
      <c r="U861" s="189">
        <f t="shared" si="63"/>
        <v>16.632623285672597</v>
      </c>
      <c r="V861" s="189">
        <f t="shared" si="63"/>
        <v>19.842427779398893</v>
      </c>
      <c r="W861" s="189">
        <f t="shared" si="63"/>
        <v>23.48993288590604</v>
      </c>
      <c r="X861" s="189">
        <f t="shared" si="63"/>
        <v>27.721038809454335</v>
      </c>
      <c r="Y861" s="189">
        <f t="shared" si="63"/>
        <v>32.740005836008166</v>
      </c>
      <c r="Z861" s="189">
        <f t="shared" si="63"/>
        <v>38.576014006419605</v>
      </c>
      <c r="AA861" s="189">
        <f t="shared" si="63"/>
        <v>44.645462503647501</v>
      </c>
      <c r="AB861" s="189">
        <f t="shared" si="63"/>
        <v>51.123431572804201</v>
      </c>
      <c r="AC861" s="189">
        <f t="shared" si="63"/>
        <v>55.996498395097746</v>
      </c>
      <c r="AD861" s="189">
        <f t="shared" si="63"/>
        <v>60.840385176539243</v>
      </c>
      <c r="AE861" s="189">
        <f t="shared" si="63"/>
        <v>65.655091917128686</v>
      </c>
      <c r="AF861" s="189">
        <f t="shared" si="63"/>
        <v>70.382258535161952</v>
      </c>
      <c r="AG861" s="189">
        <f t="shared" si="63"/>
        <v>75.021885030639041</v>
      </c>
      <c r="AH861" s="189">
        <f t="shared" si="63"/>
        <v>79.515611321855857</v>
      </c>
      <c r="AI861" s="189">
        <f t="shared" si="63"/>
        <v>83.863437408812374</v>
      </c>
      <c r="AJ861" s="189">
        <f t="shared" si="63"/>
        <v>87.919463087248317</v>
      </c>
      <c r="AK861" s="189">
        <f t="shared" si="63"/>
        <v>91.391887948643131</v>
      </c>
      <c r="AL861" s="189">
        <f t="shared" si="63"/>
        <v>94.426612197257072</v>
      </c>
      <c r="AM861" s="189">
        <f t="shared" si="63"/>
        <v>96.877735628829882</v>
      </c>
      <c r="AN861" s="189">
        <f t="shared" si="63"/>
        <v>98.540997957397138</v>
      </c>
      <c r="AO861" s="189">
        <f t="shared" si="63"/>
        <v>99.387219142106801</v>
      </c>
      <c r="AP861" s="350">
        <f t="shared" si="63"/>
        <v>100</v>
      </c>
      <c r="AS861" s="345"/>
      <c r="AT861" s="345"/>
      <c r="AU861" s="345"/>
      <c r="AV861" s="345"/>
      <c r="AW861" s="345"/>
      <c r="AX861" s="345"/>
      <c r="AY861" s="345"/>
      <c r="AZ861" s="345"/>
      <c r="BA861" s="345"/>
      <c r="BB861" s="345"/>
      <c r="BC861" s="345"/>
      <c r="BD861" s="345"/>
      <c r="BE861" s="345"/>
      <c r="BF861" s="345"/>
      <c r="BG861" s="345"/>
      <c r="BH861" s="345"/>
      <c r="BI861" s="345"/>
      <c r="BJ861" s="345"/>
      <c r="BK861" s="345"/>
      <c r="BL861" s="345"/>
      <c r="BM861" s="345"/>
      <c r="BN861" s="345"/>
      <c r="BO861" s="345"/>
      <c r="BP861" s="345"/>
      <c r="BQ861" s="345"/>
      <c r="BR861" s="345"/>
      <c r="BS861" s="345"/>
      <c r="BT861" s="345"/>
      <c r="BU861" s="345"/>
      <c r="BV861" s="345"/>
      <c r="BW861" s="345"/>
      <c r="BX861" s="345"/>
      <c r="BY861" s="345"/>
      <c r="BZ861" s="345"/>
      <c r="CA861" s="345"/>
    </row>
    <row r="862" spans="1:79" hidden="1" x14ac:dyDescent="0.3">
      <c r="A862" s="59">
        <v>5</v>
      </c>
      <c r="B862" s="2" t="s">
        <v>436</v>
      </c>
      <c r="C862" s="2"/>
      <c r="D862" s="2" t="s">
        <v>134</v>
      </c>
      <c r="E862" s="2">
        <v>11</v>
      </c>
      <c r="F862" s="2" t="s">
        <v>295</v>
      </c>
      <c r="G862" s="2">
        <v>41</v>
      </c>
      <c r="H862" s="70" t="s">
        <v>194</v>
      </c>
      <c r="I862" s="69" t="s">
        <v>207</v>
      </c>
      <c r="J862" s="2" t="s">
        <v>296</v>
      </c>
      <c r="K862" s="2" t="s">
        <v>263</v>
      </c>
      <c r="L862" s="2"/>
      <c r="M862" s="189">
        <f t="shared" si="64"/>
        <v>2.1376085504342019</v>
      </c>
      <c r="N862" s="189">
        <f t="shared" si="63"/>
        <v>3.3400133600534407</v>
      </c>
      <c r="O862" s="189">
        <f t="shared" si="63"/>
        <v>5.3440213760855046</v>
      </c>
      <c r="P862" s="189">
        <f t="shared" si="63"/>
        <v>7.3480293921175681</v>
      </c>
      <c r="Q862" s="189">
        <f t="shared" si="63"/>
        <v>10.020040080160321</v>
      </c>
      <c r="R862" s="189">
        <f t="shared" si="63"/>
        <v>13.360053440213763</v>
      </c>
      <c r="S862" s="189">
        <f t="shared" si="63"/>
        <v>16.700066800267201</v>
      </c>
      <c r="T862" s="189">
        <f t="shared" si="63"/>
        <v>20.040080160320642</v>
      </c>
      <c r="U862" s="189">
        <f t="shared" si="63"/>
        <v>26.586506346025384</v>
      </c>
      <c r="V862" s="189">
        <f t="shared" si="63"/>
        <v>33.06613226452906</v>
      </c>
      <c r="W862" s="189">
        <f t="shared" si="63"/>
        <v>39.545758183032731</v>
      </c>
      <c r="X862" s="189">
        <f t="shared" si="63"/>
        <v>46.092184368737477</v>
      </c>
      <c r="Y862" s="189">
        <f t="shared" si="63"/>
        <v>52.571810287241149</v>
      </c>
      <c r="Z862" s="189">
        <f t="shared" si="63"/>
        <v>59.051436205744821</v>
      </c>
      <c r="AA862" s="189">
        <f t="shared" si="63"/>
        <v>65.597862391449567</v>
      </c>
      <c r="AB862" s="189">
        <f t="shared" si="63"/>
        <v>72.411489645958582</v>
      </c>
      <c r="AC862" s="189">
        <f t="shared" si="63"/>
        <v>77.688710754843015</v>
      </c>
      <c r="AD862" s="189">
        <f t="shared" si="63"/>
        <v>82.231128924515701</v>
      </c>
      <c r="AE862" s="189">
        <f t="shared" si="63"/>
        <v>86.706746826987313</v>
      </c>
      <c r="AF862" s="189">
        <f t="shared" si="63"/>
        <v>90.514362057448224</v>
      </c>
      <c r="AG862" s="189">
        <f t="shared" si="63"/>
        <v>93.720774883099537</v>
      </c>
      <c r="AH862" s="189">
        <f t="shared" si="63"/>
        <v>96.860387441549761</v>
      </c>
      <c r="AI862" s="189">
        <f t="shared" si="63"/>
        <v>100</v>
      </c>
      <c r="AJ862" s="189">
        <f t="shared" si="63"/>
        <v>100</v>
      </c>
      <c r="AK862" s="189">
        <f t="shared" si="63"/>
        <v>100</v>
      </c>
      <c r="AL862" s="189">
        <f t="shared" si="63"/>
        <v>100</v>
      </c>
      <c r="AM862" s="189">
        <f t="shared" si="63"/>
        <v>100</v>
      </c>
      <c r="AN862" s="189">
        <f t="shared" si="63"/>
        <v>100</v>
      </c>
      <c r="AO862" s="189">
        <f t="shared" si="63"/>
        <v>100</v>
      </c>
      <c r="AP862" s="350">
        <f t="shared" si="63"/>
        <v>100</v>
      </c>
      <c r="AS862" s="345"/>
      <c r="AT862" s="345"/>
      <c r="AU862" s="345"/>
      <c r="AV862" s="345"/>
      <c r="AW862" s="345"/>
      <c r="AX862" s="345"/>
      <c r="AY862" s="345"/>
      <c r="AZ862" s="345"/>
      <c r="BA862" s="345"/>
      <c r="BB862" s="345"/>
      <c r="BC862" s="345"/>
      <c r="BD862" s="345"/>
      <c r="BE862" s="345"/>
      <c r="BF862" s="345"/>
      <c r="BG862" s="345"/>
      <c r="BH862" s="345"/>
      <c r="BI862" s="345"/>
      <c r="BJ862" s="345"/>
      <c r="BK862" s="345"/>
      <c r="BL862" s="345"/>
      <c r="BM862" s="345"/>
      <c r="BN862" s="345"/>
      <c r="BO862" s="345"/>
      <c r="BP862" s="345"/>
      <c r="BQ862" s="345"/>
      <c r="BR862" s="345"/>
      <c r="BS862" s="345"/>
      <c r="BT862" s="345"/>
      <c r="BU862" s="345"/>
      <c r="BV862" s="345"/>
      <c r="BW862" s="345"/>
      <c r="BX862" s="345"/>
      <c r="BY862" s="345"/>
      <c r="BZ862" s="345"/>
      <c r="CA862" s="345"/>
    </row>
    <row r="863" spans="1:79" hidden="1" x14ac:dyDescent="0.3">
      <c r="A863" s="59">
        <v>5</v>
      </c>
      <c r="B863" s="2" t="s">
        <v>436</v>
      </c>
      <c r="C863" s="2"/>
      <c r="D863" s="2" t="s">
        <v>134</v>
      </c>
      <c r="E863" s="2">
        <v>11</v>
      </c>
      <c r="F863" s="2" t="s">
        <v>295</v>
      </c>
      <c r="G863" s="2">
        <v>42</v>
      </c>
      <c r="H863" s="70" t="s">
        <v>195</v>
      </c>
      <c r="I863" s="69" t="s">
        <v>207</v>
      </c>
      <c r="J863" s="2" t="s">
        <v>296</v>
      </c>
      <c r="K863" s="2" t="s">
        <v>263</v>
      </c>
      <c r="L863" s="2"/>
      <c r="M863" s="189">
        <f t="shared" si="64"/>
        <v>0</v>
      </c>
      <c r="N863" s="189">
        <f t="shared" si="63"/>
        <v>0.49586776859504134</v>
      </c>
      <c r="O863" s="189">
        <f t="shared" si="63"/>
        <v>1.1570247933884297</v>
      </c>
      <c r="P863" s="189">
        <f t="shared" si="63"/>
        <v>1.8181818181818181</v>
      </c>
      <c r="Q863" s="189">
        <f t="shared" si="63"/>
        <v>2.4793388429752068</v>
      </c>
      <c r="R863" s="189">
        <f t="shared" si="63"/>
        <v>3.6363636363636362</v>
      </c>
      <c r="S863" s="189">
        <f t="shared" si="63"/>
        <v>4.4628099173553721</v>
      </c>
      <c r="T863" s="189">
        <f t="shared" si="63"/>
        <v>6.115702479338843</v>
      </c>
      <c r="U863" s="189">
        <f t="shared" si="63"/>
        <v>8.0991735537190088</v>
      </c>
      <c r="V863" s="189">
        <f t="shared" si="63"/>
        <v>9.7520661157024797</v>
      </c>
      <c r="W863" s="189">
        <f t="shared" si="63"/>
        <v>13.057851239669422</v>
      </c>
      <c r="X863" s="189">
        <f t="shared" si="63"/>
        <v>16.694214876033058</v>
      </c>
      <c r="Y863" s="189">
        <f t="shared" si="63"/>
        <v>21.652892561983471</v>
      </c>
      <c r="Z863" s="189">
        <f t="shared" si="63"/>
        <v>26.611570247933887</v>
      </c>
      <c r="AA863" s="189">
        <f t="shared" si="63"/>
        <v>33.553719008264466</v>
      </c>
      <c r="AB863" s="189">
        <f t="shared" si="63"/>
        <v>39.33884297520661</v>
      </c>
      <c r="AC863" s="189">
        <f t="shared" si="63"/>
        <v>45.454545454545453</v>
      </c>
      <c r="AD863" s="189">
        <f t="shared" si="63"/>
        <v>51.735537190082646</v>
      </c>
      <c r="AE863" s="189">
        <f t="shared" si="63"/>
        <v>57.685950413223139</v>
      </c>
      <c r="AF863" s="189">
        <f t="shared" si="63"/>
        <v>63.636363636363633</v>
      </c>
      <c r="AG863" s="189">
        <f t="shared" si="63"/>
        <v>69.421487603305792</v>
      </c>
      <c r="AH863" s="189">
        <f t="shared" si="63"/>
        <v>75.206611570247944</v>
      </c>
      <c r="AI863" s="189">
        <f t="shared" si="63"/>
        <v>80.165289256198349</v>
      </c>
      <c r="AJ863" s="189">
        <f t="shared" si="63"/>
        <v>85.123966942148769</v>
      </c>
      <c r="AK863" s="189">
        <f t="shared" si="63"/>
        <v>90.082644628099175</v>
      </c>
      <c r="AL863" s="189">
        <f t="shared" si="63"/>
        <v>93.388429752066116</v>
      </c>
      <c r="AM863" s="189">
        <f t="shared" si="63"/>
        <v>96.694214876033058</v>
      </c>
      <c r="AN863" s="189">
        <f t="shared" si="63"/>
        <v>98.347107438016536</v>
      </c>
      <c r="AO863" s="189">
        <f t="shared" si="63"/>
        <v>100</v>
      </c>
      <c r="AP863" s="350">
        <f t="shared" si="63"/>
        <v>100</v>
      </c>
      <c r="AS863" s="345"/>
      <c r="AT863" s="345"/>
      <c r="AU863" s="345"/>
      <c r="AV863" s="345"/>
      <c r="AW863" s="345"/>
      <c r="AX863" s="345"/>
      <c r="AY863" s="345"/>
      <c r="AZ863" s="345"/>
      <c r="BA863" s="345"/>
      <c r="BB863" s="345"/>
      <c r="BC863" s="345"/>
      <c r="BD863" s="345"/>
      <c r="BE863" s="345"/>
      <c r="BF863" s="345"/>
      <c r="BG863" s="345"/>
      <c r="BH863" s="345"/>
      <c r="BI863" s="345"/>
      <c r="BJ863" s="345"/>
      <c r="BK863" s="345"/>
      <c r="BL863" s="345"/>
      <c r="BM863" s="345"/>
      <c r="BN863" s="345"/>
      <c r="BO863" s="345"/>
      <c r="BP863" s="345"/>
      <c r="BQ863" s="345"/>
      <c r="BR863" s="345"/>
      <c r="BS863" s="345"/>
      <c r="BT863" s="345"/>
      <c r="BU863" s="345"/>
      <c r="BV863" s="345"/>
      <c r="BW863" s="345"/>
      <c r="BX863" s="345"/>
      <c r="BY863" s="345"/>
      <c r="BZ863" s="345"/>
      <c r="CA863" s="345"/>
    </row>
    <row r="864" spans="1:79" hidden="1" x14ac:dyDescent="0.3">
      <c r="A864" s="59">
        <v>5</v>
      </c>
      <c r="B864" s="2" t="s">
        <v>436</v>
      </c>
      <c r="C864" s="2"/>
      <c r="D864" s="2" t="s">
        <v>134</v>
      </c>
      <c r="E864" s="2">
        <v>11</v>
      </c>
      <c r="F864" s="2" t="s">
        <v>295</v>
      </c>
      <c r="G864" s="2">
        <v>43</v>
      </c>
      <c r="H864" s="70" t="s">
        <v>196</v>
      </c>
      <c r="I864" s="69" t="s">
        <v>207</v>
      </c>
      <c r="J864" s="2" t="s">
        <v>296</v>
      </c>
      <c r="K864" s="2" t="s">
        <v>263</v>
      </c>
      <c r="L864" s="2"/>
      <c r="M864" s="189">
        <f t="shared" si="64"/>
        <v>0</v>
      </c>
      <c r="N864" s="189">
        <f t="shared" si="63"/>
        <v>0</v>
      </c>
      <c r="O864" s="189">
        <f t="shared" si="63"/>
        <v>0</v>
      </c>
      <c r="P864" s="189">
        <f t="shared" si="63"/>
        <v>0</v>
      </c>
      <c r="Q864" s="189">
        <f t="shared" si="63"/>
        <v>0</v>
      </c>
      <c r="R864" s="189">
        <f t="shared" si="63"/>
        <v>0</v>
      </c>
      <c r="S864" s="189">
        <f t="shared" si="63"/>
        <v>0</v>
      </c>
      <c r="T864" s="189">
        <f t="shared" si="63"/>
        <v>0</v>
      </c>
      <c r="U864" s="189">
        <f t="shared" si="63"/>
        <v>0</v>
      </c>
      <c r="V864" s="189">
        <f t="shared" si="63"/>
        <v>0</v>
      </c>
      <c r="W864" s="189">
        <f t="shared" si="63"/>
        <v>0</v>
      </c>
      <c r="X864" s="189">
        <f t="shared" si="63"/>
        <v>0</v>
      </c>
      <c r="Y864" s="189">
        <f t="shared" si="63"/>
        <v>0</v>
      </c>
      <c r="Z864" s="189">
        <f t="shared" si="63"/>
        <v>0</v>
      </c>
      <c r="AA864" s="189">
        <f t="shared" si="63"/>
        <v>0</v>
      </c>
      <c r="AB864" s="189">
        <f t="shared" si="63"/>
        <v>0</v>
      </c>
      <c r="AC864" s="189">
        <f t="shared" si="63"/>
        <v>0</v>
      </c>
      <c r="AD864" s="189">
        <f t="shared" si="63"/>
        <v>0</v>
      </c>
      <c r="AE864" s="189">
        <f t="shared" si="63"/>
        <v>0</v>
      </c>
      <c r="AF864" s="189">
        <f t="shared" si="63"/>
        <v>0</v>
      </c>
      <c r="AG864" s="189">
        <f t="shared" si="63"/>
        <v>0</v>
      </c>
      <c r="AH864" s="189">
        <f t="shared" si="63"/>
        <v>0</v>
      </c>
      <c r="AI864" s="189">
        <f t="shared" si="63"/>
        <v>0</v>
      </c>
      <c r="AJ864" s="189">
        <f t="shared" si="63"/>
        <v>0</v>
      </c>
      <c r="AK864" s="189">
        <f t="shared" ref="AK864:AP864" si="65">+AK934/(AK900+AK917+AK934+AK951+AK968+AK985)*100</f>
        <v>0</v>
      </c>
      <c r="AL864" s="189">
        <f t="shared" si="65"/>
        <v>0</v>
      </c>
      <c r="AM864" s="189">
        <f t="shared" si="65"/>
        <v>0</v>
      </c>
      <c r="AN864" s="189">
        <f t="shared" si="65"/>
        <v>0</v>
      </c>
      <c r="AO864" s="189">
        <f t="shared" si="65"/>
        <v>0</v>
      </c>
      <c r="AP864" s="350">
        <f t="shared" si="65"/>
        <v>0</v>
      </c>
      <c r="AS864" s="345"/>
      <c r="AT864" s="345"/>
      <c r="AU864" s="345"/>
      <c r="AV864" s="345"/>
      <c r="AW864" s="345"/>
      <c r="AX864" s="345"/>
      <c r="AY864" s="345"/>
      <c r="AZ864" s="345"/>
      <c r="BA864" s="345"/>
      <c r="BB864" s="345"/>
      <c r="BC864" s="345"/>
      <c r="BD864" s="345"/>
      <c r="BE864" s="345"/>
      <c r="BF864" s="345"/>
      <c r="BG864" s="345"/>
      <c r="BH864" s="345"/>
      <c r="BI864" s="345"/>
      <c r="BJ864" s="345"/>
      <c r="BK864" s="345"/>
      <c r="BL864" s="345"/>
      <c r="BM864" s="345"/>
      <c r="BN864" s="345"/>
      <c r="BO864" s="345"/>
      <c r="BP864" s="345"/>
      <c r="BQ864" s="345"/>
      <c r="BR864" s="345"/>
      <c r="BS864" s="345"/>
      <c r="BT864" s="345"/>
      <c r="BU864" s="345"/>
      <c r="BV864" s="345"/>
      <c r="BW864" s="345"/>
      <c r="BX864" s="345"/>
      <c r="BY864" s="345"/>
      <c r="BZ864" s="345"/>
      <c r="CA864" s="345"/>
    </row>
    <row r="865" spans="1:79" hidden="1" x14ac:dyDescent="0.3">
      <c r="A865" s="59">
        <v>5</v>
      </c>
      <c r="B865" s="2" t="s">
        <v>436</v>
      </c>
      <c r="C865" s="2"/>
      <c r="D865" s="2" t="s">
        <v>134</v>
      </c>
      <c r="E865" s="2">
        <v>11</v>
      </c>
      <c r="F865" s="2" t="s">
        <v>295</v>
      </c>
      <c r="G865" s="2">
        <v>44</v>
      </c>
      <c r="H865" s="70" t="s">
        <v>197</v>
      </c>
      <c r="I865" s="69" t="s">
        <v>207</v>
      </c>
      <c r="J865" s="2" t="s">
        <v>296</v>
      </c>
      <c r="K865" s="2" t="s">
        <v>263</v>
      </c>
      <c r="L865" s="2"/>
      <c r="M865" s="189">
        <f t="shared" si="64"/>
        <v>0</v>
      </c>
      <c r="N865" s="189">
        <f t="shared" si="64"/>
        <v>0</v>
      </c>
      <c r="O865" s="189">
        <f t="shared" si="64"/>
        <v>0</v>
      </c>
      <c r="P865" s="189">
        <f t="shared" si="64"/>
        <v>0</v>
      </c>
      <c r="Q865" s="189">
        <f t="shared" si="64"/>
        <v>0</v>
      </c>
      <c r="R865" s="189">
        <f t="shared" si="64"/>
        <v>0</v>
      </c>
      <c r="S865" s="189">
        <f t="shared" si="64"/>
        <v>0</v>
      </c>
      <c r="T865" s="189">
        <f t="shared" si="64"/>
        <v>0</v>
      </c>
      <c r="U865" s="189">
        <f t="shared" si="64"/>
        <v>0</v>
      </c>
      <c r="V865" s="189">
        <f t="shared" si="64"/>
        <v>0</v>
      </c>
      <c r="W865" s="189">
        <f t="shared" si="64"/>
        <v>0</v>
      </c>
      <c r="X865" s="189">
        <f t="shared" si="64"/>
        <v>0</v>
      </c>
      <c r="Y865" s="189">
        <f t="shared" si="64"/>
        <v>0</v>
      </c>
      <c r="Z865" s="189">
        <f t="shared" si="64"/>
        <v>0</v>
      </c>
      <c r="AA865" s="189">
        <f t="shared" si="64"/>
        <v>0</v>
      </c>
      <c r="AB865" s="189">
        <f t="shared" si="64"/>
        <v>0</v>
      </c>
      <c r="AC865" s="189">
        <f t="shared" ref="AC865:AP867" si="66">+AC935/(AC901+AC918+AC935+AC952+AC969+AC986)*100</f>
        <v>0</v>
      </c>
      <c r="AD865" s="189">
        <f t="shared" si="66"/>
        <v>0</v>
      </c>
      <c r="AE865" s="189">
        <f t="shared" si="66"/>
        <v>0</v>
      </c>
      <c r="AF865" s="189">
        <f t="shared" si="66"/>
        <v>0</v>
      </c>
      <c r="AG865" s="189">
        <f t="shared" si="66"/>
        <v>0</v>
      </c>
      <c r="AH865" s="189">
        <f t="shared" si="66"/>
        <v>0</v>
      </c>
      <c r="AI865" s="189">
        <f t="shared" si="66"/>
        <v>0</v>
      </c>
      <c r="AJ865" s="189">
        <f t="shared" si="66"/>
        <v>0</v>
      </c>
      <c r="AK865" s="189">
        <f t="shared" si="66"/>
        <v>0</v>
      </c>
      <c r="AL865" s="189">
        <f t="shared" si="66"/>
        <v>0</v>
      </c>
      <c r="AM865" s="189">
        <f t="shared" si="66"/>
        <v>0</v>
      </c>
      <c r="AN865" s="189">
        <f t="shared" si="66"/>
        <v>0</v>
      </c>
      <c r="AO865" s="189">
        <f t="shared" si="66"/>
        <v>0</v>
      </c>
      <c r="AP865" s="350">
        <f t="shared" si="66"/>
        <v>0</v>
      </c>
      <c r="AS865" s="345"/>
      <c r="AT865" s="345"/>
      <c r="AU865" s="345"/>
      <c r="AV865" s="345"/>
      <c r="AW865" s="345"/>
      <c r="AX865" s="345"/>
      <c r="AY865" s="345"/>
      <c r="AZ865" s="345"/>
      <c r="BA865" s="345"/>
      <c r="BB865" s="345"/>
      <c r="BC865" s="345"/>
      <c r="BD865" s="345"/>
      <c r="BE865" s="345"/>
      <c r="BF865" s="345"/>
      <c r="BG865" s="345"/>
      <c r="BH865" s="345"/>
      <c r="BI865" s="345"/>
      <c r="BJ865" s="345"/>
      <c r="BK865" s="345"/>
      <c r="BL865" s="345"/>
      <c r="BM865" s="345"/>
      <c r="BN865" s="345"/>
      <c r="BO865" s="345"/>
      <c r="BP865" s="345"/>
      <c r="BQ865" s="345"/>
      <c r="BR865" s="345"/>
      <c r="BS865" s="345"/>
      <c r="BT865" s="345"/>
      <c r="BU865" s="345"/>
      <c r="BV865" s="345"/>
      <c r="BW865" s="345"/>
      <c r="BX865" s="345"/>
      <c r="BY865" s="345"/>
      <c r="BZ865" s="345"/>
      <c r="CA865" s="345"/>
    </row>
    <row r="866" spans="1:79" hidden="1" x14ac:dyDescent="0.3">
      <c r="A866" s="59">
        <v>5</v>
      </c>
      <c r="B866" s="2" t="s">
        <v>436</v>
      </c>
      <c r="C866" s="2"/>
      <c r="D866" s="2" t="s">
        <v>134</v>
      </c>
      <c r="E866" s="2">
        <v>11</v>
      </c>
      <c r="F866" s="2" t="s">
        <v>295</v>
      </c>
      <c r="G866" s="2">
        <v>45</v>
      </c>
      <c r="H866" s="70" t="s">
        <v>198</v>
      </c>
      <c r="I866" s="69" t="s">
        <v>207</v>
      </c>
      <c r="J866" s="2" t="s">
        <v>296</v>
      </c>
      <c r="K866" s="2" t="s">
        <v>263</v>
      </c>
      <c r="L866" s="2"/>
      <c r="M866" s="189">
        <f>+M936/(M902+M919+M936+M953+M970+M987)*100</f>
        <v>0</v>
      </c>
      <c r="N866" s="189">
        <f t="shared" si="64"/>
        <v>0</v>
      </c>
      <c r="O866" s="189">
        <f t="shared" si="64"/>
        <v>0</v>
      </c>
      <c r="P866" s="189">
        <f t="shared" si="64"/>
        <v>0</v>
      </c>
      <c r="Q866" s="189">
        <f t="shared" si="64"/>
        <v>0.85178875638841567</v>
      </c>
      <c r="R866" s="189">
        <f t="shared" si="64"/>
        <v>1.7035775127768313</v>
      </c>
      <c r="S866" s="189">
        <f t="shared" si="64"/>
        <v>2.9812606473594547</v>
      </c>
      <c r="T866" s="189">
        <f t="shared" si="64"/>
        <v>4.2589437819420786</v>
      </c>
      <c r="U866" s="189">
        <f t="shared" si="64"/>
        <v>5.5366269165247024</v>
      </c>
      <c r="V866" s="189">
        <f t="shared" si="64"/>
        <v>7.2402044293015333</v>
      </c>
      <c r="W866" s="189">
        <f t="shared" si="64"/>
        <v>8.9437819420783651</v>
      </c>
      <c r="X866" s="189">
        <f t="shared" si="64"/>
        <v>10.647359454855195</v>
      </c>
      <c r="Y866" s="189">
        <f t="shared" si="64"/>
        <v>12.776831345826235</v>
      </c>
      <c r="Z866" s="189">
        <f t="shared" si="64"/>
        <v>14.906303236797275</v>
      </c>
      <c r="AA866" s="189">
        <f t="shared" si="64"/>
        <v>17.035775127768314</v>
      </c>
      <c r="AB866" s="189">
        <f t="shared" si="64"/>
        <v>19.165247018739354</v>
      </c>
      <c r="AC866" s="189">
        <f t="shared" si="66"/>
        <v>20.315161839863713</v>
      </c>
      <c r="AD866" s="189">
        <f t="shared" si="66"/>
        <v>21.29471890971039</v>
      </c>
      <c r="AE866" s="189">
        <f t="shared" si="66"/>
        <v>22.189097103918229</v>
      </c>
      <c r="AF866" s="189">
        <f t="shared" si="66"/>
        <v>22.189097103918229</v>
      </c>
      <c r="AG866" s="189">
        <f t="shared" si="66"/>
        <v>22.189097103918229</v>
      </c>
      <c r="AH866" s="189">
        <f t="shared" si="66"/>
        <v>22.189097103918229</v>
      </c>
      <c r="AI866" s="189">
        <f t="shared" si="66"/>
        <v>22.189097103918229</v>
      </c>
      <c r="AJ866" s="189">
        <f t="shared" si="66"/>
        <v>22.189097103918229</v>
      </c>
      <c r="AK866" s="189">
        <f t="shared" si="66"/>
        <v>22.189097103918229</v>
      </c>
      <c r="AL866" s="189">
        <f t="shared" si="66"/>
        <v>22.189097103918229</v>
      </c>
      <c r="AM866" s="189">
        <f t="shared" si="66"/>
        <v>22.189097103918229</v>
      </c>
      <c r="AN866" s="189">
        <f t="shared" si="66"/>
        <v>22.189097103918229</v>
      </c>
      <c r="AO866" s="189">
        <f t="shared" si="66"/>
        <v>22.189097103918229</v>
      </c>
      <c r="AP866" s="350">
        <f t="shared" si="66"/>
        <v>22.189097103918229</v>
      </c>
      <c r="AS866" s="345"/>
      <c r="AT866" s="345"/>
      <c r="AU866" s="345"/>
      <c r="AV866" s="345"/>
      <c r="AW866" s="345"/>
      <c r="AX866" s="345"/>
      <c r="AY866" s="345"/>
      <c r="AZ866" s="345"/>
      <c r="BA866" s="345"/>
      <c r="BB866" s="345"/>
      <c r="BC866" s="345"/>
      <c r="BD866" s="345"/>
      <c r="BE866" s="345"/>
      <c r="BF866" s="345"/>
      <c r="BG866" s="345"/>
      <c r="BH866" s="345"/>
      <c r="BI866" s="345"/>
      <c r="BJ866" s="345"/>
      <c r="BK866" s="345"/>
      <c r="BL866" s="345"/>
      <c r="BM866" s="345"/>
      <c r="BN866" s="345"/>
      <c r="BO866" s="345"/>
      <c r="BP866" s="345"/>
      <c r="BQ866" s="345"/>
      <c r="BR866" s="345"/>
      <c r="BS866" s="345"/>
      <c r="BT866" s="345"/>
      <c r="BU866" s="345"/>
      <c r="BV866" s="345"/>
      <c r="BW866" s="345"/>
      <c r="BX866" s="345"/>
      <c r="BY866" s="345"/>
      <c r="BZ866" s="345"/>
      <c r="CA866" s="345"/>
    </row>
    <row r="867" spans="1:79" hidden="1" x14ac:dyDescent="0.3">
      <c r="A867" s="59">
        <v>5</v>
      </c>
      <c r="B867" s="2" t="s">
        <v>436</v>
      </c>
      <c r="C867" s="2"/>
      <c r="D867" s="2" t="s">
        <v>134</v>
      </c>
      <c r="E867" s="2">
        <v>11</v>
      </c>
      <c r="F867" s="2" t="s">
        <v>295</v>
      </c>
      <c r="G867" s="2">
        <v>46</v>
      </c>
      <c r="H867" s="2" t="s">
        <v>199</v>
      </c>
      <c r="I867" s="69" t="s">
        <v>207</v>
      </c>
      <c r="J867" s="2" t="s">
        <v>296</v>
      </c>
      <c r="K867" s="2" t="s">
        <v>263</v>
      </c>
      <c r="L867" s="2"/>
      <c r="M867" s="189">
        <f t="shared" si="64"/>
        <v>0.28547885250109195</v>
      </c>
      <c r="N867" s="189">
        <f t="shared" si="64"/>
        <v>0.58589172720881189</v>
      </c>
      <c r="O867" s="189">
        <f t="shared" si="64"/>
        <v>0.90252707581227432</v>
      </c>
      <c r="P867" s="189">
        <f t="shared" si="64"/>
        <v>1.4014466546112114</v>
      </c>
      <c r="Q867" s="189">
        <f t="shared" si="64"/>
        <v>2.0616221114635249</v>
      </c>
      <c r="R867" s="189">
        <f t="shared" si="64"/>
        <v>2.930486142662426</v>
      </c>
      <c r="S867" s="189">
        <f t="shared" si="64"/>
        <v>4.0337283500455792</v>
      </c>
      <c r="T867" s="189">
        <f t="shared" si="64"/>
        <v>5.3955189757658895</v>
      </c>
      <c r="U867" s="189">
        <f t="shared" si="64"/>
        <v>7.2696050372066408</v>
      </c>
      <c r="V867" s="189">
        <f t="shared" si="64"/>
        <v>9.503562399448402</v>
      </c>
      <c r="W867" s="189">
        <f t="shared" si="64"/>
        <v>12.136594370096908</v>
      </c>
      <c r="X867" s="189">
        <f t="shared" si="64"/>
        <v>15.179606025492468</v>
      </c>
      <c r="Y867" s="189">
        <f t="shared" si="64"/>
        <v>18.872320596458529</v>
      </c>
      <c r="Z867" s="189">
        <f t="shared" si="64"/>
        <v>23.631258773982218</v>
      </c>
      <c r="AA867" s="189">
        <f t="shared" si="64"/>
        <v>29.344342849887965</v>
      </c>
      <c r="AB867" s="189">
        <f t="shared" si="64"/>
        <v>35.964168157297159</v>
      </c>
      <c r="AC867" s="189">
        <f t="shared" si="66"/>
        <v>42.262749808889374</v>
      </c>
      <c r="AD867" s="189">
        <f t="shared" si="66"/>
        <v>48.55267646897434</v>
      </c>
      <c r="AE867" s="189">
        <f t="shared" si="66"/>
        <v>54.502894150592063</v>
      </c>
      <c r="AF867" s="189">
        <f t="shared" si="66"/>
        <v>60.465881089812569</v>
      </c>
      <c r="AG867" s="189">
        <f t="shared" si="66"/>
        <v>66.254322570618172</v>
      </c>
      <c r="AH867" s="189">
        <f t="shared" si="66"/>
        <v>71.791869442716532</v>
      </c>
      <c r="AI867" s="189">
        <f t="shared" si="66"/>
        <v>77.095103578154422</v>
      </c>
      <c r="AJ867" s="189">
        <f t="shared" si="66"/>
        <v>82.084199161410083</v>
      </c>
      <c r="AK867" s="189">
        <f t="shared" si="66"/>
        <v>86.500382130202183</v>
      </c>
      <c r="AL867" s="189">
        <f t="shared" si="66"/>
        <v>90.569819533464468</v>
      </c>
      <c r="AM867" s="189">
        <f t="shared" si="66"/>
        <v>94.211976948133298</v>
      </c>
      <c r="AN867" s="189">
        <f t="shared" si="66"/>
        <v>97.134347763642268</v>
      </c>
      <c r="AO867" s="189">
        <f t="shared" si="66"/>
        <v>99.074962069892877</v>
      </c>
      <c r="AP867" s="350">
        <f t="shared" si="66"/>
        <v>100</v>
      </c>
      <c r="AS867" s="345"/>
      <c r="AT867" s="345"/>
      <c r="AU867" s="345"/>
      <c r="AV867" s="345"/>
      <c r="AW867" s="345"/>
      <c r="AX867" s="345"/>
      <c r="AY867" s="345"/>
      <c r="AZ867" s="345"/>
      <c r="BA867" s="345"/>
      <c r="BB867" s="345"/>
      <c r="BC867" s="345"/>
      <c r="BD867" s="345"/>
      <c r="BE867" s="345"/>
      <c r="BF867" s="345"/>
      <c r="BG867" s="345"/>
      <c r="BH867" s="345"/>
      <c r="BI867" s="345"/>
      <c r="BJ867" s="345"/>
      <c r="BK867" s="345"/>
      <c r="BL867" s="345"/>
      <c r="BM867" s="345"/>
      <c r="BN867" s="345"/>
      <c r="BO867" s="345"/>
      <c r="BP867" s="345"/>
      <c r="BQ867" s="345"/>
      <c r="BR867" s="345"/>
      <c r="BS867" s="345"/>
      <c r="BT867" s="345"/>
      <c r="BU867" s="345"/>
      <c r="BV867" s="345"/>
      <c r="BW867" s="345"/>
      <c r="BX867" s="345"/>
      <c r="BY867" s="345"/>
      <c r="BZ867" s="345"/>
      <c r="CA867" s="345"/>
    </row>
    <row r="868" spans="1:79" hidden="1" x14ac:dyDescent="0.3">
      <c r="A868" s="59">
        <v>5</v>
      </c>
      <c r="B868" s="2" t="s">
        <v>436</v>
      </c>
      <c r="C868" s="2"/>
      <c r="D868" s="2" t="s">
        <v>134</v>
      </c>
      <c r="E868" s="2">
        <v>11</v>
      </c>
      <c r="F868" s="2" t="s">
        <v>295</v>
      </c>
      <c r="G868" s="2">
        <v>47</v>
      </c>
      <c r="H868" s="2" t="s">
        <v>200</v>
      </c>
      <c r="I868" s="69" t="s">
        <v>207</v>
      </c>
      <c r="J868" s="2" t="s">
        <v>296</v>
      </c>
      <c r="K868" s="2" t="s">
        <v>263</v>
      </c>
      <c r="L868" s="2"/>
      <c r="M868" s="189">
        <f>+M938/(M904+M921+M938)*100</f>
        <v>14.529689963215976</v>
      </c>
      <c r="N868" s="189">
        <f t="shared" ref="N868:AP868" si="67">+N938/(N904+N921+N938)*100</f>
        <v>18.798751950078003</v>
      </c>
      <c r="O868" s="189">
        <f t="shared" si="67"/>
        <v>23.156001028013364</v>
      </c>
      <c r="P868" s="189">
        <f t="shared" si="67"/>
        <v>27.664974619289339</v>
      </c>
      <c r="Q868" s="189">
        <f t="shared" si="67"/>
        <v>32.364729458917836</v>
      </c>
      <c r="R868" s="189">
        <f t="shared" si="67"/>
        <v>37.283950617283949</v>
      </c>
      <c r="S868" s="189">
        <f t="shared" si="67"/>
        <v>42.349793237655071</v>
      </c>
      <c r="T868" s="189">
        <f t="shared" si="67"/>
        <v>47.57002633468997</v>
      </c>
      <c r="U868" s="189">
        <f t="shared" si="67"/>
        <v>52.919020715630879</v>
      </c>
      <c r="V868" s="189">
        <f t="shared" si="67"/>
        <v>58.333333333333336</v>
      </c>
      <c r="W868" s="189">
        <f t="shared" si="67"/>
        <v>63.822525597269617</v>
      </c>
      <c r="X868" s="189">
        <f t="shared" si="67"/>
        <v>69.304717192041139</v>
      </c>
      <c r="Y868" s="189">
        <f t="shared" si="67"/>
        <v>74.621295279912175</v>
      </c>
      <c r="Z868" s="189">
        <f t="shared" si="67"/>
        <v>79.762931034482747</v>
      </c>
      <c r="AA868" s="189">
        <f t="shared" si="67"/>
        <v>84.735729386892174</v>
      </c>
      <c r="AB868" s="189">
        <f t="shared" si="67"/>
        <v>89.496581727781233</v>
      </c>
      <c r="AC868" s="189">
        <f t="shared" si="67"/>
        <v>91.395205900430241</v>
      </c>
      <c r="AD868" s="189">
        <f t="shared" si="67"/>
        <v>93.187347931873475</v>
      </c>
      <c r="AE868" s="189">
        <f t="shared" si="67"/>
        <v>94.790828640386167</v>
      </c>
      <c r="AF868" s="189">
        <f t="shared" si="67"/>
        <v>96.16</v>
      </c>
      <c r="AG868" s="189">
        <f t="shared" si="67"/>
        <v>97.305389221556879</v>
      </c>
      <c r="AH868" s="189">
        <f t="shared" si="67"/>
        <v>98.229732448199556</v>
      </c>
      <c r="AI868" s="189">
        <f t="shared" si="67"/>
        <v>98.965727033056169</v>
      </c>
      <c r="AJ868" s="189">
        <f t="shared" si="67"/>
        <v>99.509102065862137</v>
      </c>
      <c r="AK868" s="189">
        <f t="shared" si="67"/>
        <v>99.85561056105611</v>
      </c>
      <c r="AL868" s="189">
        <f t="shared" si="67"/>
        <v>100</v>
      </c>
      <c r="AM868" s="189">
        <f t="shared" si="67"/>
        <v>100</v>
      </c>
      <c r="AN868" s="189">
        <f t="shared" si="67"/>
        <v>100</v>
      </c>
      <c r="AO868" s="189">
        <f t="shared" si="67"/>
        <v>100</v>
      </c>
      <c r="AP868" s="350">
        <f t="shared" si="67"/>
        <v>100</v>
      </c>
      <c r="AS868" s="345"/>
      <c r="AT868" s="345"/>
      <c r="AU868" s="345"/>
      <c r="AV868" s="345"/>
      <c r="AW868" s="345"/>
      <c r="AX868" s="345"/>
      <c r="AY868" s="345"/>
      <c r="AZ868" s="345"/>
      <c r="BA868" s="345"/>
      <c r="BB868" s="345"/>
      <c r="BC868" s="345"/>
      <c r="BD868" s="345"/>
      <c r="BE868" s="345"/>
      <c r="BF868" s="345"/>
      <c r="BG868" s="345"/>
      <c r="BH868" s="345"/>
      <c r="BI868" s="345"/>
      <c r="BJ868" s="345"/>
      <c r="BK868" s="345"/>
      <c r="BL868" s="345"/>
      <c r="BM868" s="345"/>
      <c r="BN868" s="345"/>
      <c r="BO868" s="345"/>
      <c r="BP868" s="345"/>
      <c r="BQ868" s="345"/>
      <c r="BR868" s="345"/>
      <c r="BS868" s="345"/>
      <c r="BT868" s="345"/>
      <c r="BU868" s="345"/>
      <c r="BV868" s="345"/>
      <c r="BW868" s="345"/>
      <c r="BX868" s="345"/>
      <c r="BY868" s="345"/>
      <c r="BZ868" s="345"/>
      <c r="CA868" s="345"/>
    </row>
    <row r="869" spans="1:79" hidden="1" x14ac:dyDescent="0.3">
      <c r="A869" s="59">
        <v>5</v>
      </c>
      <c r="B869" s="2" t="s">
        <v>436</v>
      </c>
      <c r="C869" s="2"/>
      <c r="D869" s="2" t="s">
        <v>134</v>
      </c>
      <c r="E869" s="2">
        <v>11</v>
      </c>
      <c r="F869" s="2" t="s">
        <v>295</v>
      </c>
      <c r="G869" s="2">
        <v>48</v>
      </c>
      <c r="H869" s="2" t="s">
        <v>201</v>
      </c>
      <c r="I869" s="69" t="s">
        <v>207</v>
      </c>
      <c r="J869" s="2" t="s">
        <v>296</v>
      </c>
      <c r="K869" s="2" t="s">
        <v>263</v>
      </c>
      <c r="L869" s="2"/>
      <c r="M869" s="189">
        <f>+M939/(M905+M922+M939+M956+M973+M990)*100</f>
        <v>7.3345625896332711</v>
      </c>
      <c r="N869" s="189">
        <f t="shared" ref="N869:AP872" si="68">+N939/(N905+N922+N939+N956+N973+N990)*100</f>
        <v>12.469586374695863</v>
      </c>
      <c r="O869" s="189">
        <f t="shared" si="68"/>
        <v>17.819202244938865</v>
      </c>
      <c r="P869" s="189">
        <f t="shared" si="68"/>
        <v>23.411834553730458</v>
      </c>
      <c r="Q869" s="189">
        <f t="shared" si="68"/>
        <v>29.176424668227945</v>
      </c>
      <c r="R869" s="189">
        <f t="shared" si="68"/>
        <v>35.126825518831666</v>
      </c>
      <c r="S869" s="189">
        <f t="shared" si="68"/>
        <v>41.243151331947857</v>
      </c>
      <c r="T869" s="189">
        <f t="shared" si="68"/>
        <v>47.514836795252222</v>
      </c>
      <c r="U869" s="189">
        <f t="shared" si="68"/>
        <v>53.827968721585741</v>
      </c>
      <c r="V869" s="189">
        <f t="shared" si="68"/>
        <v>60.085607276618511</v>
      </c>
      <c r="W869" s="189">
        <f t="shared" si="68"/>
        <v>66.106736657917764</v>
      </c>
      <c r="X869" s="189">
        <f t="shared" si="68"/>
        <v>71.890034364261169</v>
      </c>
      <c r="Y869" s="189">
        <f t="shared" si="68"/>
        <v>77.449324324324323</v>
      </c>
      <c r="Z869" s="189">
        <f t="shared" si="68"/>
        <v>82.801064537591486</v>
      </c>
      <c r="AA869" s="189">
        <f t="shared" si="68"/>
        <v>87.979665464086594</v>
      </c>
      <c r="AB869" s="189">
        <f t="shared" si="68"/>
        <v>93.111291632818848</v>
      </c>
      <c r="AC869" s="189">
        <f t="shared" si="68"/>
        <v>94.628571428571433</v>
      </c>
      <c r="AD869" s="189">
        <f t="shared" si="68"/>
        <v>95.959096157017981</v>
      </c>
      <c r="AE869" s="189">
        <f t="shared" si="68"/>
        <v>97.102897102897103</v>
      </c>
      <c r="AF869" s="189">
        <f t="shared" si="68"/>
        <v>98.085642317380348</v>
      </c>
      <c r="AG869" s="189">
        <f t="shared" si="68"/>
        <v>98.883626522327475</v>
      </c>
      <c r="AH869" s="189">
        <f t="shared" si="68"/>
        <v>99.473416001358927</v>
      </c>
      <c r="AI869" s="189">
        <f t="shared" si="68"/>
        <v>99.829903044735502</v>
      </c>
      <c r="AJ869" s="189">
        <f t="shared" si="68"/>
        <v>100</v>
      </c>
      <c r="AK869" s="189">
        <f t="shared" si="68"/>
        <v>100</v>
      </c>
      <c r="AL869" s="189">
        <f t="shared" si="68"/>
        <v>100</v>
      </c>
      <c r="AM869" s="189">
        <f t="shared" si="68"/>
        <v>100</v>
      </c>
      <c r="AN869" s="189">
        <f t="shared" si="68"/>
        <v>100</v>
      </c>
      <c r="AO869" s="189">
        <f t="shared" si="68"/>
        <v>100</v>
      </c>
      <c r="AP869" s="350">
        <f t="shared" si="68"/>
        <v>100</v>
      </c>
      <c r="AS869" s="345"/>
      <c r="AT869" s="345"/>
      <c r="AU869" s="345"/>
      <c r="AV869" s="345"/>
      <c r="AW869" s="345"/>
      <c r="AX869" s="345"/>
      <c r="AY869" s="345"/>
      <c r="AZ869" s="345"/>
      <c r="BA869" s="345"/>
      <c r="BB869" s="345"/>
      <c r="BC869" s="345"/>
      <c r="BD869" s="345"/>
      <c r="BE869" s="345"/>
      <c r="BF869" s="345"/>
      <c r="BG869" s="345"/>
      <c r="BH869" s="345"/>
      <c r="BI869" s="345"/>
      <c r="BJ869" s="345"/>
      <c r="BK869" s="345"/>
      <c r="BL869" s="345"/>
      <c r="BM869" s="345"/>
      <c r="BN869" s="345"/>
      <c r="BO869" s="345"/>
      <c r="BP869" s="345"/>
      <c r="BQ869" s="345"/>
      <c r="BR869" s="345"/>
      <c r="BS869" s="345"/>
      <c r="BT869" s="345"/>
      <c r="BU869" s="345"/>
      <c r="BV869" s="345"/>
      <c r="BW869" s="345"/>
      <c r="BX869" s="345"/>
      <c r="BY869" s="345"/>
      <c r="BZ869" s="345"/>
      <c r="CA869" s="345"/>
    </row>
    <row r="870" spans="1:79" hidden="1" x14ac:dyDescent="0.3">
      <c r="A870" s="59">
        <v>5</v>
      </c>
      <c r="B870" s="2" t="s">
        <v>436</v>
      </c>
      <c r="C870" s="2"/>
      <c r="D870" s="2" t="s">
        <v>134</v>
      </c>
      <c r="E870" s="2">
        <v>11</v>
      </c>
      <c r="F870" s="2" t="s">
        <v>295</v>
      </c>
      <c r="G870" s="2">
        <v>49</v>
      </c>
      <c r="H870" s="2" t="s">
        <v>202</v>
      </c>
      <c r="I870" s="69" t="s">
        <v>207</v>
      </c>
      <c r="J870" s="2" t="s">
        <v>296</v>
      </c>
      <c r="K870" s="2" t="s">
        <v>263</v>
      </c>
      <c r="L870" s="2"/>
      <c r="M870" s="189">
        <f>+M940/(M906+M923+M940+M957+M974+M991)*100</f>
        <v>0.12448740480374926</v>
      </c>
      <c r="N870" s="189">
        <f t="shared" si="68"/>
        <v>0.17013002794993318</v>
      </c>
      <c r="O870" s="189">
        <f t="shared" si="68"/>
        <v>0.30224629446042994</v>
      </c>
      <c r="P870" s="189">
        <f t="shared" si="68"/>
        <v>0.55745110288817334</v>
      </c>
      <c r="Q870" s="189">
        <f t="shared" si="68"/>
        <v>1.092010204811521</v>
      </c>
      <c r="R870" s="189">
        <f t="shared" si="68"/>
        <v>1.9057289944740943</v>
      </c>
      <c r="S870" s="189">
        <f t="shared" si="68"/>
        <v>2.922131051733408</v>
      </c>
      <c r="T870" s="189">
        <f t="shared" si="68"/>
        <v>4.3905257076834205</v>
      </c>
      <c r="U870" s="189">
        <f t="shared" si="68"/>
        <v>6.382057301757345</v>
      </c>
      <c r="V870" s="189">
        <f t="shared" si="68"/>
        <v>8.763651071861938</v>
      </c>
      <c r="W870" s="189">
        <f t="shared" si="68"/>
        <v>11.724366773586993</v>
      </c>
      <c r="X870" s="189">
        <f t="shared" si="68"/>
        <v>15.300546448087433</v>
      </c>
      <c r="Y870" s="189">
        <f t="shared" si="68"/>
        <v>19.424180947036735</v>
      </c>
      <c r="Z870" s="189">
        <f t="shared" si="68"/>
        <v>23.495236874706311</v>
      </c>
      <c r="AA870" s="189">
        <f t="shared" si="68"/>
        <v>27.882218748679822</v>
      </c>
      <c r="AB870" s="189">
        <f t="shared" si="68"/>
        <v>32.410505185680833</v>
      </c>
      <c r="AC870" s="189">
        <f t="shared" si="68"/>
        <v>37.915673883766701</v>
      </c>
      <c r="AD870" s="189">
        <f t="shared" si="68"/>
        <v>42.16285144279221</v>
      </c>
      <c r="AE870" s="189">
        <f t="shared" si="68"/>
        <v>46.963695021848331</v>
      </c>
      <c r="AF870" s="189">
        <f t="shared" si="68"/>
        <v>49.683646982478905</v>
      </c>
      <c r="AG870" s="189">
        <f t="shared" si="68"/>
        <v>52.372895012488918</v>
      </c>
      <c r="AH870" s="189">
        <f t="shared" si="68"/>
        <v>55.034121155116168</v>
      </c>
      <c r="AI870" s="189">
        <f t="shared" si="68"/>
        <v>57.663246639624589</v>
      </c>
      <c r="AJ870" s="189">
        <f t="shared" si="68"/>
        <v>60.207667100951475</v>
      </c>
      <c r="AK870" s="189">
        <f t="shared" si="68"/>
        <v>62.671367019193106</v>
      </c>
      <c r="AL870" s="189">
        <f t="shared" si="68"/>
        <v>63.939857782255714</v>
      </c>
      <c r="AM870" s="189">
        <f t="shared" si="68"/>
        <v>64.036592338479124</v>
      </c>
      <c r="AN870" s="189">
        <f t="shared" si="68"/>
        <v>64.07840180927252</v>
      </c>
      <c r="AO870" s="189">
        <f t="shared" si="68"/>
        <v>64.038311615992868</v>
      </c>
      <c r="AP870" s="350">
        <f t="shared" si="68"/>
        <v>64.001755476721641</v>
      </c>
      <c r="AS870" s="345"/>
      <c r="AT870" s="345"/>
      <c r="AU870" s="345"/>
      <c r="AV870" s="345"/>
      <c r="AW870" s="345"/>
      <c r="AX870" s="345"/>
      <c r="AY870" s="345"/>
      <c r="AZ870" s="345"/>
      <c r="BA870" s="345"/>
      <c r="BB870" s="345"/>
      <c r="BC870" s="345"/>
      <c r="BD870" s="345"/>
      <c r="BE870" s="345"/>
      <c r="BF870" s="345"/>
      <c r="BG870" s="345"/>
      <c r="BH870" s="345"/>
      <c r="BI870" s="345"/>
      <c r="BJ870" s="345"/>
      <c r="BK870" s="345"/>
      <c r="BL870" s="345"/>
      <c r="BM870" s="345"/>
      <c r="BN870" s="345"/>
      <c r="BO870" s="345"/>
      <c r="BP870" s="345"/>
      <c r="BQ870" s="345"/>
      <c r="BR870" s="345"/>
      <c r="BS870" s="345"/>
      <c r="BT870" s="345"/>
      <c r="BU870" s="345"/>
      <c r="BV870" s="345"/>
      <c r="BW870" s="345"/>
      <c r="BX870" s="345"/>
      <c r="BY870" s="345"/>
      <c r="BZ870" s="345"/>
      <c r="CA870" s="345"/>
    </row>
    <row r="871" spans="1:79" hidden="1" x14ac:dyDescent="0.3">
      <c r="A871" s="59">
        <v>5</v>
      </c>
      <c r="B871" s="2" t="s">
        <v>436</v>
      </c>
      <c r="C871" s="2"/>
      <c r="D871" s="2" t="s">
        <v>134</v>
      </c>
      <c r="E871" s="2">
        <v>11</v>
      </c>
      <c r="F871" s="2" t="s">
        <v>295</v>
      </c>
      <c r="G871" s="2">
        <v>50</v>
      </c>
      <c r="H871" s="2" t="s">
        <v>203</v>
      </c>
      <c r="I871" s="69" t="s">
        <v>207</v>
      </c>
      <c r="J871" s="2" t="s">
        <v>296</v>
      </c>
      <c r="K871" s="2" t="s">
        <v>263</v>
      </c>
      <c r="L871" s="2"/>
      <c r="M871" s="29">
        <f>+M941/(M907+M924+M941+M958+M975+M992)*100</f>
        <v>0</v>
      </c>
      <c r="N871" s="29">
        <f t="shared" si="68"/>
        <v>0</v>
      </c>
      <c r="O871" s="29">
        <f t="shared" si="68"/>
        <v>0</v>
      </c>
      <c r="P871" s="29">
        <f t="shared" si="68"/>
        <v>0</v>
      </c>
      <c r="Q871" s="29">
        <f t="shared" si="68"/>
        <v>0</v>
      </c>
      <c r="R871" s="29">
        <f t="shared" si="68"/>
        <v>0</v>
      </c>
      <c r="S871" s="29">
        <f t="shared" si="68"/>
        <v>0</v>
      </c>
      <c r="T871" s="29">
        <f t="shared" si="68"/>
        <v>0</v>
      </c>
      <c r="U871" s="29">
        <f t="shared" si="68"/>
        <v>0</v>
      </c>
      <c r="V871" s="29">
        <f t="shared" si="68"/>
        <v>0</v>
      </c>
      <c r="W871" s="29">
        <f t="shared" si="68"/>
        <v>0</v>
      </c>
      <c r="X871" s="29">
        <f t="shared" si="68"/>
        <v>0</v>
      </c>
      <c r="Y871" s="29">
        <f t="shared" si="68"/>
        <v>0</v>
      </c>
      <c r="Z871" s="29">
        <f t="shared" si="68"/>
        <v>0</v>
      </c>
      <c r="AA871" s="29">
        <f t="shared" si="68"/>
        <v>0</v>
      </c>
      <c r="AB871" s="29">
        <f t="shared" si="68"/>
        <v>0</v>
      </c>
      <c r="AC871" s="29">
        <f t="shared" si="68"/>
        <v>0</v>
      </c>
      <c r="AD871" s="29">
        <f t="shared" si="68"/>
        <v>0</v>
      </c>
      <c r="AE871" s="29">
        <f t="shared" si="68"/>
        <v>0</v>
      </c>
      <c r="AF871" s="29">
        <f t="shared" si="68"/>
        <v>0</v>
      </c>
      <c r="AG871" s="29">
        <f t="shared" si="68"/>
        <v>0</v>
      </c>
      <c r="AH871" s="29">
        <f t="shared" si="68"/>
        <v>0</v>
      </c>
      <c r="AI871" s="29">
        <f t="shared" si="68"/>
        <v>0</v>
      </c>
      <c r="AJ871" s="29">
        <f t="shared" si="68"/>
        <v>0</v>
      </c>
      <c r="AK871" s="29">
        <f t="shared" si="68"/>
        <v>0</v>
      </c>
      <c r="AL871" s="29">
        <f t="shared" si="68"/>
        <v>0</v>
      </c>
      <c r="AM871" s="29">
        <f t="shared" si="68"/>
        <v>0</v>
      </c>
      <c r="AN871" s="29">
        <f t="shared" si="68"/>
        <v>0</v>
      </c>
      <c r="AO871" s="29">
        <f t="shared" si="68"/>
        <v>0</v>
      </c>
      <c r="AP871" s="238">
        <f t="shared" si="68"/>
        <v>0</v>
      </c>
      <c r="AS871" s="345"/>
      <c r="AT871" s="345"/>
      <c r="AU871" s="345"/>
      <c r="AV871" s="345"/>
      <c r="AW871" s="345"/>
      <c r="AX871" s="345"/>
      <c r="AY871" s="345"/>
      <c r="AZ871" s="345"/>
      <c r="BA871" s="345"/>
      <c r="BB871" s="345"/>
      <c r="BC871" s="345"/>
      <c r="BD871" s="345"/>
      <c r="BE871" s="345"/>
      <c r="BF871" s="345"/>
      <c r="BG871" s="345"/>
      <c r="BH871" s="345"/>
      <c r="BI871" s="345"/>
      <c r="BJ871" s="345"/>
      <c r="BK871" s="345"/>
      <c r="BL871" s="345"/>
      <c r="BM871" s="345"/>
      <c r="BN871" s="345"/>
      <c r="BO871" s="345"/>
      <c r="BP871" s="345"/>
      <c r="BQ871" s="345"/>
      <c r="BR871" s="345"/>
      <c r="BS871" s="345"/>
      <c r="BT871" s="345"/>
      <c r="BU871" s="345"/>
      <c r="BV871" s="345"/>
      <c r="BW871" s="345"/>
      <c r="BX871" s="345"/>
      <c r="BY871" s="345"/>
      <c r="BZ871" s="345"/>
      <c r="CA871" s="345"/>
    </row>
    <row r="872" spans="1:79" hidden="1" x14ac:dyDescent="0.3">
      <c r="A872" s="59">
        <v>5</v>
      </c>
      <c r="B872" s="2" t="s">
        <v>436</v>
      </c>
      <c r="C872" s="2"/>
      <c r="D872" s="2" t="s">
        <v>134</v>
      </c>
      <c r="E872" s="2">
        <v>11</v>
      </c>
      <c r="F872" s="2" t="s">
        <v>295</v>
      </c>
      <c r="G872" s="2">
        <v>51</v>
      </c>
      <c r="H872" s="2" t="s">
        <v>204</v>
      </c>
      <c r="I872" s="69" t="s">
        <v>207</v>
      </c>
      <c r="J872" s="2" t="s">
        <v>296</v>
      </c>
      <c r="K872" s="2" t="s">
        <v>263</v>
      </c>
      <c r="L872" s="2"/>
      <c r="M872" s="2">
        <f>+M942/(M908+M925+M942+M959+M976+M993)*100</f>
        <v>0</v>
      </c>
      <c r="N872" s="2">
        <f t="shared" si="68"/>
        <v>0</v>
      </c>
      <c r="O872" s="2">
        <f t="shared" si="68"/>
        <v>0</v>
      </c>
      <c r="P872" s="2">
        <f t="shared" si="68"/>
        <v>0</v>
      </c>
      <c r="Q872" s="2">
        <f t="shared" si="68"/>
        <v>0</v>
      </c>
      <c r="R872" s="2">
        <f t="shared" si="68"/>
        <v>0</v>
      </c>
      <c r="S872" s="2">
        <f t="shared" si="68"/>
        <v>0</v>
      </c>
      <c r="T872" s="2">
        <f t="shared" si="68"/>
        <v>0</v>
      </c>
      <c r="U872" s="2">
        <f t="shared" si="68"/>
        <v>0</v>
      </c>
      <c r="V872" s="2">
        <f t="shared" si="68"/>
        <v>0</v>
      </c>
      <c r="W872" s="2">
        <f t="shared" si="68"/>
        <v>0</v>
      </c>
      <c r="X872" s="2">
        <f t="shared" si="68"/>
        <v>0</v>
      </c>
      <c r="Y872" s="2">
        <f t="shared" si="68"/>
        <v>0</v>
      </c>
      <c r="Z872" s="2">
        <f t="shared" si="68"/>
        <v>0</v>
      </c>
      <c r="AA872" s="2">
        <f t="shared" si="68"/>
        <v>0</v>
      </c>
      <c r="AB872" s="2">
        <f t="shared" si="68"/>
        <v>0</v>
      </c>
      <c r="AC872" s="2">
        <f t="shared" si="68"/>
        <v>0</v>
      </c>
      <c r="AD872" s="2">
        <f t="shared" si="68"/>
        <v>0</v>
      </c>
      <c r="AE872" s="2">
        <f t="shared" si="68"/>
        <v>0</v>
      </c>
      <c r="AF872" s="2">
        <f t="shared" si="68"/>
        <v>0</v>
      </c>
      <c r="AG872" s="2">
        <f t="shared" si="68"/>
        <v>0</v>
      </c>
      <c r="AH872" s="2">
        <f t="shared" si="68"/>
        <v>0</v>
      </c>
      <c r="AI872" s="2">
        <f t="shared" si="68"/>
        <v>0</v>
      </c>
      <c r="AJ872" s="2">
        <f t="shared" si="68"/>
        <v>0</v>
      </c>
      <c r="AK872" s="2">
        <f t="shared" si="68"/>
        <v>0</v>
      </c>
      <c r="AL872" s="2">
        <f t="shared" si="68"/>
        <v>0</v>
      </c>
      <c r="AM872" s="2">
        <f t="shared" si="68"/>
        <v>0</v>
      </c>
      <c r="AN872" s="2">
        <f t="shared" si="68"/>
        <v>0</v>
      </c>
      <c r="AO872" s="2">
        <f t="shared" si="68"/>
        <v>0</v>
      </c>
      <c r="AP872" s="60">
        <f t="shared" si="68"/>
        <v>0</v>
      </c>
      <c r="AS872" s="345"/>
      <c r="AT872" s="345"/>
      <c r="AU872" s="345"/>
      <c r="AV872" s="345"/>
      <c r="AW872" s="345"/>
      <c r="AX872" s="345"/>
      <c r="AY872" s="345"/>
      <c r="AZ872" s="345"/>
      <c r="BA872" s="345"/>
      <c r="BB872" s="345"/>
      <c r="BC872" s="345"/>
      <c r="BD872" s="345"/>
      <c r="BE872" s="345"/>
      <c r="BF872" s="345"/>
      <c r="BG872" s="345"/>
      <c r="BH872" s="345"/>
      <c r="BI872" s="345"/>
      <c r="BJ872" s="345"/>
      <c r="BK872" s="345"/>
      <c r="BL872" s="345"/>
      <c r="BM872" s="345"/>
      <c r="BN872" s="345"/>
      <c r="BO872" s="345"/>
      <c r="BP872" s="345"/>
      <c r="BQ872" s="345"/>
      <c r="BR872" s="345"/>
      <c r="BS872" s="345"/>
      <c r="BT872" s="345"/>
      <c r="BU872" s="345"/>
      <c r="BV872" s="345"/>
      <c r="BW872" s="345"/>
      <c r="BX872" s="345"/>
      <c r="BY872" s="345"/>
      <c r="BZ872" s="345"/>
      <c r="CA872" s="345"/>
    </row>
    <row r="873" spans="1:79" ht="15" hidden="1" thickBot="1" x14ac:dyDescent="0.35">
      <c r="A873" s="91">
        <v>5</v>
      </c>
      <c r="B873" s="64" t="s">
        <v>436</v>
      </c>
      <c r="C873" s="64"/>
      <c r="D873" s="64" t="s">
        <v>134</v>
      </c>
      <c r="E873" s="64">
        <v>11</v>
      </c>
      <c r="F873" s="64" t="s">
        <v>295</v>
      </c>
      <c r="G873" s="64">
        <v>105</v>
      </c>
      <c r="H873" s="64" t="s">
        <v>206</v>
      </c>
      <c r="I873" s="95" t="s">
        <v>207</v>
      </c>
      <c r="J873" s="64" t="s">
        <v>296</v>
      </c>
      <c r="K873" s="64" t="s">
        <v>263</v>
      </c>
      <c r="L873" s="64"/>
      <c r="M873" s="64">
        <v>0</v>
      </c>
      <c r="N873" s="64">
        <v>0</v>
      </c>
      <c r="O873" s="64">
        <v>0</v>
      </c>
      <c r="P873" s="64">
        <v>0</v>
      </c>
      <c r="Q873" s="64">
        <v>0</v>
      </c>
      <c r="R873" s="64">
        <v>0</v>
      </c>
      <c r="S873" s="64">
        <v>0</v>
      </c>
      <c r="T873" s="64">
        <v>0</v>
      </c>
      <c r="U873" s="64">
        <v>0</v>
      </c>
      <c r="V873" s="64">
        <v>0</v>
      </c>
      <c r="W873" s="64">
        <v>0</v>
      </c>
      <c r="X873" s="64">
        <v>0</v>
      </c>
      <c r="Y873" s="64">
        <v>0</v>
      </c>
      <c r="Z873" s="64">
        <v>0</v>
      </c>
      <c r="AA873" s="64">
        <v>0</v>
      </c>
      <c r="AB873" s="64">
        <v>0</v>
      </c>
      <c r="AC873" s="64">
        <v>0</v>
      </c>
      <c r="AD873" s="64">
        <v>0</v>
      </c>
      <c r="AE873" s="64">
        <v>0</v>
      </c>
      <c r="AF873" s="64">
        <v>0</v>
      </c>
      <c r="AG873" s="64">
        <v>0</v>
      </c>
      <c r="AH873" s="64">
        <v>0</v>
      </c>
      <c r="AI873" s="64">
        <v>0</v>
      </c>
      <c r="AJ873" s="64">
        <v>0</v>
      </c>
      <c r="AK873" s="64">
        <v>0</v>
      </c>
      <c r="AL873" s="64">
        <v>0</v>
      </c>
      <c r="AM873" s="64">
        <v>0</v>
      </c>
      <c r="AN873" s="64">
        <v>0</v>
      </c>
      <c r="AO873" s="64">
        <v>0</v>
      </c>
      <c r="AP873" s="92">
        <v>0</v>
      </c>
      <c r="AS873" s="345"/>
      <c r="AT873" s="345"/>
      <c r="AU873" s="345"/>
      <c r="AV873" s="345"/>
      <c r="AW873" s="345"/>
      <c r="AX873" s="345"/>
      <c r="AY873" s="345"/>
      <c r="AZ873" s="345"/>
      <c r="BA873" s="345"/>
      <c r="BB873" s="345"/>
      <c r="BC873" s="345"/>
      <c r="BD873" s="345"/>
      <c r="BE873" s="345"/>
      <c r="BF873" s="345"/>
      <c r="BG873" s="345"/>
      <c r="BH873" s="345"/>
      <c r="BI873" s="345"/>
      <c r="BJ873" s="345"/>
      <c r="BK873" s="345"/>
      <c r="BL873" s="345"/>
      <c r="BM873" s="345"/>
      <c r="BN873" s="345"/>
      <c r="BO873" s="345"/>
      <c r="BP873" s="345"/>
      <c r="BQ873" s="345"/>
      <c r="BR873" s="345"/>
      <c r="BS873" s="345"/>
      <c r="BT873" s="345"/>
      <c r="BU873" s="345"/>
      <c r="BV873" s="345"/>
      <c r="BW873" s="345"/>
      <c r="BX873" s="345"/>
      <c r="BY873" s="345"/>
      <c r="BZ873" s="345"/>
      <c r="CA873" s="345"/>
    </row>
    <row r="874" spans="1:79" hidden="1" x14ac:dyDescent="0.3">
      <c r="A874" s="429">
        <v>5</v>
      </c>
      <c r="B874" s="353" t="s">
        <v>436</v>
      </c>
      <c r="C874" s="353"/>
      <c r="D874" s="353" t="s">
        <v>134</v>
      </c>
      <c r="E874" s="353">
        <v>12</v>
      </c>
      <c r="F874" s="353" t="s">
        <v>297</v>
      </c>
      <c r="G874" s="353">
        <v>52</v>
      </c>
      <c r="H874" s="353" t="s">
        <v>187</v>
      </c>
      <c r="I874" s="355" t="s">
        <v>208</v>
      </c>
      <c r="J874" s="353" t="s">
        <v>296</v>
      </c>
      <c r="K874" s="353" t="s">
        <v>263</v>
      </c>
      <c r="L874" s="353"/>
      <c r="M874" s="353">
        <v>0</v>
      </c>
      <c r="N874" s="353">
        <v>0</v>
      </c>
      <c r="O874" s="353">
        <v>0</v>
      </c>
      <c r="P874" s="353">
        <v>0</v>
      </c>
      <c r="Q874" s="353">
        <v>0</v>
      </c>
      <c r="R874" s="353">
        <v>0</v>
      </c>
      <c r="S874" s="353">
        <v>0</v>
      </c>
      <c r="T874" s="353">
        <v>0</v>
      </c>
      <c r="U874" s="353">
        <v>0</v>
      </c>
      <c r="V874" s="353">
        <v>0</v>
      </c>
      <c r="W874" s="353">
        <v>0</v>
      </c>
      <c r="X874" s="353">
        <v>0</v>
      </c>
      <c r="Y874" s="353">
        <v>0</v>
      </c>
      <c r="Z874" s="353">
        <v>0</v>
      </c>
      <c r="AA874" s="353">
        <v>0</v>
      </c>
      <c r="AB874" s="353">
        <v>0</v>
      </c>
      <c r="AC874" s="353">
        <v>0</v>
      </c>
      <c r="AD874" s="353">
        <v>0</v>
      </c>
      <c r="AE874" s="353">
        <v>0</v>
      </c>
      <c r="AF874" s="353">
        <v>0</v>
      </c>
      <c r="AG874" s="353">
        <v>0</v>
      </c>
      <c r="AH874" s="353">
        <v>0</v>
      </c>
      <c r="AI874" s="353">
        <v>0</v>
      </c>
      <c r="AJ874" s="353">
        <v>0</v>
      </c>
      <c r="AK874" s="353">
        <v>0</v>
      </c>
      <c r="AL874" s="353">
        <v>0</v>
      </c>
      <c r="AM874" s="353">
        <v>0</v>
      </c>
      <c r="AN874" s="353">
        <v>0</v>
      </c>
      <c r="AO874" s="353">
        <v>0</v>
      </c>
      <c r="AP874" s="356">
        <v>0</v>
      </c>
      <c r="AS874" s="345"/>
      <c r="AT874" s="345"/>
      <c r="AU874" s="345"/>
      <c r="AV874" s="345"/>
      <c r="AW874" s="345"/>
      <c r="AX874" s="345"/>
      <c r="AY874" s="345"/>
      <c r="AZ874" s="345"/>
      <c r="BA874" s="345"/>
      <c r="BB874" s="345"/>
      <c r="BC874" s="345"/>
      <c r="BD874" s="345"/>
      <c r="BE874" s="345"/>
      <c r="BF874" s="345"/>
      <c r="BG874" s="345"/>
      <c r="BH874" s="345"/>
      <c r="BI874" s="345"/>
      <c r="BJ874" s="345"/>
      <c r="BK874" s="345"/>
      <c r="BL874" s="345"/>
      <c r="BM874" s="345"/>
      <c r="BN874" s="345"/>
      <c r="BO874" s="345"/>
      <c r="BP874" s="345"/>
      <c r="BQ874" s="345"/>
      <c r="BR874" s="345"/>
      <c r="BS874" s="345"/>
      <c r="BT874" s="345"/>
      <c r="BU874" s="345"/>
      <c r="BV874" s="345"/>
      <c r="BW874" s="345"/>
      <c r="BX874" s="345"/>
      <c r="BY874" s="345"/>
      <c r="BZ874" s="345"/>
      <c r="CA874" s="345"/>
    </row>
    <row r="875" spans="1:79" hidden="1" x14ac:dyDescent="0.3">
      <c r="A875" s="364">
        <v>5</v>
      </c>
      <c r="B875" s="352" t="s">
        <v>436</v>
      </c>
      <c r="C875" s="352"/>
      <c r="D875" s="352" t="s">
        <v>134</v>
      </c>
      <c r="E875" s="352">
        <v>12</v>
      </c>
      <c r="F875" s="352" t="s">
        <v>297</v>
      </c>
      <c r="G875" s="352">
        <v>53</v>
      </c>
      <c r="H875" s="352" t="s">
        <v>189</v>
      </c>
      <c r="I875" s="358" t="s">
        <v>208</v>
      </c>
      <c r="J875" s="352" t="s">
        <v>296</v>
      </c>
      <c r="K875" s="352" t="s">
        <v>263</v>
      </c>
      <c r="L875" s="352"/>
      <c r="M875" s="352">
        <v>0</v>
      </c>
      <c r="N875" s="352">
        <v>0</v>
      </c>
      <c r="O875" s="352">
        <v>0</v>
      </c>
      <c r="P875" s="352">
        <v>0</v>
      </c>
      <c r="Q875" s="352">
        <v>0</v>
      </c>
      <c r="R875" s="352">
        <v>0</v>
      </c>
      <c r="S875" s="352">
        <v>0</v>
      </c>
      <c r="T875" s="352">
        <v>0</v>
      </c>
      <c r="U875" s="352">
        <v>0</v>
      </c>
      <c r="V875" s="352">
        <v>0</v>
      </c>
      <c r="W875" s="352">
        <v>0</v>
      </c>
      <c r="X875" s="352">
        <v>0</v>
      </c>
      <c r="Y875" s="352">
        <v>0</v>
      </c>
      <c r="Z875" s="352">
        <v>0</v>
      </c>
      <c r="AA875" s="352">
        <v>0</v>
      </c>
      <c r="AB875" s="352">
        <v>0</v>
      </c>
      <c r="AC875" s="352">
        <v>0</v>
      </c>
      <c r="AD875" s="352">
        <v>0</v>
      </c>
      <c r="AE875" s="352">
        <v>0</v>
      </c>
      <c r="AF875" s="352">
        <v>0</v>
      </c>
      <c r="AG875" s="352">
        <v>0</v>
      </c>
      <c r="AH875" s="352">
        <v>0</v>
      </c>
      <c r="AI875" s="352">
        <v>0</v>
      </c>
      <c r="AJ875" s="352">
        <v>0</v>
      </c>
      <c r="AK875" s="352">
        <v>0</v>
      </c>
      <c r="AL875" s="352">
        <v>0</v>
      </c>
      <c r="AM875" s="352">
        <v>0</v>
      </c>
      <c r="AN875" s="352">
        <v>0</v>
      </c>
      <c r="AO875" s="352">
        <v>0</v>
      </c>
      <c r="AP875" s="359">
        <v>0</v>
      </c>
      <c r="AS875" s="345"/>
      <c r="AT875" s="345"/>
      <c r="AU875" s="345"/>
      <c r="AV875" s="345"/>
      <c r="AW875" s="345"/>
      <c r="AX875" s="345"/>
      <c r="AY875" s="345"/>
      <c r="AZ875" s="345"/>
      <c r="BA875" s="345"/>
      <c r="BB875" s="345"/>
      <c r="BC875" s="345"/>
      <c r="BD875" s="345"/>
      <c r="BE875" s="345"/>
      <c r="BF875" s="345"/>
      <c r="BG875" s="345"/>
      <c r="BH875" s="345"/>
      <c r="BI875" s="345"/>
      <c r="BJ875" s="345"/>
      <c r="BK875" s="345"/>
      <c r="BL875" s="345"/>
      <c r="BM875" s="345"/>
      <c r="BN875" s="345"/>
      <c r="BO875" s="345"/>
      <c r="BP875" s="345"/>
      <c r="BQ875" s="345"/>
      <c r="BR875" s="345"/>
      <c r="BS875" s="345"/>
      <c r="BT875" s="345"/>
      <c r="BU875" s="345"/>
      <c r="BV875" s="345"/>
      <c r="BW875" s="345"/>
      <c r="BX875" s="345"/>
      <c r="BY875" s="345"/>
      <c r="BZ875" s="345"/>
      <c r="CA875" s="345"/>
    </row>
    <row r="876" spans="1:79" hidden="1" x14ac:dyDescent="0.3">
      <c r="A876" s="364">
        <v>5</v>
      </c>
      <c r="B876" s="352" t="s">
        <v>436</v>
      </c>
      <c r="C876" s="352"/>
      <c r="D876" s="352" t="s">
        <v>134</v>
      </c>
      <c r="E876" s="352">
        <v>12</v>
      </c>
      <c r="F876" s="352" t="s">
        <v>297</v>
      </c>
      <c r="G876" s="352">
        <v>54</v>
      </c>
      <c r="H876" s="352" t="s">
        <v>190</v>
      </c>
      <c r="I876" s="358" t="s">
        <v>208</v>
      </c>
      <c r="J876" s="352" t="s">
        <v>296</v>
      </c>
      <c r="K876" s="352" t="s">
        <v>263</v>
      </c>
      <c r="L876" s="352"/>
      <c r="M876" s="352">
        <v>0</v>
      </c>
      <c r="N876" s="352">
        <v>0</v>
      </c>
      <c r="O876" s="352">
        <v>0</v>
      </c>
      <c r="P876" s="352">
        <v>0</v>
      </c>
      <c r="Q876" s="352">
        <v>0</v>
      </c>
      <c r="R876" s="352">
        <v>0</v>
      </c>
      <c r="S876" s="352">
        <v>0</v>
      </c>
      <c r="T876" s="352">
        <v>0</v>
      </c>
      <c r="U876" s="352">
        <v>0</v>
      </c>
      <c r="V876" s="352">
        <v>0</v>
      </c>
      <c r="W876" s="352">
        <v>0</v>
      </c>
      <c r="X876" s="352">
        <v>0</v>
      </c>
      <c r="Y876" s="352">
        <v>0</v>
      </c>
      <c r="Z876" s="352">
        <v>0</v>
      </c>
      <c r="AA876" s="352">
        <v>0</v>
      </c>
      <c r="AB876" s="352">
        <v>0</v>
      </c>
      <c r="AC876" s="352">
        <v>0</v>
      </c>
      <c r="AD876" s="352">
        <v>0</v>
      </c>
      <c r="AE876" s="352">
        <v>0</v>
      </c>
      <c r="AF876" s="352">
        <v>0</v>
      </c>
      <c r="AG876" s="352">
        <v>0</v>
      </c>
      <c r="AH876" s="352">
        <v>0</v>
      </c>
      <c r="AI876" s="352">
        <v>0</v>
      </c>
      <c r="AJ876" s="352">
        <v>0</v>
      </c>
      <c r="AK876" s="352">
        <v>0</v>
      </c>
      <c r="AL876" s="352">
        <v>0</v>
      </c>
      <c r="AM876" s="352">
        <v>0</v>
      </c>
      <c r="AN876" s="352">
        <v>0</v>
      </c>
      <c r="AO876" s="352">
        <v>0</v>
      </c>
      <c r="AP876" s="359">
        <v>0</v>
      </c>
      <c r="AS876" s="345"/>
      <c r="AT876" s="345"/>
      <c r="AU876" s="345"/>
      <c r="AV876" s="345"/>
      <c r="AW876" s="345"/>
      <c r="AX876" s="345"/>
      <c r="AY876" s="345"/>
      <c r="AZ876" s="345"/>
      <c r="BA876" s="345"/>
      <c r="BB876" s="345"/>
      <c r="BC876" s="345"/>
      <c r="BD876" s="345"/>
      <c r="BE876" s="345"/>
      <c r="BF876" s="345"/>
      <c r="BG876" s="345"/>
      <c r="BH876" s="345"/>
      <c r="BI876" s="345"/>
      <c r="BJ876" s="345"/>
      <c r="BK876" s="345"/>
      <c r="BL876" s="345"/>
      <c r="BM876" s="345"/>
      <c r="BN876" s="345"/>
      <c r="BO876" s="345"/>
      <c r="BP876" s="345"/>
      <c r="BQ876" s="345"/>
      <c r="BR876" s="345"/>
      <c r="BS876" s="345"/>
      <c r="BT876" s="345"/>
      <c r="BU876" s="345"/>
      <c r="BV876" s="345"/>
      <c r="BW876" s="345"/>
      <c r="BX876" s="345"/>
      <c r="BY876" s="345"/>
      <c r="BZ876" s="345"/>
      <c r="CA876" s="345"/>
    </row>
    <row r="877" spans="1:79" hidden="1" x14ac:dyDescent="0.3">
      <c r="A877" s="364">
        <v>5</v>
      </c>
      <c r="B877" s="352" t="s">
        <v>436</v>
      </c>
      <c r="C877" s="352"/>
      <c r="D877" s="352" t="s">
        <v>134</v>
      </c>
      <c r="E877" s="352">
        <v>12</v>
      </c>
      <c r="F877" s="352" t="s">
        <v>297</v>
      </c>
      <c r="G877" s="352">
        <v>55</v>
      </c>
      <c r="H877" s="352" t="s">
        <v>191</v>
      </c>
      <c r="I877" s="358" t="s">
        <v>208</v>
      </c>
      <c r="J877" s="352" t="s">
        <v>296</v>
      </c>
      <c r="K877" s="352" t="s">
        <v>263</v>
      </c>
      <c r="L877" s="352"/>
      <c r="M877" s="352">
        <v>0</v>
      </c>
      <c r="N877" s="352">
        <v>0</v>
      </c>
      <c r="O877" s="352">
        <v>0</v>
      </c>
      <c r="P877" s="352">
        <v>0</v>
      </c>
      <c r="Q877" s="352">
        <v>0</v>
      </c>
      <c r="R877" s="352">
        <v>0</v>
      </c>
      <c r="S877" s="352">
        <v>0</v>
      </c>
      <c r="T877" s="352">
        <v>0</v>
      </c>
      <c r="U877" s="352">
        <v>0</v>
      </c>
      <c r="V877" s="352">
        <v>0</v>
      </c>
      <c r="W877" s="352">
        <v>0</v>
      </c>
      <c r="X877" s="352">
        <v>0</v>
      </c>
      <c r="Y877" s="352">
        <v>0</v>
      </c>
      <c r="Z877" s="352">
        <v>0</v>
      </c>
      <c r="AA877" s="352">
        <v>0</v>
      </c>
      <c r="AB877" s="352">
        <v>0</v>
      </c>
      <c r="AC877" s="352">
        <v>0</v>
      </c>
      <c r="AD877" s="352">
        <v>0</v>
      </c>
      <c r="AE877" s="352">
        <v>0</v>
      </c>
      <c r="AF877" s="352">
        <v>0</v>
      </c>
      <c r="AG877" s="352">
        <v>0</v>
      </c>
      <c r="AH877" s="352">
        <v>0</v>
      </c>
      <c r="AI877" s="352">
        <v>0</v>
      </c>
      <c r="AJ877" s="352">
        <v>0</v>
      </c>
      <c r="AK877" s="352">
        <v>0</v>
      </c>
      <c r="AL877" s="352">
        <v>0</v>
      </c>
      <c r="AM877" s="352">
        <v>0</v>
      </c>
      <c r="AN877" s="352">
        <v>0</v>
      </c>
      <c r="AO877" s="352">
        <v>0</v>
      </c>
      <c r="AP877" s="359">
        <v>0</v>
      </c>
      <c r="AS877" s="345"/>
      <c r="AT877" s="345"/>
      <c r="AU877" s="345"/>
      <c r="AV877" s="345"/>
      <c r="AW877" s="345"/>
      <c r="AX877" s="345"/>
      <c r="AY877" s="345"/>
      <c r="AZ877" s="345"/>
      <c r="BA877" s="345"/>
      <c r="BB877" s="345"/>
      <c r="BC877" s="345"/>
      <c r="BD877" s="345"/>
      <c r="BE877" s="345"/>
      <c r="BF877" s="345"/>
      <c r="BG877" s="345"/>
      <c r="BH877" s="345"/>
      <c r="BI877" s="345"/>
      <c r="BJ877" s="345"/>
      <c r="BK877" s="345"/>
      <c r="BL877" s="345"/>
      <c r="BM877" s="345"/>
      <c r="BN877" s="345"/>
      <c r="BO877" s="345"/>
      <c r="BP877" s="345"/>
      <c r="BQ877" s="345"/>
      <c r="BR877" s="345"/>
      <c r="BS877" s="345"/>
      <c r="BT877" s="345"/>
      <c r="BU877" s="345"/>
      <c r="BV877" s="345"/>
      <c r="BW877" s="345"/>
      <c r="BX877" s="345"/>
      <c r="BY877" s="345"/>
      <c r="BZ877" s="345"/>
      <c r="CA877" s="345"/>
    </row>
    <row r="878" spans="1:79" hidden="1" x14ac:dyDescent="0.3">
      <c r="A878" s="364">
        <v>5</v>
      </c>
      <c r="B878" s="352" t="s">
        <v>436</v>
      </c>
      <c r="C878" s="352"/>
      <c r="D878" s="352" t="s">
        <v>134</v>
      </c>
      <c r="E878" s="352">
        <v>12</v>
      </c>
      <c r="F878" s="352" t="s">
        <v>297</v>
      </c>
      <c r="G878" s="352">
        <v>56</v>
      </c>
      <c r="H878" s="352" t="s">
        <v>192</v>
      </c>
      <c r="I878" s="358" t="s">
        <v>208</v>
      </c>
      <c r="J878" s="352" t="s">
        <v>296</v>
      </c>
      <c r="K878" s="352" t="s">
        <v>263</v>
      </c>
      <c r="L878" s="352"/>
      <c r="M878" s="352">
        <v>0</v>
      </c>
      <c r="N878" s="352">
        <v>0</v>
      </c>
      <c r="O878" s="352">
        <v>0</v>
      </c>
      <c r="P878" s="352">
        <v>0</v>
      </c>
      <c r="Q878" s="352">
        <v>0</v>
      </c>
      <c r="R878" s="352">
        <v>0</v>
      </c>
      <c r="S878" s="352">
        <v>0</v>
      </c>
      <c r="T878" s="352">
        <v>0</v>
      </c>
      <c r="U878" s="352">
        <v>0</v>
      </c>
      <c r="V878" s="352">
        <v>0</v>
      </c>
      <c r="W878" s="352">
        <v>0</v>
      </c>
      <c r="X878" s="352">
        <v>0</v>
      </c>
      <c r="Y878" s="352">
        <v>0</v>
      </c>
      <c r="Z878" s="352">
        <v>0</v>
      </c>
      <c r="AA878" s="352">
        <v>0</v>
      </c>
      <c r="AB878" s="352">
        <v>0</v>
      </c>
      <c r="AC878" s="352">
        <v>0</v>
      </c>
      <c r="AD878" s="352">
        <v>0</v>
      </c>
      <c r="AE878" s="352">
        <v>0</v>
      </c>
      <c r="AF878" s="352">
        <v>0</v>
      </c>
      <c r="AG878" s="352">
        <v>0</v>
      </c>
      <c r="AH878" s="352">
        <v>0</v>
      </c>
      <c r="AI878" s="352">
        <v>0</v>
      </c>
      <c r="AJ878" s="352">
        <v>0</v>
      </c>
      <c r="AK878" s="352">
        <v>0</v>
      </c>
      <c r="AL878" s="352">
        <v>0</v>
      </c>
      <c r="AM878" s="352">
        <v>0</v>
      </c>
      <c r="AN878" s="352">
        <v>0</v>
      </c>
      <c r="AO878" s="352">
        <v>0</v>
      </c>
      <c r="AP878" s="359">
        <v>0</v>
      </c>
      <c r="AS878" s="345"/>
      <c r="AT878" s="345"/>
      <c r="AU878" s="345"/>
      <c r="AV878" s="345"/>
      <c r="AW878" s="345"/>
      <c r="AX878" s="345"/>
      <c r="AY878" s="345"/>
      <c r="AZ878" s="345"/>
      <c r="BA878" s="345"/>
      <c r="BB878" s="345"/>
      <c r="BC878" s="345"/>
      <c r="BD878" s="345"/>
      <c r="BE878" s="345"/>
      <c r="BF878" s="345"/>
      <c r="BG878" s="345"/>
      <c r="BH878" s="345"/>
      <c r="BI878" s="345"/>
      <c r="BJ878" s="345"/>
      <c r="BK878" s="345"/>
      <c r="BL878" s="345"/>
      <c r="BM878" s="345"/>
      <c r="BN878" s="345"/>
      <c r="BO878" s="345"/>
      <c r="BP878" s="345"/>
      <c r="BQ878" s="345"/>
      <c r="BR878" s="345"/>
      <c r="BS878" s="345"/>
      <c r="BT878" s="345"/>
      <c r="BU878" s="345"/>
      <c r="BV878" s="345"/>
      <c r="BW878" s="345"/>
      <c r="BX878" s="345"/>
      <c r="BY878" s="345"/>
      <c r="BZ878" s="345"/>
      <c r="CA878" s="345"/>
    </row>
    <row r="879" spans="1:79" hidden="1" x14ac:dyDescent="0.3">
      <c r="A879" s="364">
        <v>5</v>
      </c>
      <c r="B879" s="352" t="s">
        <v>436</v>
      </c>
      <c r="C879" s="352"/>
      <c r="D879" s="352" t="s">
        <v>134</v>
      </c>
      <c r="E879" s="352">
        <v>12</v>
      </c>
      <c r="F879" s="352" t="s">
        <v>297</v>
      </c>
      <c r="G879" s="352">
        <v>57</v>
      </c>
      <c r="H879" s="352" t="s">
        <v>193</v>
      </c>
      <c r="I879" s="358" t="s">
        <v>208</v>
      </c>
      <c r="J879" s="352" t="s">
        <v>296</v>
      </c>
      <c r="K879" s="352" t="s">
        <v>263</v>
      </c>
      <c r="L879" s="352"/>
      <c r="M879" s="352">
        <v>0</v>
      </c>
      <c r="N879" s="352">
        <v>0</v>
      </c>
      <c r="O879" s="352">
        <v>0</v>
      </c>
      <c r="P879" s="352">
        <v>0</v>
      </c>
      <c r="Q879" s="352">
        <v>0</v>
      </c>
      <c r="R879" s="352">
        <v>0</v>
      </c>
      <c r="S879" s="352">
        <v>0</v>
      </c>
      <c r="T879" s="352">
        <v>0</v>
      </c>
      <c r="U879" s="352">
        <v>0</v>
      </c>
      <c r="V879" s="352">
        <v>0</v>
      </c>
      <c r="W879" s="352">
        <v>0</v>
      </c>
      <c r="X879" s="352">
        <v>0</v>
      </c>
      <c r="Y879" s="352">
        <v>0</v>
      </c>
      <c r="Z879" s="352">
        <v>0</v>
      </c>
      <c r="AA879" s="352">
        <v>0</v>
      </c>
      <c r="AB879" s="352">
        <v>0</v>
      </c>
      <c r="AC879" s="352">
        <v>0</v>
      </c>
      <c r="AD879" s="352">
        <v>0</v>
      </c>
      <c r="AE879" s="352">
        <v>0</v>
      </c>
      <c r="AF879" s="352">
        <v>0</v>
      </c>
      <c r="AG879" s="352">
        <v>0</v>
      </c>
      <c r="AH879" s="352">
        <v>0</v>
      </c>
      <c r="AI879" s="352">
        <v>0</v>
      </c>
      <c r="AJ879" s="352">
        <v>0</v>
      </c>
      <c r="AK879" s="352">
        <v>0</v>
      </c>
      <c r="AL879" s="352">
        <v>0</v>
      </c>
      <c r="AM879" s="352">
        <v>0</v>
      </c>
      <c r="AN879" s="352">
        <v>0</v>
      </c>
      <c r="AO879" s="352">
        <v>0</v>
      </c>
      <c r="AP879" s="359">
        <v>0</v>
      </c>
      <c r="AS879" s="345"/>
      <c r="AT879" s="345"/>
      <c r="AU879" s="345"/>
      <c r="AV879" s="345"/>
      <c r="AW879" s="345"/>
      <c r="AX879" s="345"/>
      <c r="AY879" s="345"/>
      <c r="AZ879" s="345"/>
      <c r="BA879" s="345"/>
      <c r="BB879" s="345"/>
      <c r="BC879" s="345"/>
      <c r="BD879" s="345"/>
      <c r="BE879" s="345"/>
      <c r="BF879" s="345"/>
      <c r="BG879" s="345"/>
      <c r="BH879" s="345"/>
      <c r="BI879" s="345"/>
      <c r="BJ879" s="345"/>
      <c r="BK879" s="345"/>
      <c r="BL879" s="345"/>
      <c r="BM879" s="345"/>
      <c r="BN879" s="345"/>
      <c r="BO879" s="345"/>
      <c r="BP879" s="345"/>
      <c r="BQ879" s="345"/>
      <c r="BR879" s="345"/>
      <c r="BS879" s="345"/>
      <c r="BT879" s="345"/>
      <c r="BU879" s="345"/>
      <c r="BV879" s="345"/>
      <c r="BW879" s="345"/>
      <c r="BX879" s="345"/>
      <c r="BY879" s="345"/>
      <c r="BZ879" s="345"/>
      <c r="CA879" s="345"/>
    </row>
    <row r="880" spans="1:79" hidden="1" x14ac:dyDescent="0.3">
      <c r="A880" s="364">
        <v>5</v>
      </c>
      <c r="B880" s="352" t="s">
        <v>436</v>
      </c>
      <c r="C880" s="352"/>
      <c r="D880" s="352" t="s">
        <v>134</v>
      </c>
      <c r="E880" s="352">
        <v>12</v>
      </c>
      <c r="F880" s="352" t="s">
        <v>297</v>
      </c>
      <c r="G880" s="352">
        <v>58</v>
      </c>
      <c r="H880" s="357" t="s">
        <v>194</v>
      </c>
      <c r="I880" s="358" t="s">
        <v>208</v>
      </c>
      <c r="J880" s="352" t="s">
        <v>296</v>
      </c>
      <c r="K880" s="352" t="s">
        <v>263</v>
      </c>
      <c r="L880" s="352"/>
      <c r="M880" s="360">
        <f>+M949/(M898+M915+M932+M949+M966+M983)*100</f>
        <v>0</v>
      </c>
      <c r="N880" s="360">
        <f t="shared" ref="N880:AP884" si="69">+N949/(N898+N915+N932+N949+N966+N983)*100</f>
        <v>0</v>
      </c>
      <c r="O880" s="360">
        <f t="shared" si="69"/>
        <v>0</v>
      </c>
      <c r="P880" s="360">
        <f t="shared" si="69"/>
        <v>0</v>
      </c>
      <c r="Q880" s="360">
        <f t="shared" si="69"/>
        <v>0</v>
      </c>
      <c r="R880" s="360">
        <f t="shared" si="69"/>
        <v>0</v>
      </c>
      <c r="S880" s="360">
        <f t="shared" si="69"/>
        <v>0</v>
      </c>
      <c r="T880" s="360">
        <f t="shared" si="69"/>
        <v>0</v>
      </c>
      <c r="U880" s="360">
        <f t="shared" si="69"/>
        <v>0</v>
      </c>
      <c r="V880" s="360">
        <f t="shared" si="69"/>
        <v>0</v>
      </c>
      <c r="W880" s="360">
        <f t="shared" si="69"/>
        <v>0</v>
      </c>
      <c r="X880" s="360">
        <f t="shared" si="69"/>
        <v>0</v>
      </c>
      <c r="Y880" s="360">
        <f t="shared" si="69"/>
        <v>0</v>
      </c>
      <c r="Z880" s="360">
        <f t="shared" si="69"/>
        <v>0</v>
      </c>
      <c r="AA880" s="360">
        <f t="shared" si="69"/>
        <v>0</v>
      </c>
      <c r="AB880" s="360">
        <f t="shared" si="69"/>
        <v>0</v>
      </c>
      <c r="AC880" s="360">
        <f t="shared" si="69"/>
        <v>0</v>
      </c>
      <c r="AD880" s="360">
        <f t="shared" si="69"/>
        <v>0</v>
      </c>
      <c r="AE880" s="360">
        <f t="shared" si="69"/>
        <v>0</v>
      </c>
      <c r="AF880" s="360">
        <f t="shared" si="69"/>
        <v>0</v>
      </c>
      <c r="AG880" s="360">
        <f t="shared" si="69"/>
        <v>0</v>
      </c>
      <c r="AH880" s="360">
        <f t="shared" si="69"/>
        <v>0</v>
      </c>
      <c r="AI880" s="360">
        <f t="shared" si="69"/>
        <v>0</v>
      </c>
      <c r="AJ880" s="360">
        <f t="shared" si="69"/>
        <v>0</v>
      </c>
      <c r="AK880" s="360">
        <f t="shared" si="69"/>
        <v>0</v>
      </c>
      <c r="AL880" s="360">
        <f t="shared" si="69"/>
        <v>0</v>
      </c>
      <c r="AM880" s="360">
        <f t="shared" si="69"/>
        <v>0</v>
      </c>
      <c r="AN880" s="360">
        <f t="shared" si="69"/>
        <v>0</v>
      </c>
      <c r="AO880" s="360">
        <f t="shared" si="69"/>
        <v>0</v>
      </c>
      <c r="AP880" s="433">
        <f t="shared" si="69"/>
        <v>0</v>
      </c>
      <c r="AS880" s="345"/>
      <c r="AT880" s="345"/>
      <c r="AU880" s="345"/>
      <c r="AV880" s="345"/>
      <c r="AW880" s="345"/>
      <c r="AX880" s="345"/>
      <c r="AY880" s="345"/>
      <c r="AZ880" s="345"/>
      <c r="BA880" s="345"/>
      <c r="BB880" s="345"/>
      <c r="BC880" s="345"/>
      <c r="BD880" s="345"/>
      <c r="BE880" s="345"/>
      <c r="BF880" s="345"/>
      <c r="BG880" s="345"/>
      <c r="BH880" s="345"/>
      <c r="BI880" s="345"/>
      <c r="BJ880" s="345"/>
      <c r="BK880" s="345"/>
      <c r="BL880" s="345"/>
      <c r="BM880" s="345"/>
      <c r="BN880" s="345"/>
      <c r="BO880" s="345"/>
      <c r="BP880" s="345"/>
      <c r="BQ880" s="345"/>
      <c r="BR880" s="345"/>
      <c r="BS880" s="345"/>
      <c r="BT880" s="345"/>
      <c r="BU880" s="345"/>
      <c r="BV880" s="345"/>
      <c r="BW880" s="345"/>
      <c r="BX880" s="345"/>
      <c r="BY880" s="345"/>
      <c r="BZ880" s="345"/>
      <c r="CA880" s="345"/>
    </row>
    <row r="881" spans="1:79" hidden="1" x14ac:dyDescent="0.3">
      <c r="A881" s="364">
        <v>5</v>
      </c>
      <c r="B881" s="352" t="s">
        <v>436</v>
      </c>
      <c r="C881" s="352"/>
      <c r="D881" s="352" t="s">
        <v>134</v>
      </c>
      <c r="E881" s="352">
        <v>12</v>
      </c>
      <c r="F881" s="352" t="s">
        <v>297</v>
      </c>
      <c r="G881" s="352">
        <v>59</v>
      </c>
      <c r="H881" s="357" t="s">
        <v>195</v>
      </c>
      <c r="I881" s="358" t="s">
        <v>208</v>
      </c>
      <c r="J881" s="352" t="s">
        <v>296</v>
      </c>
      <c r="K881" s="352" t="s">
        <v>263</v>
      </c>
      <c r="L881" s="352"/>
      <c r="M881" s="360">
        <f>+M950/(M899+M916+M933+M950+M967+M984)*100</f>
        <v>0</v>
      </c>
      <c r="N881" s="360">
        <f t="shared" si="69"/>
        <v>0</v>
      </c>
      <c r="O881" s="360">
        <f t="shared" si="69"/>
        <v>0</v>
      </c>
      <c r="P881" s="360">
        <f t="shared" si="69"/>
        <v>0</v>
      </c>
      <c r="Q881" s="360">
        <f t="shared" si="69"/>
        <v>0</v>
      </c>
      <c r="R881" s="360">
        <f t="shared" si="69"/>
        <v>0</v>
      </c>
      <c r="S881" s="360">
        <f t="shared" si="69"/>
        <v>0</v>
      </c>
      <c r="T881" s="360">
        <f t="shared" si="69"/>
        <v>0</v>
      </c>
      <c r="U881" s="360">
        <f t="shared" si="69"/>
        <v>0</v>
      </c>
      <c r="V881" s="360">
        <f t="shared" si="69"/>
        <v>0</v>
      </c>
      <c r="W881" s="360">
        <f t="shared" si="69"/>
        <v>0</v>
      </c>
      <c r="X881" s="360">
        <f t="shared" si="69"/>
        <v>0</v>
      </c>
      <c r="Y881" s="360">
        <f t="shared" si="69"/>
        <v>0</v>
      </c>
      <c r="Z881" s="360">
        <f t="shared" si="69"/>
        <v>0</v>
      </c>
      <c r="AA881" s="360">
        <f t="shared" si="69"/>
        <v>0</v>
      </c>
      <c r="AB881" s="360">
        <f t="shared" si="69"/>
        <v>0</v>
      </c>
      <c r="AC881" s="360">
        <f t="shared" si="69"/>
        <v>0</v>
      </c>
      <c r="AD881" s="360">
        <f t="shared" si="69"/>
        <v>0</v>
      </c>
      <c r="AE881" s="360">
        <f t="shared" si="69"/>
        <v>0</v>
      </c>
      <c r="AF881" s="360">
        <f t="shared" si="69"/>
        <v>0</v>
      </c>
      <c r="AG881" s="360">
        <f t="shared" si="69"/>
        <v>0</v>
      </c>
      <c r="AH881" s="360">
        <f t="shared" si="69"/>
        <v>0</v>
      </c>
      <c r="AI881" s="360">
        <f t="shared" si="69"/>
        <v>0</v>
      </c>
      <c r="AJ881" s="360">
        <f t="shared" si="69"/>
        <v>0</v>
      </c>
      <c r="AK881" s="360">
        <f t="shared" si="69"/>
        <v>0</v>
      </c>
      <c r="AL881" s="360">
        <f t="shared" si="69"/>
        <v>0</v>
      </c>
      <c r="AM881" s="360">
        <f t="shared" si="69"/>
        <v>0</v>
      </c>
      <c r="AN881" s="360">
        <f t="shared" si="69"/>
        <v>0</v>
      </c>
      <c r="AO881" s="360">
        <f t="shared" si="69"/>
        <v>0</v>
      </c>
      <c r="AP881" s="433">
        <f t="shared" si="69"/>
        <v>0</v>
      </c>
      <c r="AQ881" s="345"/>
      <c r="AS881" s="345"/>
      <c r="AT881" s="345"/>
      <c r="AU881" s="345"/>
      <c r="AV881" s="345"/>
      <c r="AW881" s="345"/>
      <c r="AX881" s="345"/>
      <c r="AY881" s="345"/>
      <c r="AZ881" s="345"/>
      <c r="BA881" s="345"/>
      <c r="BB881" s="345"/>
      <c r="BC881" s="345"/>
      <c r="BD881" s="345"/>
      <c r="BE881" s="345"/>
      <c r="BF881" s="345"/>
      <c r="BG881" s="345"/>
      <c r="BH881" s="345"/>
      <c r="BI881" s="345"/>
      <c r="BJ881" s="345"/>
      <c r="BK881" s="345"/>
      <c r="BL881" s="345"/>
      <c r="BM881" s="345"/>
      <c r="BN881" s="345"/>
      <c r="BO881" s="345"/>
      <c r="BP881" s="345"/>
      <c r="BQ881" s="345"/>
      <c r="BR881" s="345"/>
      <c r="BS881" s="345"/>
      <c r="BT881" s="345"/>
      <c r="BU881" s="345"/>
      <c r="BV881" s="345"/>
      <c r="BW881" s="345"/>
      <c r="BX881" s="345"/>
      <c r="BY881" s="345"/>
      <c r="BZ881" s="345"/>
      <c r="CA881" s="345"/>
    </row>
    <row r="882" spans="1:79" hidden="1" x14ac:dyDescent="0.3">
      <c r="A882" s="364">
        <v>5</v>
      </c>
      <c r="B882" s="352" t="s">
        <v>436</v>
      </c>
      <c r="C882" s="352"/>
      <c r="D882" s="352" t="s">
        <v>134</v>
      </c>
      <c r="E882" s="352">
        <v>12</v>
      </c>
      <c r="F882" s="352" t="s">
        <v>297</v>
      </c>
      <c r="G882" s="352">
        <v>60</v>
      </c>
      <c r="H882" s="357" t="s">
        <v>196</v>
      </c>
      <c r="I882" s="358" t="s">
        <v>208</v>
      </c>
      <c r="J882" s="352" t="s">
        <v>296</v>
      </c>
      <c r="K882" s="352" t="s">
        <v>263</v>
      </c>
      <c r="L882" s="352"/>
      <c r="M882" s="360">
        <f>+M951/(M900+M917+M934+M951+M968+M985)*100</f>
        <v>0</v>
      </c>
      <c r="N882" s="360">
        <f t="shared" si="69"/>
        <v>0</v>
      </c>
      <c r="O882" s="360">
        <f t="shared" si="69"/>
        <v>0</v>
      </c>
      <c r="P882" s="360">
        <f t="shared" si="69"/>
        <v>0</v>
      </c>
      <c r="Q882" s="360">
        <f t="shared" si="69"/>
        <v>0</v>
      </c>
      <c r="R882" s="360">
        <f t="shared" si="69"/>
        <v>1.855287569573284</v>
      </c>
      <c r="S882" s="360">
        <f t="shared" si="69"/>
        <v>3.710575139146568</v>
      </c>
      <c r="T882" s="360">
        <f t="shared" si="69"/>
        <v>7.421150278293136</v>
      </c>
      <c r="U882" s="360">
        <f t="shared" si="69"/>
        <v>11.131725417439704</v>
      </c>
      <c r="V882" s="360">
        <f t="shared" si="69"/>
        <v>14.842300556586272</v>
      </c>
      <c r="W882" s="360">
        <f t="shared" si="69"/>
        <v>20.408163265306122</v>
      </c>
      <c r="X882" s="360">
        <f t="shared" si="69"/>
        <v>25.97402597402597</v>
      </c>
      <c r="Y882" s="360">
        <f t="shared" si="69"/>
        <v>31.539888682745826</v>
      </c>
      <c r="Z882" s="360">
        <f t="shared" si="69"/>
        <v>37.105751391465674</v>
      </c>
      <c r="AA882" s="360">
        <f t="shared" si="69"/>
        <v>43.7847866419295</v>
      </c>
      <c r="AB882" s="360">
        <f t="shared" si="69"/>
        <v>50.370370370370367</v>
      </c>
      <c r="AC882" s="360">
        <f t="shared" si="69"/>
        <v>56.957328385899821</v>
      </c>
      <c r="AD882" s="360">
        <f t="shared" si="69"/>
        <v>63.636363636363633</v>
      </c>
      <c r="AE882" s="360">
        <f t="shared" si="69"/>
        <v>70.315398886827467</v>
      </c>
      <c r="AF882" s="360">
        <f t="shared" si="69"/>
        <v>76.994434137291279</v>
      </c>
      <c r="AG882" s="360">
        <f t="shared" si="69"/>
        <v>81.818181818181827</v>
      </c>
      <c r="AH882" s="360">
        <f t="shared" si="69"/>
        <v>86.641929499072361</v>
      </c>
      <c r="AI882" s="360">
        <f t="shared" si="69"/>
        <v>89.610389610389603</v>
      </c>
      <c r="AJ882" s="360">
        <f t="shared" si="69"/>
        <v>92.578849721706874</v>
      </c>
      <c r="AK882" s="360">
        <f t="shared" si="69"/>
        <v>95.547309833024116</v>
      </c>
      <c r="AL882" s="360">
        <f t="shared" si="69"/>
        <v>96.66048237476808</v>
      </c>
      <c r="AM882" s="360">
        <f t="shared" si="69"/>
        <v>97.773654916512058</v>
      </c>
      <c r="AN882" s="360">
        <f t="shared" si="69"/>
        <v>98.886827458256036</v>
      </c>
      <c r="AO882" s="360">
        <f t="shared" si="69"/>
        <v>100</v>
      </c>
      <c r="AP882" s="433">
        <f t="shared" si="69"/>
        <v>100</v>
      </c>
      <c r="AQ882" s="345"/>
      <c r="AS882" s="345"/>
      <c r="AT882" s="345"/>
      <c r="AU882" s="345"/>
      <c r="AV882" s="345"/>
      <c r="AW882" s="345"/>
      <c r="AX882" s="345"/>
      <c r="AY882" s="345"/>
      <c r="AZ882" s="345"/>
      <c r="BA882" s="345"/>
      <c r="BB882" s="345"/>
      <c r="BC882" s="345"/>
      <c r="BD882" s="345"/>
      <c r="BE882" s="345"/>
      <c r="BF882" s="345"/>
      <c r="BG882" s="345"/>
      <c r="BH882" s="345"/>
      <c r="BI882" s="345"/>
      <c r="BJ882" s="345"/>
      <c r="BK882" s="345"/>
      <c r="BL882" s="345"/>
      <c r="BM882" s="345"/>
      <c r="BN882" s="345"/>
      <c r="BO882" s="345"/>
      <c r="BP882" s="345"/>
      <c r="BQ882" s="345"/>
      <c r="BR882" s="345"/>
      <c r="BS882" s="345"/>
      <c r="BT882" s="345"/>
      <c r="BU882" s="345"/>
      <c r="BV882" s="345"/>
      <c r="BW882" s="345"/>
      <c r="BX882" s="345"/>
      <c r="BY882" s="345"/>
      <c r="BZ882" s="345"/>
      <c r="CA882" s="345"/>
    </row>
    <row r="883" spans="1:79" hidden="1" x14ac:dyDescent="0.3">
      <c r="A883" s="364">
        <v>5</v>
      </c>
      <c r="B883" s="352" t="s">
        <v>436</v>
      </c>
      <c r="C883" s="352"/>
      <c r="D883" s="352" t="s">
        <v>134</v>
      </c>
      <c r="E883" s="352">
        <v>12</v>
      </c>
      <c r="F883" s="352" t="s">
        <v>297</v>
      </c>
      <c r="G883" s="352">
        <v>61</v>
      </c>
      <c r="H883" s="357" t="s">
        <v>197</v>
      </c>
      <c r="I883" s="358" t="s">
        <v>208</v>
      </c>
      <c r="J883" s="352" t="s">
        <v>296</v>
      </c>
      <c r="K883" s="352" t="s">
        <v>263</v>
      </c>
      <c r="L883" s="352"/>
      <c r="M883" s="360">
        <f>+M952/(M901+M918+M935+M952+M969+M986)*100</f>
        <v>0</v>
      </c>
      <c r="N883" s="360">
        <f t="shared" si="69"/>
        <v>0</v>
      </c>
      <c r="O883" s="360">
        <f t="shared" si="69"/>
        <v>0</v>
      </c>
      <c r="P883" s="360">
        <f t="shared" si="69"/>
        <v>0</v>
      </c>
      <c r="Q883" s="360">
        <f t="shared" si="69"/>
        <v>0</v>
      </c>
      <c r="R883" s="360">
        <f t="shared" si="69"/>
        <v>2.2271714922048997</v>
      </c>
      <c r="S883" s="360">
        <f t="shared" si="69"/>
        <v>4.4543429844097995</v>
      </c>
      <c r="T883" s="360">
        <f t="shared" si="69"/>
        <v>6.6815144766146997</v>
      </c>
      <c r="U883" s="360">
        <f t="shared" si="69"/>
        <v>11.1358574610245</v>
      </c>
      <c r="V883" s="360">
        <f t="shared" si="69"/>
        <v>15.590200445434299</v>
      </c>
      <c r="W883" s="360">
        <f t="shared" si="69"/>
        <v>20.044543429844097</v>
      </c>
      <c r="X883" s="360">
        <f t="shared" si="69"/>
        <v>24.498886414253899</v>
      </c>
      <c r="Y883" s="360">
        <f t="shared" si="69"/>
        <v>31.180400890868597</v>
      </c>
      <c r="Z883" s="360">
        <f t="shared" si="69"/>
        <v>37.861915367483299</v>
      </c>
      <c r="AA883" s="360">
        <f t="shared" si="69"/>
        <v>44.543429844098</v>
      </c>
      <c r="AB883" s="360">
        <f t="shared" si="69"/>
        <v>51.002227171492208</v>
      </c>
      <c r="AC883" s="360">
        <f t="shared" si="69"/>
        <v>57.683741648106903</v>
      </c>
      <c r="AD883" s="360">
        <f t="shared" si="69"/>
        <v>64.365256124721597</v>
      </c>
      <c r="AE883" s="360">
        <f t="shared" si="69"/>
        <v>71.046770601336306</v>
      </c>
      <c r="AF883" s="360">
        <f t="shared" si="69"/>
        <v>77.728285077951</v>
      </c>
      <c r="AG883" s="360">
        <f t="shared" si="69"/>
        <v>82.182628062360791</v>
      </c>
      <c r="AH883" s="360">
        <f t="shared" si="69"/>
        <v>86.636971046770611</v>
      </c>
      <c r="AI883" s="360">
        <f t="shared" si="69"/>
        <v>91.091314031180403</v>
      </c>
      <c r="AJ883" s="360">
        <f t="shared" si="69"/>
        <v>93.318485523385291</v>
      </c>
      <c r="AK883" s="360">
        <f t="shared" si="69"/>
        <v>95.545657015590209</v>
      </c>
      <c r="AL883" s="360">
        <f t="shared" si="69"/>
        <v>97.772828507795097</v>
      </c>
      <c r="AM883" s="360">
        <f t="shared" si="69"/>
        <v>100</v>
      </c>
      <c r="AN883" s="360">
        <f t="shared" si="69"/>
        <v>100</v>
      </c>
      <c r="AO883" s="360">
        <f t="shared" si="69"/>
        <v>100</v>
      </c>
      <c r="AP883" s="433">
        <f t="shared" si="69"/>
        <v>100</v>
      </c>
      <c r="AQ883" s="345"/>
      <c r="AS883" s="345"/>
      <c r="AT883" s="345"/>
      <c r="AU883" s="345"/>
      <c r="AV883" s="345"/>
      <c r="AW883" s="345"/>
      <c r="AX883" s="345"/>
      <c r="AY883" s="345"/>
      <c r="AZ883" s="345"/>
      <c r="BA883" s="345"/>
      <c r="BB883" s="345"/>
      <c r="BC883" s="345"/>
      <c r="BD883" s="345"/>
      <c r="BE883" s="345"/>
      <c r="BF883" s="345"/>
      <c r="BG883" s="345"/>
      <c r="BH883" s="345"/>
      <c r="BI883" s="345"/>
      <c r="BJ883" s="345"/>
      <c r="BK883" s="345"/>
      <c r="BL883" s="345"/>
      <c r="BM883" s="345"/>
      <c r="BN883" s="345"/>
      <c r="BO883" s="345"/>
      <c r="BP883" s="345"/>
      <c r="BQ883" s="345"/>
      <c r="BR883" s="345"/>
      <c r="BS883" s="345"/>
      <c r="BT883" s="345"/>
      <c r="BU883" s="345"/>
      <c r="BV883" s="345"/>
      <c r="BW883" s="345"/>
      <c r="BX883" s="345"/>
      <c r="BY883" s="345"/>
      <c r="BZ883" s="345"/>
      <c r="CA883" s="345"/>
    </row>
    <row r="884" spans="1:79" hidden="1" x14ac:dyDescent="0.3">
      <c r="A884" s="364">
        <v>5</v>
      </c>
      <c r="B884" s="352" t="s">
        <v>436</v>
      </c>
      <c r="C884" s="352"/>
      <c r="D884" s="352" t="s">
        <v>134</v>
      </c>
      <c r="E884" s="352">
        <v>12</v>
      </c>
      <c r="F884" s="352" t="s">
        <v>297</v>
      </c>
      <c r="G884" s="352">
        <v>62</v>
      </c>
      <c r="H884" s="357" t="s">
        <v>198</v>
      </c>
      <c r="I884" s="358" t="s">
        <v>208</v>
      </c>
      <c r="J884" s="352" t="s">
        <v>296</v>
      </c>
      <c r="K884" s="352" t="s">
        <v>263</v>
      </c>
      <c r="L884" s="352"/>
      <c r="M884" s="360">
        <f>+M953/(M902+M919+M936+M953+M970+M987)*100</f>
        <v>0</v>
      </c>
      <c r="N884" s="360">
        <f t="shared" si="69"/>
        <v>0</v>
      </c>
      <c r="O884" s="360">
        <f t="shared" si="69"/>
        <v>0</v>
      </c>
      <c r="P884" s="360">
        <f t="shared" si="69"/>
        <v>0</v>
      </c>
      <c r="Q884" s="360">
        <f t="shared" si="69"/>
        <v>0</v>
      </c>
      <c r="R884" s="360">
        <f t="shared" si="69"/>
        <v>0.42589437819420783</v>
      </c>
      <c r="S884" s="360">
        <f t="shared" si="69"/>
        <v>0.85178875638841567</v>
      </c>
      <c r="T884" s="360">
        <f t="shared" si="69"/>
        <v>1.7035775127768313</v>
      </c>
      <c r="U884" s="360">
        <f t="shared" si="69"/>
        <v>2.9812606473594547</v>
      </c>
      <c r="V884" s="360">
        <f t="shared" si="69"/>
        <v>4.2589437819420786</v>
      </c>
      <c r="W884" s="360">
        <f t="shared" si="69"/>
        <v>5.9625212947189095</v>
      </c>
      <c r="X884" s="360">
        <f t="shared" si="69"/>
        <v>8.5178875638841571</v>
      </c>
      <c r="Y884" s="360">
        <f t="shared" si="69"/>
        <v>11.499148211243613</v>
      </c>
      <c r="Z884" s="360">
        <f t="shared" si="69"/>
        <v>15.332197614991482</v>
      </c>
      <c r="AA884" s="360">
        <f t="shared" si="69"/>
        <v>19.889267461669505</v>
      </c>
      <c r="AB884" s="360">
        <f t="shared" si="69"/>
        <v>24.148211243611584</v>
      </c>
      <c r="AC884" s="360">
        <f t="shared" si="69"/>
        <v>29.684838160136284</v>
      </c>
      <c r="AD884" s="360">
        <f t="shared" si="69"/>
        <v>35.391822827938675</v>
      </c>
      <c r="AE884" s="360">
        <f t="shared" si="69"/>
        <v>41.183986371379902</v>
      </c>
      <c r="AF884" s="360">
        <f t="shared" si="69"/>
        <v>47.018739352640544</v>
      </c>
      <c r="AG884" s="360">
        <f t="shared" si="69"/>
        <v>52.427597955706986</v>
      </c>
      <c r="AH884" s="360">
        <f t="shared" si="69"/>
        <v>57.41056218057922</v>
      </c>
      <c r="AI884" s="360">
        <f t="shared" si="69"/>
        <v>61.967632027257238</v>
      </c>
      <c r="AJ884" s="360">
        <f t="shared" si="69"/>
        <v>66.098807495741056</v>
      </c>
      <c r="AK884" s="360">
        <f t="shared" si="69"/>
        <v>69.804088586030673</v>
      </c>
      <c r="AL884" s="360">
        <f t="shared" si="69"/>
        <v>73.083475298126061</v>
      </c>
      <c r="AM884" s="360">
        <f t="shared" si="69"/>
        <v>75.511073253833047</v>
      </c>
      <c r="AN884" s="360">
        <f t="shared" si="69"/>
        <v>77.086882453151617</v>
      </c>
      <c r="AO884" s="360">
        <f t="shared" si="69"/>
        <v>77.810902896081771</v>
      </c>
      <c r="AP884" s="433">
        <f t="shared" si="69"/>
        <v>77.810902896081771</v>
      </c>
      <c r="AQ884" s="345"/>
      <c r="AS884" s="345"/>
      <c r="AT884" s="345"/>
      <c r="AU884" s="345"/>
      <c r="AV884" s="345"/>
      <c r="AW884" s="345"/>
      <c r="AX884" s="345"/>
      <c r="AY884" s="345"/>
      <c r="AZ884" s="345"/>
      <c r="BA884" s="345"/>
      <c r="BB884" s="345"/>
      <c r="BC884" s="345"/>
      <c r="BD884" s="345"/>
      <c r="BE884" s="345"/>
      <c r="BF884" s="345"/>
      <c r="BG884" s="345"/>
      <c r="BH884" s="345"/>
      <c r="BI884" s="345"/>
      <c r="BJ884" s="345"/>
      <c r="BK884" s="345"/>
      <c r="BL884" s="345"/>
      <c r="BM884" s="345"/>
      <c r="BN884" s="345"/>
      <c r="BO884" s="345"/>
      <c r="BP884" s="345"/>
      <c r="BQ884" s="345"/>
      <c r="BR884" s="345"/>
      <c r="BS884" s="345"/>
      <c r="BT884" s="345"/>
      <c r="BU884" s="345"/>
      <c r="BV884" s="345"/>
      <c r="BW884" s="345"/>
      <c r="BX884" s="345"/>
      <c r="BY884" s="345"/>
      <c r="BZ884" s="345"/>
      <c r="CA884" s="345"/>
    </row>
    <row r="885" spans="1:79" hidden="1" x14ac:dyDescent="0.3">
      <c r="A885" s="364">
        <v>5</v>
      </c>
      <c r="B885" s="352" t="s">
        <v>436</v>
      </c>
      <c r="C885" s="352"/>
      <c r="D885" s="352" t="s">
        <v>134</v>
      </c>
      <c r="E885" s="352">
        <v>12</v>
      </c>
      <c r="F885" s="352" t="s">
        <v>297</v>
      </c>
      <c r="G885" s="352">
        <v>63</v>
      </c>
      <c r="H885" s="352" t="s">
        <v>199</v>
      </c>
      <c r="I885" s="358" t="s">
        <v>208</v>
      </c>
      <c r="J885" s="352" t="s">
        <v>296</v>
      </c>
      <c r="K885" s="352" t="s">
        <v>263</v>
      </c>
      <c r="L885" s="352"/>
      <c r="M885" s="352">
        <v>0</v>
      </c>
      <c r="N885" s="352">
        <v>0</v>
      </c>
      <c r="O885" s="352">
        <v>0</v>
      </c>
      <c r="P885" s="352">
        <v>0</v>
      </c>
      <c r="Q885" s="352">
        <v>0</v>
      </c>
      <c r="R885" s="352">
        <v>0</v>
      </c>
      <c r="S885" s="352">
        <v>0</v>
      </c>
      <c r="T885" s="352">
        <v>0</v>
      </c>
      <c r="U885" s="352">
        <v>0</v>
      </c>
      <c r="V885" s="352">
        <v>0</v>
      </c>
      <c r="W885" s="352">
        <v>0</v>
      </c>
      <c r="X885" s="352">
        <v>0</v>
      </c>
      <c r="Y885" s="352">
        <v>0</v>
      </c>
      <c r="Z885" s="352">
        <v>0</v>
      </c>
      <c r="AA885" s="352">
        <v>0</v>
      </c>
      <c r="AB885" s="352">
        <v>0</v>
      </c>
      <c r="AC885" s="352">
        <v>0</v>
      </c>
      <c r="AD885" s="352">
        <v>0</v>
      </c>
      <c r="AE885" s="352">
        <v>0</v>
      </c>
      <c r="AF885" s="352">
        <v>0</v>
      </c>
      <c r="AG885" s="352">
        <v>0</v>
      </c>
      <c r="AH885" s="352">
        <v>0</v>
      </c>
      <c r="AI885" s="352">
        <v>0</v>
      </c>
      <c r="AJ885" s="352">
        <v>0</v>
      </c>
      <c r="AK885" s="352">
        <v>0</v>
      </c>
      <c r="AL885" s="352">
        <v>0</v>
      </c>
      <c r="AM885" s="352">
        <v>0</v>
      </c>
      <c r="AN885" s="352">
        <v>0</v>
      </c>
      <c r="AO885" s="352">
        <v>0</v>
      </c>
      <c r="AP885" s="359">
        <v>0</v>
      </c>
      <c r="AQ885" s="345"/>
      <c r="AS885" s="345"/>
      <c r="AT885" s="345"/>
      <c r="AU885" s="345"/>
      <c r="AV885" s="345"/>
      <c r="AW885" s="345"/>
      <c r="AX885" s="345"/>
      <c r="AY885" s="345"/>
      <c r="AZ885" s="345"/>
      <c r="BA885" s="345"/>
      <c r="BB885" s="345"/>
      <c r="BC885" s="345"/>
      <c r="BD885" s="345"/>
      <c r="BE885" s="345"/>
      <c r="BF885" s="345"/>
      <c r="BG885" s="345"/>
      <c r="BH885" s="345"/>
      <c r="BI885" s="345"/>
      <c r="BJ885" s="345"/>
      <c r="BK885" s="345"/>
      <c r="BL885" s="345"/>
      <c r="BM885" s="345"/>
      <c r="BN885" s="345"/>
      <c r="BO885" s="345"/>
      <c r="BP885" s="345"/>
      <c r="BQ885" s="345"/>
      <c r="BR885" s="345"/>
      <c r="BS885" s="345"/>
      <c r="BT885" s="345"/>
      <c r="BU885" s="345"/>
      <c r="BV885" s="345"/>
      <c r="BW885" s="345"/>
      <c r="BX885" s="345"/>
      <c r="BY885" s="345"/>
      <c r="BZ885" s="345"/>
      <c r="CA885" s="345"/>
    </row>
    <row r="886" spans="1:79" hidden="1" x14ac:dyDescent="0.3">
      <c r="A886" s="364">
        <v>5</v>
      </c>
      <c r="B886" s="352" t="s">
        <v>436</v>
      </c>
      <c r="C886" s="352"/>
      <c r="D886" s="352" t="s">
        <v>134</v>
      </c>
      <c r="E886" s="352">
        <v>12</v>
      </c>
      <c r="F886" s="352" t="s">
        <v>297</v>
      </c>
      <c r="G886" s="352">
        <v>64</v>
      </c>
      <c r="H886" s="352" t="s">
        <v>200</v>
      </c>
      <c r="I886" s="358" t="s">
        <v>208</v>
      </c>
      <c r="J886" s="352" t="s">
        <v>296</v>
      </c>
      <c r="K886" s="352" t="s">
        <v>263</v>
      </c>
      <c r="L886" s="352"/>
      <c r="M886" s="352">
        <v>0</v>
      </c>
      <c r="N886" s="352">
        <v>0</v>
      </c>
      <c r="O886" s="352">
        <v>0</v>
      </c>
      <c r="P886" s="352">
        <v>0</v>
      </c>
      <c r="Q886" s="352">
        <v>0</v>
      </c>
      <c r="R886" s="352">
        <v>0</v>
      </c>
      <c r="S886" s="352">
        <v>0</v>
      </c>
      <c r="T886" s="352">
        <v>0</v>
      </c>
      <c r="U886" s="352">
        <v>0</v>
      </c>
      <c r="V886" s="352">
        <v>0</v>
      </c>
      <c r="W886" s="352">
        <v>0</v>
      </c>
      <c r="X886" s="352">
        <v>0</v>
      </c>
      <c r="Y886" s="352">
        <v>0</v>
      </c>
      <c r="Z886" s="352">
        <v>0</v>
      </c>
      <c r="AA886" s="352">
        <v>0</v>
      </c>
      <c r="AB886" s="352">
        <v>0</v>
      </c>
      <c r="AC886" s="352">
        <v>0</v>
      </c>
      <c r="AD886" s="352">
        <v>0</v>
      </c>
      <c r="AE886" s="352">
        <v>0</v>
      </c>
      <c r="AF886" s="352">
        <v>0</v>
      </c>
      <c r="AG886" s="352">
        <v>0</v>
      </c>
      <c r="AH886" s="352">
        <v>0</v>
      </c>
      <c r="AI886" s="352">
        <v>0</v>
      </c>
      <c r="AJ886" s="352">
        <v>0</v>
      </c>
      <c r="AK886" s="352">
        <v>0</v>
      </c>
      <c r="AL886" s="352">
        <v>0</v>
      </c>
      <c r="AM886" s="352">
        <v>0</v>
      </c>
      <c r="AN886" s="352">
        <v>0</v>
      </c>
      <c r="AO886" s="352">
        <v>0</v>
      </c>
      <c r="AP886" s="359">
        <v>0</v>
      </c>
      <c r="AS886" s="345"/>
      <c r="AT886" s="345"/>
      <c r="AU886" s="345"/>
      <c r="AV886" s="345"/>
      <c r="AW886" s="345"/>
      <c r="AX886" s="345"/>
      <c r="AY886" s="345"/>
      <c r="AZ886" s="345"/>
      <c r="BA886" s="345"/>
      <c r="BB886" s="345"/>
      <c r="BC886" s="345"/>
      <c r="BD886" s="345"/>
      <c r="BE886" s="345"/>
      <c r="BF886" s="345"/>
      <c r="BG886" s="345"/>
      <c r="BH886" s="345"/>
      <c r="BI886" s="345"/>
      <c r="BJ886" s="345"/>
      <c r="BK886" s="345"/>
      <c r="BL886" s="345"/>
      <c r="BM886" s="345"/>
      <c r="BN886" s="345"/>
      <c r="BO886" s="345"/>
      <c r="BP886" s="345"/>
      <c r="BQ886" s="345"/>
      <c r="BR886" s="345"/>
      <c r="BS886" s="345"/>
      <c r="BT886" s="345"/>
      <c r="BU886" s="345"/>
      <c r="BV886" s="345"/>
      <c r="BW886" s="345"/>
      <c r="BX886" s="345"/>
      <c r="BY886" s="345"/>
      <c r="BZ886" s="345"/>
      <c r="CA886" s="345"/>
    </row>
    <row r="887" spans="1:79" hidden="1" x14ac:dyDescent="0.3">
      <c r="A887" s="364">
        <v>5</v>
      </c>
      <c r="B887" s="352" t="s">
        <v>436</v>
      </c>
      <c r="C887" s="352"/>
      <c r="D887" s="352" t="s">
        <v>134</v>
      </c>
      <c r="E887" s="352">
        <v>12</v>
      </c>
      <c r="F887" s="352" t="s">
        <v>297</v>
      </c>
      <c r="G887" s="352">
        <v>65</v>
      </c>
      <c r="H887" s="352" t="s">
        <v>201</v>
      </c>
      <c r="I887" s="358" t="s">
        <v>208</v>
      </c>
      <c r="J887" s="352" t="s">
        <v>296</v>
      </c>
      <c r="K887" s="352" t="s">
        <v>263</v>
      </c>
      <c r="L887" s="352"/>
      <c r="M887" s="352">
        <v>0</v>
      </c>
      <c r="N887" s="352">
        <v>0</v>
      </c>
      <c r="O887" s="352">
        <v>0</v>
      </c>
      <c r="P887" s="352">
        <v>0</v>
      </c>
      <c r="Q887" s="352">
        <v>0</v>
      </c>
      <c r="R887" s="352">
        <v>0</v>
      </c>
      <c r="S887" s="352">
        <v>0</v>
      </c>
      <c r="T887" s="352">
        <v>0</v>
      </c>
      <c r="U887" s="352">
        <v>0</v>
      </c>
      <c r="V887" s="352">
        <v>0</v>
      </c>
      <c r="W887" s="352">
        <v>0</v>
      </c>
      <c r="X887" s="352">
        <v>0</v>
      </c>
      <c r="Y887" s="352">
        <v>0</v>
      </c>
      <c r="Z887" s="352">
        <v>0</v>
      </c>
      <c r="AA887" s="352">
        <v>0</v>
      </c>
      <c r="AB887" s="352">
        <v>0</v>
      </c>
      <c r="AC887" s="352">
        <v>0</v>
      </c>
      <c r="AD887" s="352">
        <v>0</v>
      </c>
      <c r="AE887" s="352">
        <v>0</v>
      </c>
      <c r="AF887" s="352">
        <v>0</v>
      </c>
      <c r="AG887" s="352">
        <v>0</v>
      </c>
      <c r="AH887" s="352">
        <v>0</v>
      </c>
      <c r="AI887" s="352">
        <v>0</v>
      </c>
      <c r="AJ887" s="352">
        <v>0</v>
      </c>
      <c r="AK887" s="352">
        <v>0</v>
      </c>
      <c r="AL887" s="352">
        <v>0</v>
      </c>
      <c r="AM887" s="352">
        <v>0</v>
      </c>
      <c r="AN887" s="352">
        <v>0</v>
      </c>
      <c r="AO887" s="352">
        <v>0</v>
      </c>
      <c r="AP887" s="359">
        <v>0</v>
      </c>
      <c r="AS887" s="345"/>
      <c r="AT887" s="345"/>
      <c r="AU887" s="345"/>
      <c r="AV887" s="345"/>
      <c r="AW887" s="345"/>
      <c r="AX887" s="345"/>
      <c r="AY887" s="345"/>
      <c r="AZ887" s="345"/>
      <c r="BA887" s="345"/>
      <c r="BB887" s="345"/>
      <c r="BC887" s="345"/>
      <c r="BD887" s="345"/>
      <c r="BE887" s="345"/>
      <c r="BF887" s="345"/>
      <c r="BG887" s="345"/>
      <c r="BH887" s="345"/>
      <c r="BI887" s="345"/>
      <c r="BJ887" s="345"/>
      <c r="BK887" s="345"/>
      <c r="BL887" s="345"/>
      <c r="BM887" s="345"/>
      <c r="BN887" s="345"/>
      <c r="BO887" s="345"/>
      <c r="BP887" s="345"/>
      <c r="BQ887" s="345"/>
      <c r="BR887" s="345"/>
      <c r="BS887" s="345"/>
      <c r="BT887" s="345"/>
      <c r="BU887" s="345"/>
      <c r="BV887" s="345"/>
      <c r="BW887" s="345"/>
      <c r="BX887" s="345"/>
      <c r="BY887" s="345"/>
      <c r="BZ887" s="345"/>
      <c r="CA887" s="345"/>
    </row>
    <row r="888" spans="1:79" hidden="1" x14ac:dyDescent="0.3">
      <c r="A888" s="364">
        <v>5</v>
      </c>
      <c r="B888" s="352" t="s">
        <v>436</v>
      </c>
      <c r="C888" s="352"/>
      <c r="D888" s="352" t="s">
        <v>134</v>
      </c>
      <c r="E888" s="352">
        <v>12</v>
      </c>
      <c r="F888" s="352" t="s">
        <v>297</v>
      </c>
      <c r="G888" s="352">
        <v>66</v>
      </c>
      <c r="H888" s="352" t="s">
        <v>202</v>
      </c>
      <c r="I888" s="358" t="s">
        <v>208</v>
      </c>
      <c r="J888" s="352" t="s">
        <v>296</v>
      </c>
      <c r="K888" s="352" t="s">
        <v>263</v>
      </c>
      <c r="L888" s="352"/>
      <c r="M888" s="360">
        <f>+M957/(M906+M923+M940+M957+M974+M991)*100</f>
        <v>0</v>
      </c>
      <c r="N888" s="360">
        <f t="shared" ref="N888:AP889" si="70">+N957/(N906+N923+N940+N957+N974+N991)*100</f>
        <v>0</v>
      </c>
      <c r="O888" s="360">
        <f t="shared" si="70"/>
        <v>0</v>
      </c>
      <c r="P888" s="360">
        <f t="shared" si="70"/>
        <v>0</v>
      </c>
      <c r="Q888" s="360">
        <f t="shared" si="70"/>
        <v>0</v>
      </c>
      <c r="R888" s="360">
        <f t="shared" si="70"/>
        <v>0</v>
      </c>
      <c r="S888" s="360">
        <f t="shared" si="70"/>
        <v>4.4416391986347808E-2</v>
      </c>
      <c r="T888" s="360">
        <f t="shared" si="70"/>
        <v>0.16637781629116119</v>
      </c>
      <c r="U888" s="360">
        <f t="shared" si="70"/>
        <v>0.43306817404781983</v>
      </c>
      <c r="V888" s="360">
        <f t="shared" si="70"/>
        <v>0.76401060626488693</v>
      </c>
      <c r="W888" s="360">
        <f t="shared" si="70"/>
        <v>1.3051653578144009</v>
      </c>
      <c r="X888" s="360">
        <f t="shared" si="70"/>
        <v>1.8797814207650274</v>
      </c>
      <c r="Y888" s="360">
        <f t="shared" si="70"/>
        <v>2.5510424310441575</v>
      </c>
      <c r="Z888" s="360">
        <f t="shared" si="70"/>
        <v>3.9301123499508734</v>
      </c>
      <c r="AA888" s="360">
        <f t="shared" si="70"/>
        <v>5.4032360272062858</v>
      </c>
      <c r="AB888" s="360">
        <f t="shared" si="70"/>
        <v>7.1930411508865841</v>
      </c>
      <c r="AC888" s="360">
        <f t="shared" si="70"/>
        <v>8.5548534134465974</v>
      </c>
      <c r="AD888" s="360">
        <f t="shared" si="70"/>
        <v>11.139219678739639</v>
      </c>
      <c r="AE888" s="360">
        <f t="shared" si="70"/>
        <v>13.478580471270471</v>
      </c>
      <c r="AF888" s="360">
        <f t="shared" si="70"/>
        <v>18.068624269954576</v>
      </c>
      <c r="AG888" s="360">
        <f t="shared" si="70"/>
        <v>21.928128273305937</v>
      </c>
      <c r="AH888" s="360">
        <f t="shared" si="70"/>
        <v>25.085553042886588</v>
      </c>
      <c r="AI888" s="360">
        <f t="shared" si="70"/>
        <v>27.576950608446673</v>
      </c>
      <c r="AJ888" s="360">
        <f t="shared" si="70"/>
        <v>29.227367839235658</v>
      </c>
      <c r="AK888" s="360">
        <f t="shared" si="70"/>
        <v>30.362318840579711</v>
      </c>
      <c r="AL888" s="360">
        <f t="shared" si="70"/>
        <v>31.973804034023757</v>
      </c>
      <c r="AM888" s="360">
        <f t="shared" si="70"/>
        <v>33.684009910425004</v>
      </c>
      <c r="AN888" s="360">
        <f t="shared" si="70"/>
        <v>35.280814172634756</v>
      </c>
      <c r="AO888" s="360">
        <f t="shared" si="70"/>
        <v>35.961688384007132</v>
      </c>
      <c r="AP888" s="433">
        <f t="shared" si="70"/>
        <v>35.998244523278359</v>
      </c>
      <c r="AS888" s="345"/>
      <c r="AT888" s="345"/>
      <c r="AU888" s="345"/>
      <c r="AV888" s="345"/>
      <c r="AW888" s="345"/>
      <c r="AX888" s="345"/>
      <c r="AY888" s="345"/>
      <c r="AZ888" s="345"/>
      <c r="BA888" s="345"/>
      <c r="BB888" s="345"/>
      <c r="BC888" s="345"/>
      <c r="BD888" s="345"/>
      <c r="BE888" s="345"/>
      <c r="BF888" s="345"/>
      <c r="BG888" s="345"/>
      <c r="BH888" s="345"/>
      <c r="BI888" s="345"/>
      <c r="BJ888" s="345"/>
      <c r="BK888" s="345"/>
      <c r="BL888" s="345"/>
      <c r="BM888" s="345"/>
      <c r="BN888" s="345"/>
      <c r="BO888" s="345"/>
      <c r="BP888" s="345"/>
      <c r="BQ888" s="345"/>
      <c r="BR888" s="345"/>
      <c r="BS888" s="345"/>
      <c r="BT888" s="345"/>
      <c r="BU888" s="345"/>
      <c r="BV888" s="345"/>
      <c r="BW888" s="345"/>
      <c r="BX888" s="345"/>
      <c r="BY888" s="345"/>
      <c r="BZ888" s="345"/>
      <c r="CA888" s="345"/>
    </row>
    <row r="889" spans="1:79" hidden="1" x14ac:dyDescent="0.3">
      <c r="A889" s="364">
        <v>5</v>
      </c>
      <c r="B889" s="352" t="s">
        <v>436</v>
      </c>
      <c r="C889" s="352"/>
      <c r="D889" s="352" t="s">
        <v>134</v>
      </c>
      <c r="E889" s="352">
        <v>12</v>
      </c>
      <c r="F889" s="352" t="s">
        <v>297</v>
      </c>
      <c r="G889" s="352">
        <v>67</v>
      </c>
      <c r="H889" s="352" t="s">
        <v>203</v>
      </c>
      <c r="I889" s="358" t="s">
        <v>208</v>
      </c>
      <c r="J889" s="352" t="s">
        <v>296</v>
      </c>
      <c r="K889" s="352" t="s">
        <v>263</v>
      </c>
      <c r="L889" s="352"/>
      <c r="M889" s="363">
        <f>+M958/(M907+M924+M941+M958+M975+M992)*100</f>
        <v>0</v>
      </c>
      <c r="N889" s="363">
        <f t="shared" si="70"/>
        <v>0</v>
      </c>
      <c r="O889" s="363">
        <f t="shared" si="70"/>
        <v>0</v>
      </c>
      <c r="P889" s="363">
        <f t="shared" si="70"/>
        <v>0</v>
      </c>
      <c r="Q889" s="363">
        <f t="shared" si="70"/>
        <v>0.15746904301767947</v>
      </c>
      <c r="R889" s="363">
        <f t="shared" si="70"/>
        <v>0.67596413832360891</v>
      </c>
      <c r="S889" s="363">
        <f t="shared" si="70"/>
        <v>1.5562000424418192</v>
      </c>
      <c r="T889" s="363">
        <f t="shared" si="70"/>
        <v>3.0731364275668072</v>
      </c>
      <c r="U889" s="363">
        <f t="shared" si="70"/>
        <v>5.2925959588897431</v>
      </c>
      <c r="V889" s="363">
        <f t="shared" si="70"/>
        <v>8.2719310440706231</v>
      </c>
      <c r="W889" s="363">
        <f t="shared" si="70"/>
        <v>12.689197594857973</v>
      </c>
      <c r="X889" s="363">
        <f t="shared" si="70"/>
        <v>18.890874106652007</v>
      </c>
      <c r="Y889" s="363">
        <f t="shared" si="70"/>
        <v>25.869490946361463</v>
      </c>
      <c r="Z889" s="363">
        <f t="shared" si="70"/>
        <v>33.883679847805411</v>
      </c>
      <c r="AA889" s="363">
        <f t="shared" si="70"/>
        <v>42.774136882643063</v>
      </c>
      <c r="AB889" s="363">
        <f t="shared" si="70"/>
        <v>52.022305831765657</v>
      </c>
      <c r="AC889" s="363">
        <f t="shared" si="70"/>
        <v>61.114451793946678</v>
      </c>
      <c r="AD889" s="363">
        <f t="shared" si="70"/>
        <v>69.501661129568106</v>
      </c>
      <c r="AE889" s="363">
        <f t="shared" si="70"/>
        <v>77.116236040441422</v>
      </c>
      <c r="AF889" s="363">
        <f t="shared" si="70"/>
        <v>83.905099894847524</v>
      </c>
      <c r="AG889" s="363">
        <f t="shared" si="70"/>
        <v>89.228054121184385</v>
      </c>
      <c r="AH889" s="363">
        <f t="shared" si="70"/>
        <v>93.297360551293721</v>
      </c>
      <c r="AI889" s="363">
        <f t="shared" si="70"/>
        <v>96.521176850953765</v>
      </c>
      <c r="AJ889" s="363">
        <f t="shared" si="70"/>
        <v>98.649343967069726</v>
      </c>
      <c r="AK889" s="363">
        <f t="shared" si="70"/>
        <v>99.712110549548967</v>
      </c>
      <c r="AL889" s="363">
        <f t="shared" si="70"/>
        <v>100</v>
      </c>
      <c r="AM889" s="363">
        <f t="shared" si="70"/>
        <v>100</v>
      </c>
      <c r="AN889" s="363">
        <f t="shared" si="70"/>
        <v>100</v>
      </c>
      <c r="AO889" s="363">
        <f t="shared" si="70"/>
        <v>100</v>
      </c>
      <c r="AP889" s="434">
        <f t="shared" si="70"/>
        <v>100</v>
      </c>
      <c r="AS889" s="345"/>
      <c r="AT889" s="345"/>
      <c r="AU889" s="345"/>
      <c r="AV889" s="345"/>
      <c r="AW889" s="345"/>
      <c r="AX889" s="345"/>
      <c r="AY889" s="345"/>
      <c r="AZ889" s="345"/>
      <c r="BA889" s="345"/>
      <c r="BB889" s="345"/>
      <c r="BC889" s="345"/>
      <c r="BD889" s="345"/>
      <c r="BE889" s="345"/>
      <c r="BF889" s="345"/>
      <c r="BG889" s="345"/>
      <c r="BH889" s="345"/>
      <c r="BI889" s="345"/>
      <c r="BJ889" s="345"/>
      <c r="BK889" s="345"/>
      <c r="BL889" s="345"/>
      <c r="BM889" s="345"/>
      <c r="BN889" s="345"/>
      <c r="BO889" s="345"/>
      <c r="BP889" s="345"/>
      <c r="BQ889" s="345"/>
      <c r="BR889" s="345"/>
      <c r="BS889" s="345"/>
      <c r="BT889" s="345"/>
      <c r="BU889" s="345"/>
      <c r="BV889" s="345"/>
      <c r="BW889" s="345"/>
      <c r="BX889" s="345"/>
      <c r="BY889" s="345"/>
      <c r="BZ889" s="345"/>
      <c r="CA889" s="345"/>
    </row>
    <row r="890" spans="1:79" hidden="1" x14ac:dyDescent="0.3">
      <c r="A890" s="364">
        <v>5</v>
      </c>
      <c r="B890" s="352" t="s">
        <v>436</v>
      </c>
      <c r="C890" s="352"/>
      <c r="D890" s="352" t="s">
        <v>134</v>
      </c>
      <c r="E890" s="352">
        <v>12</v>
      </c>
      <c r="F890" s="352" t="s">
        <v>297</v>
      </c>
      <c r="G890" s="352">
        <v>68</v>
      </c>
      <c r="H890" s="352" t="s">
        <v>204</v>
      </c>
      <c r="I890" s="358" t="s">
        <v>208</v>
      </c>
      <c r="J890" s="352" t="s">
        <v>296</v>
      </c>
      <c r="K890" s="352" t="s">
        <v>263</v>
      </c>
      <c r="L890" s="352"/>
      <c r="M890" s="360">
        <f>+M959/(M925+M942+M959)*100</f>
        <v>0</v>
      </c>
      <c r="N890" s="360">
        <f t="shared" ref="N890:AP890" si="71">+N959/(N925+N942+N959)*100</f>
        <v>0</v>
      </c>
      <c r="O890" s="360">
        <f t="shared" si="71"/>
        <v>6.3734862970044617E-2</v>
      </c>
      <c r="P890" s="360">
        <f t="shared" si="71"/>
        <v>0.37831021437578816</v>
      </c>
      <c r="Q890" s="360">
        <f t="shared" si="71"/>
        <v>1.2468827930174564</v>
      </c>
      <c r="R890" s="360">
        <f t="shared" si="71"/>
        <v>2.6494146642020948</v>
      </c>
      <c r="S890" s="360">
        <f t="shared" si="71"/>
        <v>4.5648204503956178</v>
      </c>
      <c r="T890" s="360">
        <f t="shared" si="71"/>
        <v>6.9350961538461542</v>
      </c>
      <c r="U890" s="360">
        <f t="shared" si="71"/>
        <v>9.8457888493475689</v>
      </c>
      <c r="V890" s="360">
        <f t="shared" si="71"/>
        <v>13.36454066705676</v>
      </c>
      <c r="W890" s="360">
        <f t="shared" si="71"/>
        <v>17.484131563762261</v>
      </c>
      <c r="X890" s="360">
        <f t="shared" si="71"/>
        <v>22.169919632606199</v>
      </c>
      <c r="Y890" s="360">
        <f t="shared" si="71"/>
        <v>27.51141552511416</v>
      </c>
      <c r="Z890" s="360">
        <f t="shared" si="71"/>
        <v>33.295519001701649</v>
      </c>
      <c r="AA890" s="360">
        <f t="shared" si="71"/>
        <v>39.571589627959412</v>
      </c>
      <c r="AB890" s="360">
        <f t="shared" si="71"/>
        <v>46.586938994893835</v>
      </c>
      <c r="AC890" s="360">
        <f t="shared" si="71"/>
        <v>54.429254195843058</v>
      </c>
      <c r="AD890" s="360">
        <f t="shared" si="71"/>
        <v>62.194046306504958</v>
      </c>
      <c r="AE890" s="360">
        <f t="shared" si="71"/>
        <v>69.355191256830608</v>
      </c>
      <c r="AF890" s="360">
        <f t="shared" si="71"/>
        <v>75.831077422847855</v>
      </c>
      <c r="AG890" s="360">
        <f t="shared" si="71"/>
        <v>81.606855918585964</v>
      </c>
      <c r="AH890" s="360">
        <f t="shared" si="71"/>
        <v>86.878306878306873</v>
      </c>
      <c r="AI890" s="360">
        <f t="shared" si="71"/>
        <v>91.40020898641589</v>
      </c>
      <c r="AJ890" s="360">
        <f t="shared" si="71"/>
        <v>95.208655332302939</v>
      </c>
      <c r="AK890" s="360">
        <f t="shared" si="71"/>
        <v>98.00101471334348</v>
      </c>
      <c r="AL890" s="360">
        <f t="shared" si="71"/>
        <v>99.610584123814277</v>
      </c>
      <c r="AM890" s="360">
        <f t="shared" si="71"/>
        <v>100</v>
      </c>
      <c r="AN890" s="360">
        <f t="shared" si="71"/>
        <v>100</v>
      </c>
      <c r="AO890" s="360">
        <f t="shared" si="71"/>
        <v>100</v>
      </c>
      <c r="AP890" s="433">
        <f t="shared" si="71"/>
        <v>100</v>
      </c>
      <c r="AS890" s="345"/>
      <c r="AT890" s="345"/>
      <c r="AU890" s="345"/>
      <c r="AV890" s="345"/>
      <c r="AW890" s="345"/>
      <c r="AX890" s="345"/>
      <c r="AY890" s="345"/>
      <c r="AZ890" s="345"/>
      <c r="BA890" s="345"/>
      <c r="BB890" s="345"/>
      <c r="BC890" s="345"/>
      <c r="BD890" s="345"/>
      <c r="BE890" s="345"/>
      <c r="BF890" s="345"/>
      <c r="BG890" s="345"/>
      <c r="BH890" s="345"/>
      <c r="BI890" s="345"/>
      <c r="BJ890" s="345"/>
      <c r="BK890" s="345"/>
      <c r="BL890" s="345"/>
      <c r="BM890" s="345"/>
      <c r="BN890" s="345"/>
      <c r="BO890" s="345"/>
      <c r="BP890" s="345"/>
      <c r="BQ890" s="345"/>
      <c r="BR890" s="345"/>
      <c r="BS890" s="345"/>
      <c r="BT890" s="345"/>
      <c r="BU890" s="345"/>
      <c r="BV890" s="345"/>
      <c r="BW890" s="345"/>
      <c r="BX890" s="345"/>
      <c r="BY890" s="345"/>
      <c r="BZ890" s="345"/>
      <c r="CA890" s="345"/>
    </row>
    <row r="891" spans="1:79" ht="15" hidden="1" thickBot="1" x14ac:dyDescent="0.35">
      <c r="A891" s="430">
        <v>5</v>
      </c>
      <c r="B891" s="361" t="s">
        <v>436</v>
      </c>
      <c r="C891" s="361"/>
      <c r="D891" s="361" t="s">
        <v>134</v>
      </c>
      <c r="E891" s="361">
        <v>12</v>
      </c>
      <c r="F891" s="361" t="s">
        <v>297</v>
      </c>
      <c r="G891" s="361">
        <v>106</v>
      </c>
      <c r="H891" s="361" t="s">
        <v>206</v>
      </c>
      <c r="I891" s="362" t="s">
        <v>208</v>
      </c>
      <c r="J891" s="361" t="s">
        <v>296</v>
      </c>
      <c r="K891" s="361" t="s">
        <v>263</v>
      </c>
      <c r="L891" s="361"/>
      <c r="M891" s="361">
        <v>0</v>
      </c>
      <c r="N891" s="361">
        <v>0</v>
      </c>
      <c r="O891" s="361">
        <v>0</v>
      </c>
      <c r="P891" s="361">
        <v>0</v>
      </c>
      <c r="Q891" s="361">
        <v>0</v>
      </c>
      <c r="R891" s="361">
        <v>0</v>
      </c>
      <c r="S891" s="361">
        <v>0</v>
      </c>
      <c r="T891" s="361">
        <v>0</v>
      </c>
      <c r="U891" s="361">
        <v>0</v>
      </c>
      <c r="V891" s="361">
        <v>0</v>
      </c>
      <c r="W891" s="361">
        <v>0</v>
      </c>
      <c r="X891" s="361">
        <v>0</v>
      </c>
      <c r="Y891" s="361">
        <v>0</v>
      </c>
      <c r="Z891" s="361">
        <v>0</v>
      </c>
      <c r="AA891" s="361">
        <v>0</v>
      </c>
      <c r="AB891" s="361">
        <v>0</v>
      </c>
      <c r="AC891" s="361">
        <v>0</v>
      </c>
      <c r="AD891" s="361">
        <v>0</v>
      </c>
      <c r="AE891" s="361">
        <v>0</v>
      </c>
      <c r="AF891" s="361">
        <v>0</v>
      </c>
      <c r="AG891" s="361">
        <v>0</v>
      </c>
      <c r="AH891" s="361">
        <v>0</v>
      </c>
      <c r="AI891" s="361">
        <v>0</v>
      </c>
      <c r="AJ891" s="361">
        <v>0</v>
      </c>
      <c r="AK891" s="361">
        <v>0</v>
      </c>
      <c r="AL891" s="361">
        <v>0</v>
      </c>
      <c r="AM891" s="361">
        <v>0</v>
      </c>
      <c r="AN891" s="361">
        <v>0</v>
      </c>
      <c r="AO891" s="361">
        <v>0</v>
      </c>
      <c r="AP891" s="432">
        <v>0</v>
      </c>
      <c r="AS891" s="345"/>
      <c r="AT891" s="345"/>
      <c r="AU891" s="345"/>
      <c r="AV891" s="345"/>
      <c r="AW891" s="345"/>
      <c r="AX891" s="345"/>
      <c r="AY891" s="345"/>
      <c r="AZ891" s="345"/>
      <c r="BA891" s="345"/>
      <c r="BB891" s="345"/>
      <c r="BC891" s="345"/>
      <c r="BD891" s="345"/>
      <c r="BE891" s="345"/>
      <c r="BF891" s="345"/>
      <c r="BG891" s="345"/>
      <c r="BH891" s="345"/>
      <c r="BI891" s="345"/>
      <c r="BJ891" s="345"/>
      <c r="BK891" s="345"/>
      <c r="BL891" s="345"/>
      <c r="BM891" s="345"/>
      <c r="BN891" s="345"/>
      <c r="BO891" s="345"/>
      <c r="BP891" s="345"/>
      <c r="BQ891" s="345"/>
      <c r="BR891" s="345"/>
      <c r="BS891" s="345"/>
      <c r="BT891" s="345"/>
      <c r="BU891" s="345"/>
      <c r="BV891" s="345"/>
      <c r="BW891" s="345"/>
      <c r="BX891" s="345"/>
      <c r="BY891" s="345"/>
      <c r="BZ891" s="345"/>
      <c r="CA891" s="345"/>
    </row>
    <row r="892" spans="1:79" hidden="1" x14ac:dyDescent="0.3">
      <c r="A892" s="429">
        <v>5</v>
      </c>
      <c r="B892" s="353" t="s">
        <v>436</v>
      </c>
      <c r="C892" s="353"/>
      <c r="D892" s="353" t="s">
        <v>134</v>
      </c>
      <c r="E892" s="353">
        <v>13</v>
      </c>
      <c r="F892" s="353" t="s">
        <v>298</v>
      </c>
      <c r="G892" s="353">
        <v>1</v>
      </c>
      <c r="H892" s="353" t="s">
        <v>187</v>
      </c>
      <c r="I892" s="355" t="s">
        <v>188</v>
      </c>
      <c r="J892" s="353" t="s">
        <v>273</v>
      </c>
      <c r="K892" s="353" t="s">
        <v>299</v>
      </c>
      <c r="L892" s="353"/>
      <c r="M892" s="353">
        <v>538196</v>
      </c>
      <c r="N892" s="353">
        <v>537996</v>
      </c>
      <c r="O892" s="353">
        <v>536975</v>
      </c>
      <c r="P892" s="353">
        <v>534698</v>
      </c>
      <c r="Q892" s="435">
        <v>529700</v>
      </c>
      <c r="R892" s="435">
        <v>513172</v>
      </c>
      <c r="S892" s="435">
        <v>491644</v>
      </c>
      <c r="T892" s="435">
        <v>470116</v>
      </c>
      <c r="U892" s="435">
        <v>448588</v>
      </c>
      <c r="V892" s="435">
        <v>427060</v>
      </c>
      <c r="W892" s="435">
        <v>405533</v>
      </c>
      <c r="X892" s="435">
        <v>384005</v>
      </c>
      <c r="Y892" s="435">
        <v>362477</v>
      </c>
      <c r="Z892" s="435">
        <v>340949</v>
      </c>
      <c r="AA892" s="435">
        <v>319421</v>
      </c>
      <c r="AB892" s="435">
        <v>297893</v>
      </c>
      <c r="AC892" s="435">
        <v>276366</v>
      </c>
      <c r="AD892" s="435">
        <v>254838</v>
      </c>
      <c r="AE892" s="435">
        <v>233310</v>
      </c>
      <c r="AF892" s="435">
        <v>211782</v>
      </c>
      <c r="AG892" s="435">
        <v>190254</v>
      </c>
      <c r="AH892" s="435">
        <v>168726</v>
      </c>
      <c r="AI892" s="435">
        <v>147199</v>
      </c>
      <c r="AJ892" s="435">
        <v>125671</v>
      </c>
      <c r="AK892" s="435">
        <v>104143</v>
      </c>
      <c r="AL892" s="435">
        <v>82614.999999999738</v>
      </c>
      <c r="AM892" s="435">
        <v>59082.999999999738</v>
      </c>
      <c r="AN892" s="435">
        <v>35754.999999999738</v>
      </c>
      <c r="AO892" s="435">
        <v>14126.999999999738</v>
      </c>
      <c r="AP892" s="436">
        <v>0</v>
      </c>
      <c r="AS892" s="345"/>
      <c r="AT892" s="345"/>
      <c r="AU892" s="345"/>
      <c r="AV892" s="345"/>
      <c r="AW892" s="345"/>
      <c r="AX892" s="345"/>
      <c r="AY892" s="345"/>
      <c r="AZ892" s="345"/>
      <c r="BA892" s="345"/>
      <c r="BB892" s="345"/>
      <c r="BC892" s="345"/>
      <c r="BD892" s="345"/>
      <c r="BE892" s="345"/>
      <c r="BF892" s="345"/>
      <c r="BG892" s="345"/>
      <c r="BH892" s="345"/>
      <c r="BI892" s="345"/>
      <c r="BJ892" s="345"/>
      <c r="BK892" s="345"/>
      <c r="BL892" s="345"/>
      <c r="BM892" s="345"/>
      <c r="BN892" s="345"/>
      <c r="BO892" s="345"/>
      <c r="BP892" s="345"/>
      <c r="BQ892" s="345"/>
      <c r="BR892" s="345"/>
      <c r="BS892" s="345"/>
      <c r="BT892" s="345"/>
      <c r="BU892" s="345"/>
      <c r="BV892" s="345"/>
      <c r="BW892" s="345"/>
      <c r="BX892" s="345"/>
      <c r="BY892" s="345"/>
      <c r="BZ892" s="345"/>
      <c r="CA892" s="345"/>
    </row>
    <row r="893" spans="1:79" hidden="1" x14ac:dyDescent="0.3">
      <c r="A893" s="364">
        <v>5</v>
      </c>
      <c r="B893" s="352" t="s">
        <v>436</v>
      </c>
      <c r="C893" s="352"/>
      <c r="D893" s="352" t="s">
        <v>134</v>
      </c>
      <c r="E893" s="352">
        <v>13</v>
      </c>
      <c r="F893" s="352" t="s">
        <v>298</v>
      </c>
      <c r="G893" s="352">
        <v>2</v>
      </c>
      <c r="H893" s="352" t="s">
        <v>189</v>
      </c>
      <c r="I893" s="358" t="s">
        <v>188</v>
      </c>
      <c r="J893" s="352" t="s">
        <v>273</v>
      </c>
      <c r="K893" s="352" t="s">
        <v>299</v>
      </c>
      <c r="L893" s="352"/>
      <c r="M893" s="363">
        <v>108637</v>
      </c>
      <c r="N893" s="363">
        <v>109600</v>
      </c>
      <c r="O893" s="363">
        <v>110000</v>
      </c>
      <c r="P893" s="363">
        <v>109000</v>
      </c>
      <c r="Q893" s="363">
        <v>106300</v>
      </c>
      <c r="R893" s="363">
        <v>102055</v>
      </c>
      <c r="S893" s="363">
        <v>97710</v>
      </c>
      <c r="T893" s="363">
        <v>93365</v>
      </c>
      <c r="U893" s="363">
        <v>89020</v>
      </c>
      <c r="V893" s="363">
        <v>84675</v>
      </c>
      <c r="W893" s="363">
        <v>80330</v>
      </c>
      <c r="X893" s="363">
        <v>75985</v>
      </c>
      <c r="Y893" s="363">
        <v>71640</v>
      </c>
      <c r="Z893" s="363">
        <v>67295</v>
      </c>
      <c r="AA893" s="363">
        <v>62950</v>
      </c>
      <c r="AB893" s="363">
        <v>58605</v>
      </c>
      <c r="AC893" s="363">
        <v>54260</v>
      </c>
      <c r="AD893" s="363">
        <v>49915</v>
      </c>
      <c r="AE893" s="363">
        <v>45570</v>
      </c>
      <c r="AF893" s="363">
        <v>41225</v>
      </c>
      <c r="AG893" s="363">
        <v>36880</v>
      </c>
      <c r="AH893" s="363">
        <v>32535</v>
      </c>
      <c r="AI893" s="363">
        <v>28190</v>
      </c>
      <c r="AJ893" s="363">
        <v>23845</v>
      </c>
      <c r="AK893" s="363">
        <v>19500</v>
      </c>
      <c r="AL893" s="363">
        <v>15143</v>
      </c>
      <c r="AM893" s="363">
        <v>9835</v>
      </c>
      <c r="AN893" s="363">
        <v>5090</v>
      </c>
      <c r="AO893" s="363">
        <v>1745</v>
      </c>
      <c r="AP893" s="434">
        <v>0</v>
      </c>
      <c r="AS893" s="345"/>
      <c r="AT893" s="345"/>
      <c r="AU893" s="345"/>
      <c r="AV893" s="345"/>
      <c r="AW893" s="345"/>
      <c r="AX893" s="345"/>
      <c r="AY893" s="345"/>
      <c r="AZ893" s="345"/>
      <c r="BA893" s="345"/>
      <c r="BB893" s="345"/>
      <c r="BC893" s="345"/>
      <c r="BD893" s="345"/>
      <c r="BE893" s="345"/>
      <c r="BF893" s="345"/>
      <c r="BG893" s="345"/>
      <c r="BH893" s="345"/>
      <c r="BI893" s="345"/>
      <c r="BJ893" s="345"/>
      <c r="BK893" s="345"/>
      <c r="BL893" s="345"/>
      <c r="BM893" s="345"/>
      <c r="BN893" s="345"/>
      <c r="BO893" s="345"/>
      <c r="BP893" s="345"/>
      <c r="BQ893" s="345"/>
      <c r="BR893" s="345"/>
      <c r="BS893" s="345"/>
      <c r="BT893" s="345"/>
      <c r="BU893" s="345"/>
      <c r="BV893" s="345"/>
      <c r="BW893" s="345"/>
      <c r="BX893" s="345"/>
      <c r="BY893" s="345"/>
      <c r="BZ893" s="345"/>
      <c r="CA893" s="345"/>
    </row>
    <row r="894" spans="1:79" hidden="1" x14ac:dyDescent="0.3">
      <c r="A894" s="364">
        <v>5</v>
      </c>
      <c r="B894" s="352" t="s">
        <v>436</v>
      </c>
      <c r="C894" s="352"/>
      <c r="D894" s="352" t="s">
        <v>134</v>
      </c>
      <c r="E894" s="352">
        <v>13</v>
      </c>
      <c r="F894" s="352" t="s">
        <v>298</v>
      </c>
      <c r="G894" s="352">
        <v>3</v>
      </c>
      <c r="H894" s="352" t="s">
        <v>190</v>
      </c>
      <c r="I894" s="358" t="s">
        <v>188</v>
      </c>
      <c r="J894" s="352" t="s">
        <v>273</v>
      </c>
      <c r="K894" s="352" t="s">
        <v>299</v>
      </c>
      <c r="L894" s="352"/>
      <c r="M894" s="363">
        <v>39039</v>
      </c>
      <c r="N894" s="363">
        <v>39263</v>
      </c>
      <c r="O894" s="363">
        <v>38850</v>
      </c>
      <c r="P894" s="363">
        <v>37550</v>
      </c>
      <c r="Q894" s="363">
        <v>35570</v>
      </c>
      <c r="R894" s="363">
        <v>32967</v>
      </c>
      <c r="S894" s="363">
        <v>30364</v>
      </c>
      <c r="T894" s="363">
        <v>27761</v>
      </c>
      <c r="U894" s="363">
        <v>25158</v>
      </c>
      <c r="V894" s="363">
        <v>22555</v>
      </c>
      <c r="W894" s="363">
        <v>19952</v>
      </c>
      <c r="X894" s="363">
        <v>17349</v>
      </c>
      <c r="Y894" s="363">
        <v>14746</v>
      </c>
      <c r="Z894" s="363">
        <v>12143</v>
      </c>
      <c r="AA894" s="363">
        <v>9540</v>
      </c>
      <c r="AB894" s="363">
        <v>6943</v>
      </c>
      <c r="AC894" s="363">
        <v>4116</v>
      </c>
      <c r="AD894" s="363">
        <v>1926</v>
      </c>
      <c r="AE894" s="363">
        <v>623</v>
      </c>
      <c r="AF894" s="363">
        <v>0</v>
      </c>
      <c r="AG894" s="363">
        <v>0</v>
      </c>
      <c r="AH894" s="363">
        <v>0</v>
      </c>
      <c r="AI894" s="363">
        <v>0</v>
      </c>
      <c r="AJ894" s="363">
        <v>0</v>
      </c>
      <c r="AK894" s="363">
        <v>0</v>
      </c>
      <c r="AL894" s="363">
        <v>0</v>
      </c>
      <c r="AM894" s="363">
        <v>0</v>
      </c>
      <c r="AN894" s="363">
        <v>0</v>
      </c>
      <c r="AO894" s="363">
        <v>0</v>
      </c>
      <c r="AP894" s="434">
        <v>0</v>
      </c>
      <c r="AS894" s="345"/>
      <c r="AT894" s="345"/>
      <c r="AU894" s="345"/>
      <c r="AV894" s="345"/>
      <c r="AW894" s="345"/>
      <c r="AX894" s="345"/>
      <c r="AY894" s="345"/>
      <c r="AZ894" s="345"/>
      <c r="BA894" s="345"/>
      <c r="BB894" s="345"/>
      <c r="BC894" s="345"/>
      <c r="BD894" s="345"/>
      <c r="BE894" s="345"/>
      <c r="BF894" s="345"/>
      <c r="BG894" s="345"/>
      <c r="BH894" s="345"/>
      <c r="BI894" s="345"/>
      <c r="BJ894" s="345"/>
      <c r="BK894" s="345"/>
      <c r="BL894" s="345"/>
      <c r="BM894" s="345"/>
      <c r="BN894" s="345"/>
      <c r="BO894" s="345"/>
      <c r="BP894" s="345"/>
      <c r="BQ894" s="345"/>
      <c r="BR894" s="345"/>
      <c r="BS894" s="345"/>
      <c r="BT894" s="345"/>
      <c r="BU894" s="345"/>
      <c r="BV894" s="345"/>
      <c r="BW894" s="345"/>
      <c r="BX894" s="345"/>
      <c r="BY894" s="345"/>
      <c r="BZ894" s="345"/>
      <c r="CA894" s="345"/>
    </row>
    <row r="895" spans="1:79" hidden="1" x14ac:dyDescent="0.3">
      <c r="A895" s="364">
        <v>5</v>
      </c>
      <c r="B895" s="352" t="s">
        <v>436</v>
      </c>
      <c r="C895" s="352"/>
      <c r="D895" s="352" t="s">
        <v>134</v>
      </c>
      <c r="E895" s="352">
        <v>13</v>
      </c>
      <c r="F895" s="352" t="s">
        <v>298</v>
      </c>
      <c r="G895" s="352">
        <v>4</v>
      </c>
      <c r="H895" s="352" t="s">
        <v>191</v>
      </c>
      <c r="I895" s="358" t="s">
        <v>188</v>
      </c>
      <c r="J895" s="352" t="s">
        <v>273</v>
      </c>
      <c r="K895" s="352" t="s">
        <v>299</v>
      </c>
      <c r="L895" s="352"/>
      <c r="M895" s="363">
        <v>95310</v>
      </c>
      <c r="N895" s="363">
        <v>97275</v>
      </c>
      <c r="O895" s="363">
        <v>98171</v>
      </c>
      <c r="P895" s="363">
        <v>96900</v>
      </c>
      <c r="Q895" s="363">
        <v>94210</v>
      </c>
      <c r="R895" s="363">
        <v>92398</v>
      </c>
      <c r="S895" s="363">
        <v>88586</v>
      </c>
      <c r="T895" s="363">
        <v>84774</v>
      </c>
      <c r="U895" s="363">
        <v>80962</v>
      </c>
      <c r="V895" s="363">
        <v>77150</v>
      </c>
      <c r="W895" s="363">
        <v>73338</v>
      </c>
      <c r="X895" s="363">
        <v>69526</v>
      </c>
      <c r="Y895" s="363">
        <v>65714</v>
      </c>
      <c r="Z895" s="363">
        <v>61902</v>
      </c>
      <c r="AA895" s="363">
        <v>58090</v>
      </c>
      <c r="AB895" s="363">
        <v>54278</v>
      </c>
      <c r="AC895" s="363">
        <v>50466</v>
      </c>
      <c r="AD895" s="363">
        <v>46654</v>
      </c>
      <c r="AE895" s="363">
        <v>42842</v>
      </c>
      <c r="AF895" s="363">
        <v>39030</v>
      </c>
      <c r="AG895" s="363">
        <v>35218</v>
      </c>
      <c r="AH895" s="363">
        <v>31406</v>
      </c>
      <c r="AI895" s="363">
        <v>27594</v>
      </c>
      <c r="AJ895" s="363">
        <v>23782</v>
      </c>
      <c r="AK895" s="363">
        <v>19970</v>
      </c>
      <c r="AL895" s="363">
        <v>16148</v>
      </c>
      <c r="AM895" s="363">
        <v>10371</v>
      </c>
      <c r="AN895" s="363">
        <v>5663</v>
      </c>
      <c r="AO895" s="363">
        <v>2122</v>
      </c>
      <c r="AP895" s="434">
        <v>0</v>
      </c>
      <c r="AS895" s="345"/>
      <c r="AT895" s="345"/>
      <c r="AU895" s="345"/>
      <c r="AV895" s="345"/>
      <c r="AW895" s="345"/>
      <c r="AX895" s="345"/>
      <c r="AY895" s="345"/>
      <c r="AZ895" s="345"/>
      <c r="BA895" s="345"/>
      <c r="BB895" s="345"/>
      <c r="BC895" s="345"/>
      <c r="BD895" s="345"/>
      <c r="BE895" s="345"/>
      <c r="BF895" s="345"/>
      <c r="BG895" s="345"/>
      <c r="BH895" s="345"/>
      <c r="BI895" s="345"/>
      <c r="BJ895" s="345"/>
      <c r="BK895" s="345"/>
      <c r="BL895" s="345"/>
      <c r="BM895" s="345"/>
      <c r="BN895" s="345"/>
      <c r="BO895" s="345"/>
      <c r="BP895" s="345"/>
      <c r="BQ895" s="345"/>
      <c r="BR895" s="345"/>
      <c r="BS895" s="345"/>
      <c r="BT895" s="345"/>
      <c r="BU895" s="345"/>
      <c r="BV895" s="345"/>
      <c r="BW895" s="345"/>
      <c r="BX895" s="345"/>
      <c r="BY895" s="345"/>
      <c r="BZ895" s="345"/>
      <c r="CA895" s="345"/>
    </row>
    <row r="896" spans="1:79" hidden="1" x14ac:dyDescent="0.3">
      <c r="A896" s="364">
        <v>5</v>
      </c>
      <c r="B896" s="352" t="s">
        <v>436</v>
      </c>
      <c r="C896" s="352"/>
      <c r="D896" s="352" t="s">
        <v>134</v>
      </c>
      <c r="E896" s="352">
        <v>13</v>
      </c>
      <c r="F896" s="352" t="s">
        <v>298</v>
      </c>
      <c r="G896" s="352">
        <v>5</v>
      </c>
      <c r="H896" s="352" t="s">
        <v>192</v>
      </c>
      <c r="I896" s="358" t="s">
        <v>188</v>
      </c>
      <c r="J896" s="352" t="s">
        <v>273</v>
      </c>
      <c r="K896" s="352" t="s">
        <v>299</v>
      </c>
      <c r="L896" s="352"/>
      <c r="M896" s="363">
        <v>1425</v>
      </c>
      <c r="N896" s="363">
        <v>1406</v>
      </c>
      <c r="O896" s="363">
        <v>1385</v>
      </c>
      <c r="P896" s="363">
        <v>1361</v>
      </c>
      <c r="Q896" s="363">
        <v>1334.7777777777774</v>
      </c>
      <c r="R896" s="363">
        <v>1307</v>
      </c>
      <c r="S896" s="363">
        <v>1275</v>
      </c>
      <c r="T896" s="363">
        <v>1238</v>
      </c>
      <c r="U896" s="363">
        <v>1195</v>
      </c>
      <c r="V896" s="363">
        <v>1145</v>
      </c>
      <c r="W896" s="363">
        <v>1092</v>
      </c>
      <c r="X896" s="363">
        <v>1045</v>
      </c>
      <c r="Y896" s="363">
        <v>980</v>
      </c>
      <c r="Z896" s="363">
        <v>885</v>
      </c>
      <c r="AA896" s="363">
        <v>768</v>
      </c>
      <c r="AB896" s="363">
        <v>653</v>
      </c>
      <c r="AC896" s="363">
        <v>542</v>
      </c>
      <c r="AD896" s="363">
        <v>436</v>
      </c>
      <c r="AE896" s="363">
        <v>336</v>
      </c>
      <c r="AF896" s="363">
        <v>243</v>
      </c>
      <c r="AG896" s="363">
        <v>158</v>
      </c>
      <c r="AH896" s="363">
        <v>81</v>
      </c>
      <c r="AI896" s="363">
        <v>24</v>
      </c>
      <c r="AJ896" s="363">
        <v>0</v>
      </c>
      <c r="AK896" s="363">
        <v>0</v>
      </c>
      <c r="AL896" s="363">
        <v>0</v>
      </c>
      <c r="AM896" s="363">
        <v>0</v>
      </c>
      <c r="AN896" s="363">
        <v>0</v>
      </c>
      <c r="AO896" s="363">
        <v>0</v>
      </c>
      <c r="AP896" s="434">
        <v>0</v>
      </c>
      <c r="AS896" s="345"/>
      <c r="AT896" s="345"/>
      <c r="AU896" s="345"/>
      <c r="AV896" s="345"/>
      <c r="AW896" s="345"/>
      <c r="AX896" s="345"/>
      <c r="AY896" s="345"/>
      <c r="AZ896" s="345"/>
      <c r="BA896" s="345"/>
      <c r="BB896" s="345"/>
      <c r="BC896" s="345"/>
      <c r="BD896" s="345"/>
      <c r="BE896" s="345"/>
      <c r="BF896" s="345"/>
      <c r="BG896" s="345"/>
      <c r="BH896" s="345"/>
      <c r="BI896" s="345"/>
      <c r="BJ896" s="345"/>
      <c r="BK896" s="345"/>
      <c r="BL896" s="345"/>
      <c r="BM896" s="345"/>
      <c r="BN896" s="345"/>
      <c r="BO896" s="345"/>
      <c r="BP896" s="345"/>
      <c r="BQ896" s="345"/>
      <c r="BR896" s="345"/>
      <c r="BS896" s="345"/>
      <c r="BT896" s="345"/>
      <c r="BU896" s="345"/>
      <c r="BV896" s="345"/>
      <c r="BW896" s="345"/>
      <c r="BX896" s="345"/>
      <c r="BY896" s="345"/>
      <c r="BZ896" s="345"/>
      <c r="CA896" s="345"/>
    </row>
    <row r="897" spans="1:79" hidden="1" x14ac:dyDescent="0.3">
      <c r="A897" s="364">
        <v>5</v>
      </c>
      <c r="B897" s="352" t="s">
        <v>436</v>
      </c>
      <c r="C897" s="352"/>
      <c r="D897" s="352" t="s">
        <v>134</v>
      </c>
      <c r="E897" s="352">
        <v>13</v>
      </c>
      <c r="F897" s="352" t="s">
        <v>298</v>
      </c>
      <c r="G897" s="352">
        <v>6</v>
      </c>
      <c r="H897" s="352" t="s">
        <v>193</v>
      </c>
      <c r="I897" s="358" t="s">
        <v>188</v>
      </c>
      <c r="J897" s="352" t="s">
        <v>273</v>
      </c>
      <c r="K897" s="352" t="s">
        <v>299</v>
      </c>
      <c r="L897" s="352"/>
      <c r="M897" s="363">
        <v>3055</v>
      </c>
      <c r="N897" s="363">
        <v>3000</v>
      </c>
      <c r="O897" s="363">
        <v>2946</v>
      </c>
      <c r="P897" s="363">
        <v>2892</v>
      </c>
      <c r="Q897" s="363">
        <v>2836</v>
      </c>
      <c r="R897" s="363">
        <v>2778</v>
      </c>
      <c r="S897" s="363">
        <v>2717</v>
      </c>
      <c r="T897" s="363">
        <v>2653</v>
      </c>
      <c r="U897" s="363">
        <v>2582</v>
      </c>
      <c r="V897" s="363">
        <v>2494</v>
      </c>
      <c r="W897" s="363">
        <v>2394</v>
      </c>
      <c r="X897" s="363">
        <v>2274</v>
      </c>
      <c r="Y897" s="363">
        <v>2127</v>
      </c>
      <c r="Z897" s="363">
        <v>1952</v>
      </c>
      <c r="AA897" s="363">
        <v>1769</v>
      </c>
      <c r="AB897" s="363">
        <v>1570</v>
      </c>
      <c r="AC897" s="363">
        <v>1421</v>
      </c>
      <c r="AD897" s="363">
        <v>1271</v>
      </c>
      <c r="AE897" s="363">
        <v>1121</v>
      </c>
      <c r="AF897" s="363">
        <v>973</v>
      </c>
      <c r="AG897" s="363">
        <v>827</v>
      </c>
      <c r="AH897" s="363">
        <v>684</v>
      </c>
      <c r="AI897" s="363">
        <v>544</v>
      </c>
      <c r="AJ897" s="363">
        <v>411</v>
      </c>
      <c r="AK897" s="363">
        <v>295</v>
      </c>
      <c r="AL897" s="363">
        <v>191</v>
      </c>
      <c r="AM897" s="363">
        <v>107</v>
      </c>
      <c r="AN897" s="363">
        <v>50</v>
      </c>
      <c r="AO897" s="363">
        <v>21</v>
      </c>
      <c r="AP897" s="434">
        <v>0</v>
      </c>
      <c r="AS897" s="345"/>
      <c r="AT897" s="345"/>
      <c r="AU897" s="345"/>
      <c r="AV897" s="345"/>
      <c r="AW897" s="345"/>
      <c r="AX897" s="345"/>
      <c r="AY897" s="345"/>
      <c r="AZ897" s="345"/>
      <c r="BA897" s="345"/>
      <c r="BB897" s="345"/>
      <c r="BC897" s="345"/>
      <c r="BD897" s="345"/>
      <c r="BE897" s="345"/>
      <c r="BF897" s="345"/>
      <c r="BG897" s="345"/>
      <c r="BH897" s="345"/>
      <c r="BI897" s="345"/>
      <c r="BJ897" s="345"/>
      <c r="BK897" s="345"/>
      <c r="BL897" s="345"/>
      <c r="BM897" s="345"/>
      <c r="BN897" s="345"/>
      <c r="BO897" s="345"/>
      <c r="BP897" s="345"/>
      <c r="BQ897" s="345"/>
      <c r="BR897" s="345"/>
      <c r="BS897" s="345"/>
      <c r="BT897" s="345"/>
      <c r="BU897" s="345"/>
      <c r="BV897" s="345"/>
      <c r="BW897" s="345"/>
      <c r="BX897" s="345"/>
      <c r="BY897" s="345"/>
      <c r="BZ897" s="345"/>
      <c r="CA897" s="345"/>
    </row>
    <row r="898" spans="1:79" hidden="1" x14ac:dyDescent="0.3">
      <c r="A898" s="364">
        <v>5</v>
      </c>
      <c r="B898" s="352" t="s">
        <v>436</v>
      </c>
      <c r="C898" s="352"/>
      <c r="D898" s="352" t="s">
        <v>134</v>
      </c>
      <c r="E898" s="352">
        <v>13</v>
      </c>
      <c r="F898" s="352" t="s">
        <v>298</v>
      </c>
      <c r="G898" s="352">
        <v>7</v>
      </c>
      <c r="H898" s="352" t="s">
        <v>194</v>
      </c>
      <c r="I898" s="358" t="s">
        <v>188</v>
      </c>
      <c r="J898" s="352" t="s">
        <v>273</v>
      </c>
      <c r="K898" s="352" t="s">
        <v>299</v>
      </c>
      <c r="L898" s="352"/>
      <c r="M898" s="363">
        <v>0</v>
      </c>
      <c r="N898" s="363">
        <v>0</v>
      </c>
      <c r="O898" s="363">
        <v>0</v>
      </c>
      <c r="P898" s="363">
        <v>0</v>
      </c>
      <c r="Q898" s="363">
        <v>0</v>
      </c>
      <c r="R898" s="363">
        <v>0</v>
      </c>
      <c r="S898" s="363">
        <v>0</v>
      </c>
      <c r="T898" s="363">
        <v>0</v>
      </c>
      <c r="U898" s="363">
        <v>0</v>
      </c>
      <c r="V898" s="363">
        <v>0</v>
      </c>
      <c r="W898" s="363">
        <v>0</v>
      </c>
      <c r="X898" s="363">
        <v>0</v>
      </c>
      <c r="Y898" s="363">
        <v>0</v>
      </c>
      <c r="Z898" s="363">
        <v>0</v>
      </c>
      <c r="AA898" s="363">
        <v>0</v>
      </c>
      <c r="AB898" s="363">
        <v>0</v>
      </c>
      <c r="AC898" s="363">
        <v>0</v>
      </c>
      <c r="AD898" s="363">
        <v>0</v>
      </c>
      <c r="AE898" s="363">
        <v>0</v>
      </c>
      <c r="AF898" s="363">
        <v>0</v>
      </c>
      <c r="AG898" s="363">
        <v>0</v>
      </c>
      <c r="AH898" s="363">
        <v>0</v>
      </c>
      <c r="AI898" s="363">
        <v>0</v>
      </c>
      <c r="AJ898" s="363">
        <v>0</v>
      </c>
      <c r="AK898" s="363">
        <v>0</v>
      </c>
      <c r="AL898" s="363">
        <v>0</v>
      </c>
      <c r="AM898" s="363">
        <v>0</v>
      </c>
      <c r="AN898" s="363">
        <v>0</v>
      </c>
      <c r="AO898" s="363">
        <v>0</v>
      </c>
      <c r="AP898" s="434">
        <v>0</v>
      </c>
      <c r="AS898" s="345"/>
      <c r="AT898" s="345"/>
      <c r="AU898" s="345"/>
      <c r="AV898" s="345"/>
      <c r="AW898" s="345"/>
      <c r="AX898" s="345"/>
      <c r="AY898" s="345"/>
      <c r="AZ898" s="345"/>
      <c r="BA898" s="345"/>
      <c r="BB898" s="345"/>
      <c r="BC898" s="345"/>
      <c r="BD898" s="345"/>
      <c r="BE898" s="345"/>
      <c r="BF898" s="345"/>
      <c r="BG898" s="345"/>
      <c r="BH898" s="345"/>
      <c r="BI898" s="345"/>
      <c r="BJ898" s="345"/>
      <c r="BK898" s="345"/>
      <c r="BL898" s="345"/>
      <c r="BM898" s="345"/>
      <c r="BN898" s="345"/>
      <c r="BO898" s="345"/>
      <c r="BP898" s="345"/>
      <c r="BQ898" s="345"/>
      <c r="BR898" s="345"/>
      <c r="BS898" s="345"/>
      <c r="BT898" s="345"/>
      <c r="BU898" s="345"/>
      <c r="BV898" s="345"/>
      <c r="BW898" s="345"/>
      <c r="BX898" s="345"/>
      <c r="BY898" s="345"/>
      <c r="BZ898" s="345"/>
      <c r="CA898" s="345"/>
    </row>
    <row r="899" spans="1:79" hidden="1" x14ac:dyDescent="0.3">
      <c r="A899" s="364">
        <v>5</v>
      </c>
      <c r="B899" s="352" t="s">
        <v>436</v>
      </c>
      <c r="C899" s="352"/>
      <c r="D899" s="352" t="s">
        <v>134</v>
      </c>
      <c r="E899" s="352">
        <v>13</v>
      </c>
      <c r="F899" s="352" t="s">
        <v>298</v>
      </c>
      <c r="G899" s="352">
        <v>8</v>
      </c>
      <c r="H899" s="352" t="s">
        <v>195</v>
      </c>
      <c r="I899" s="358" t="s">
        <v>188</v>
      </c>
      <c r="J899" s="352" t="s">
        <v>273</v>
      </c>
      <c r="K899" s="352" t="s">
        <v>299</v>
      </c>
      <c r="L899" s="352"/>
      <c r="M899" s="363">
        <v>0</v>
      </c>
      <c r="N899" s="363">
        <v>0</v>
      </c>
      <c r="O899" s="363">
        <v>0</v>
      </c>
      <c r="P899" s="363">
        <v>0</v>
      </c>
      <c r="Q899" s="363">
        <v>0</v>
      </c>
      <c r="R899" s="363">
        <v>0</v>
      </c>
      <c r="S899" s="363">
        <v>0</v>
      </c>
      <c r="T899" s="363">
        <v>0</v>
      </c>
      <c r="U899" s="363">
        <v>0</v>
      </c>
      <c r="V899" s="363">
        <v>0</v>
      </c>
      <c r="W899" s="363">
        <v>0</v>
      </c>
      <c r="X899" s="363">
        <v>0</v>
      </c>
      <c r="Y899" s="363">
        <v>0</v>
      </c>
      <c r="Z899" s="363">
        <v>0</v>
      </c>
      <c r="AA899" s="363">
        <v>0</v>
      </c>
      <c r="AB899" s="363">
        <v>0</v>
      </c>
      <c r="AC899" s="363">
        <v>0</v>
      </c>
      <c r="AD899" s="363">
        <v>0</v>
      </c>
      <c r="AE899" s="363">
        <v>0</v>
      </c>
      <c r="AF899" s="363">
        <v>0</v>
      </c>
      <c r="AG899" s="363">
        <v>0</v>
      </c>
      <c r="AH899" s="363">
        <v>0</v>
      </c>
      <c r="AI899" s="363">
        <v>0</v>
      </c>
      <c r="AJ899" s="363">
        <v>0</v>
      </c>
      <c r="AK899" s="363">
        <v>0</v>
      </c>
      <c r="AL899" s="363">
        <v>0</v>
      </c>
      <c r="AM899" s="363">
        <v>0</v>
      </c>
      <c r="AN899" s="363">
        <v>0</v>
      </c>
      <c r="AO899" s="363">
        <v>0</v>
      </c>
      <c r="AP899" s="434">
        <v>0</v>
      </c>
      <c r="AS899" s="345"/>
      <c r="AT899" s="345"/>
      <c r="AU899" s="345"/>
      <c r="AV899" s="345"/>
      <c r="AW899" s="345"/>
      <c r="AX899" s="345"/>
      <c r="AY899" s="345"/>
      <c r="AZ899" s="345"/>
      <c r="BA899" s="345"/>
      <c r="BB899" s="345"/>
      <c r="BC899" s="345"/>
      <c r="BD899" s="345"/>
      <c r="BE899" s="345"/>
      <c r="BF899" s="345"/>
      <c r="BG899" s="345"/>
      <c r="BH899" s="345"/>
      <c r="BI899" s="345"/>
      <c r="BJ899" s="345"/>
      <c r="BK899" s="345"/>
      <c r="BL899" s="345"/>
      <c r="BM899" s="345"/>
      <c r="BN899" s="345"/>
      <c r="BO899" s="345"/>
      <c r="BP899" s="345"/>
      <c r="BQ899" s="345"/>
      <c r="BR899" s="345"/>
      <c r="BS899" s="345"/>
      <c r="BT899" s="345"/>
      <c r="BU899" s="345"/>
      <c r="BV899" s="345"/>
      <c r="BW899" s="345"/>
      <c r="BX899" s="345"/>
      <c r="BY899" s="345"/>
      <c r="BZ899" s="345"/>
      <c r="CA899" s="345"/>
    </row>
    <row r="900" spans="1:79" hidden="1" x14ac:dyDescent="0.3">
      <c r="A900" s="364">
        <v>5</v>
      </c>
      <c r="B900" s="352" t="s">
        <v>436</v>
      </c>
      <c r="C900" s="352"/>
      <c r="D900" s="352" t="s">
        <v>134</v>
      </c>
      <c r="E900" s="352">
        <v>13</v>
      </c>
      <c r="F900" s="352" t="s">
        <v>298</v>
      </c>
      <c r="G900" s="352">
        <v>9</v>
      </c>
      <c r="H900" s="352" t="s">
        <v>196</v>
      </c>
      <c r="I900" s="358" t="s">
        <v>188</v>
      </c>
      <c r="J900" s="352" t="s">
        <v>273</v>
      </c>
      <c r="K900" s="352" t="s">
        <v>299</v>
      </c>
      <c r="L900" s="352"/>
      <c r="M900" s="363">
        <v>0</v>
      </c>
      <c r="N900" s="363">
        <v>0</v>
      </c>
      <c r="O900" s="363">
        <v>0</v>
      </c>
      <c r="P900" s="363">
        <v>0</v>
      </c>
      <c r="Q900" s="363">
        <v>0</v>
      </c>
      <c r="R900" s="363">
        <v>0</v>
      </c>
      <c r="S900" s="363">
        <v>0</v>
      </c>
      <c r="T900" s="363">
        <v>0</v>
      </c>
      <c r="U900" s="363">
        <v>0</v>
      </c>
      <c r="V900" s="363">
        <v>0</v>
      </c>
      <c r="W900" s="363">
        <v>0</v>
      </c>
      <c r="X900" s="363">
        <v>0</v>
      </c>
      <c r="Y900" s="363">
        <v>0</v>
      </c>
      <c r="Z900" s="363">
        <v>0</v>
      </c>
      <c r="AA900" s="363">
        <v>0</v>
      </c>
      <c r="AB900" s="363">
        <v>0</v>
      </c>
      <c r="AC900" s="363">
        <v>0</v>
      </c>
      <c r="AD900" s="363">
        <v>0</v>
      </c>
      <c r="AE900" s="363">
        <v>0</v>
      </c>
      <c r="AF900" s="363">
        <v>0</v>
      </c>
      <c r="AG900" s="363">
        <v>0</v>
      </c>
      <c r="AH900" s="363">
        <v>0</v>
      </c>
      <c r="AI900" s="363">
        <v>0</v>
      </c>
      <c r="AJ900" s="363">
        <v>0</v>
      </c>
      <c r="AK900" s="363">
        <v>0</v>
      </c>
      <c r="AL900" s="363">
        <v>0</v>
      </c>
      <c r="AM900" s="363">
        <v>0</v>
      </c>
      <c r="AN900" s="363">
        <v>0</v>
      </c>
      <c r="AO900" s="363">
        <v>0</v>
      </c>
      <c r="AP900" s="434">
        <v>0</v>
      </c>
      <c r="AS900" s="345"/>
      <c r="AT900" s="345"/>
      <c r="AU900" s="345"/>
      <c r="AV900" s="345"/>
      <c r="AW900" s="345"/>
      <c r="AX900" s="345"/>
      <c r="AY900" s="345"/>
      <c r="AZ900" s="345"/>
      <c r="BA900" s="345"/>
      <c r="BB900" s="345"/>
      <c r="BC900" s="345"/>
      <c r="BD900" s="345"/>
      <c r="BE900" s="345"/>
      <c r="BF900" s="345"/>
      <c r="BG900" s="345"/>
      <c r="BH900" s="345"/>
      <c r="BI900" s="345"/>
      <c r="BJ900" s="345"/>
      <c r="BK900" s="345"/>
      <c r="BL900" s="345"/>
      <c r="BM900" s="345"/>
      <c r="BN900" s="345"/>
      <c r="BO900" s="345"/>
      <c r="BP900" s="345"/>
      <c r="BQ900" s="345"/>
      <c r="BR900" s="345"/>
      <c r="BS900" s="345"/>
      <c r="BT900" s="345"/>
      <c r="BU900" s="345"/>
      <c r="BV900" s="345"/>
      <c r="BW900" s="345"/>
      <c r="BX900" s="345"/>
      <c r="BY900" s="345"/>
      <c r="BZ900" s="345"/>
      <c r="CA900" s="345"/>
    </row>
    <row r="901" spans="1:79" hidden="1" x14ac:dyDescent="0.3">
      <c r="A901" s="364">
        <v>5</v>
      </c>
      <c r="B901" s="352" t="s">
        <v>436</v>
      </c>
      <c r="C901" s="352"/>
      <c r="D901" s="352" t="s">
        <v>134</v>
      </c>
      <c r="E901" s="352">
        <v>13</v>
      </c>
      <c r="F901" s="352" t="s">
        <v>298</v>
      </c>
      <c r="G901" s="352">
        <v>10</v>
      </c>
      <c r="H901" s="352" t="s">
        <v>197</v>
      </c>
      <c r="I901" s="358" t="s">
        <v>188</v>
      </c>
      <c r="J901" s="352" t="s">
        <v>273</v>
      </c>
      <c r="K901" s="352" t="s">
        <v>299</v>
      </c>
      <c r="L901" s="352"/>
      <c r="M901" s="363">
        <v>0</v>
      </c>
      <c r="N901" s="363">
        <v>0</v>
      </c>
      <c r="O901" s="363">
        <v>0</v>
      </c>
      <c r="P901" s="363">
        <v>0</v>
      </c>
      <c r="Q901" s="363">
        <v>0</v>
      </c>
      <c r="R901" s="363">
        <v>0</v>
      </c>
      <c r="S901" s="363">
        <v>0</v>
      </c>
      <c r="T901" s="363">
        <v>0</v>
      </c>
      <c r="U901" s="363">
        <v>0</v>
      </c>
      <c r="V901" s="363">
        <v>0</v>
      </c>
      <c r="W901" s="363">
        <v>0</v>
      </c>
      <c r="X901" s="363">
        <v>0</v>
      </c>
      <c r="Y901" s="363">
        <v>0</v>
      </c>
      <c r="Z901" s="363">
        <v>0</v>
      </c>
      <c r="AA901" s="363">
        <v>0</v>
      </c>
      <c r="AB901" s="363">
        <v>0</v>
      </c>
      <c r="AC901" s="363">
        <v>0</v>
      </c>
      <c r="AD901" s="363">
        <v>0</v>
      </c>
      <c r="AE901" s="363">
        <v>0</v>
      </c>
      <c r="AF901" s="363">
        <v>0</v>
      </c>
      <c r="AG901" s="363">
        <v>0</v>
      </c>
      <c r="AH901" s="363">
        <v>0</v>
      </c>
      <c r="AI901" s="363">
        <v>0</v>
      </c>
      <c r="AJ901" s="363">
        <v>0</v>
      </c>
      <c r="AK901" s="363">
        <v>0</v>
      </c>
      <c r="AL901" s="363">
        <v>0</v>
      </c>
      <c r="AM901" s="363">
        <v>0</v>
      </c>
      <c r="AN901" s="363">
        <v>0</v>
      </c>
      <c r="AO901" s="363">
        <v>0</v>
      </c>
      <c r="AP901" s="434">
        <v>0</v>
      </c>
      <c r="AS901" s="345"/>
      <c r="AT901" s="345"/>
      <c r="AU901" s="345"/>
      <c r="AV901" s="345"/>
      <c r="AW901" s="345"/>
      <c r="AX901" s="345"/>
      <c r="AY901" s="345"/>
      <c r="AZ901" s="345"/>
      <c r="BA901" s="345"/>
      <c r="BB901" s="345"/>
      <c r="BC901" s="345"/>
      <c r="BD901" s="345"/>
      <c r="BE901" s="345"/>
      <c r="BF901" s="345"/>
      <c r="BG901" s="345"/>
      <c r="BH901" s="345"/>
      <c r="BI901" s="345"/>
      <c r="BJ901" s="345"/>
      <c r="BK901" s="345"/>
      <c r="BL901" s="345"/>
      <c r="BM901" s="345"/>
      <c r="BN901" s="345"/>
      <c r="BO901" s="345"/>
      <c r="BP901" s="345"/>
      <c r="BQ901" s="345"/>
      <c r="BR901" s="345"/>
      <c r="BS901" s="345"/>
      <c r="BT901" s="345"/>
      <c r="BU901" s="345"/>
      <c r="BV901" s="345"/>
      <c r="BW901" s="345"/>
      <c r="BX901" s="345"/>
      <c r="BY901" s="345"/>
      <c r="BZ901" s="345"/>
      <c r="CA901" s="345"/>
    </row>
    <row r="902" spans="1:79" hidden="1" x14ac:dyDescent="0.3">
      <c r="A902" s="364">
        <v>5</v>
      </c>
      <c r="B902" s="352" t="s">
        <v>436</v>
      </c>
      <c r="C902" s="352"/>
      <c r="D902" s="352" t="s">
        <v>134</v>
      </c>
      <c r="E902" s="352">
        <v>13</v>
      </c>
      <c r="F902" s="352" t="s">
        <v>298</v>
      </c>
      <c r="G902" s="352">
        <v>11</v>
      </c>
      <c r="H902" s="352" t="s">
        <v>198</v>
      </c>
      <c r="I902" s="358" t="s">
        <v>188</v>
      </c>
      <c r="J902" s="352" t="s">
        <v>273</v>
      </c>
      <c r="K902" s="352" t="s">
        <v>299</v>
      </c>
      <c r="L902" s="352"/>
      <c r="M902" s="363">
        <v>0</v>
      </c>
      <c r="N902" s="363">
        <v>0</v>
      </c>
      <c r="O902" s="363">
        <v>0</v>
      </c>
      <c r="P902" s="363">
        <v>0</v>
      </c>
      <c r="Q902" s="363">
        <v>0</v>
      </c>
      <c r="R902" s="363">
        <v>0</v>
      </c>
      <c r="S902" s="363">
        <v>0</v>
      </c>
      <c r="T902" s="363">
        <v>0</v>
      </c>
      <c r="U902" s="363">
        <v>0</v>
      </c>
      <c r="V902" s="363">
        <v>0</v>
      </c>
      <c r="W902" s="363">
        <v>0</v>
      </c>
      <c r="X902" s="363">
        <v>0</v>
      </c>
      <c r="Y902" s="363">
        <v>0</v>
      </c>
      <c r="Z902" s="363">
        <v>0</v>
      </c>
      <c r="AA902" s="363">
        <v>0</v>
      </c>
      <c r="AB902" s="363">
        <v>0</v>
      </c>
      <c r="AC902" s="363">
        <v>0</v>
      </c>
      <c r="AD902" s="363">
        <v>0</v>
      </c>
      <c r="AE902" s="363">
        <v>0</v>
      </c>
      <c r="AF902" s="363">
        <v>0</v>
      </c>
      <c r="AG902" s="363">
        <v>0</v>
      </c>
      <c r="AH902" s="363">
        <v>0</v>
      </c>
      <c r="AI902" s="363">
        <v>0</v>
      </c>
      <c r="AJ902" s="363">
        <v>0</v>
      </c>
      <c r="AK902" s="363">
        <v>0</v>
      </c>
      <c r="AL902" s="363">
        <v>0</v>
      </c>
      <c r="AM902" s="363">
        <v>0</v>
      </c>
      <c r="AN902" s="363">
        <v>0</v>
      </c>
      <c r="AO902" s="363">
        <v>0</v>
      </c>
      <c r="AP902" s="434">
        <v>0</v>
      </c>
      <c r="AS902" s="345"/>
      <c r="AT902" s="345"/>
      <c r="AU902" s="345"/>
      <c r="AV902" s="345"/>
      <c r="AW902" s="345"/>
      <c r="AX902" s="345"/>
      <c r="AY902" s="345"/>
      <c r="AZ902" s="345"/>
      <c r="BA902" s="345"/>
      <c r="BB902" s="345"/>
      <c r="BC902" s="345"/>
      <c r="BD902" s="345"/>
      <c r="BE902" s="345"/>
      <c r="BF902" s="345"/>
      <c r="BG902" s="345"/>
      <c r="BH902" s="345"/>
      <c r="BI902" s="345"/>
      <c r="BJ902" s="345"/>
      <c r="BK902" s="345"/>
      <c r="BL902" s="345"/>
      <c r="BM902" s="345"/>
      <c r="BN902" s="345"/>
      <c r="BO902" s="345"/>
      <c r="BP902" s="345"/>
      <c r="BQ902" s="345"/>
      <c r="BR902" s="345"/>
      <c r="BS902" s="345"/>
      <c r="BT902" s="345"/>
      <c r="BU902" s="345"/>
      <c r="BV902" s="345"/>
      <c r="BW902" s="345"/>
      <c r="BX902" s="345"/>
      <c r="BY902" s="345"/>
      <c r="BZ902" s="345"/>
      <c r="CA902" s="345"/>
    </row>
    <row r="903" spans="1:79" hidden="1" x14ac:dyDescent="0.3">
      <c r="A903" s="364">
        <v>5</v>
      </c>
      <c r="B903" s="352" t="s">
        <v>436</v>
      </c>
      <c r="C903" s="352"/>
      <c r="D903" s="352" t="s">
        <v>134</v>
      </c>
      <c r="E903" s="352">
        <v>13</v>
      </c>
      <c r="F903" s="352" t="s">
        <v>298</v>
      </c>
      <c r="G903" s="352">
        <v>12</v>
      </c>
      <c r="H903" s="352" t="s">
        <v>199</v>
      </c>
      <c r="I903" s="358" t="s">
        <v>188</v>
      </c>
      <c r="J903" s="352" t="s">
        <v>273</v>
      </c>
      <c r="K903" s="352" t="s">
        <v>299</v>
      </c>
      <c r="L903" s="352"/>
      <c r="M903" s="352">
        <v>442898</v>
      </c>
      <c r="N903" s="352">
        <v>441168</v>
      </c>
      <c r="O903" s="352">
        <v>439200</v>
      </c>
      <c r="P903" s="352">
        <v>436200</v>
      </c>
      <c r="Q903" s="352">
        <v>432300</v>
      </c>
      <c r="R903" s="352">
        <v>427300</v>
      </c>
      <c r="S903" s="352">
        <v>421100</v>
      </c>
      <c r="T903" s="352">
        <v>413800</v>
      </c>
      <c r="U903" s="352">
        <v>405000</v>
      </c>
      <c r="V903" s="352">
        <v>393750</v>
      </c>
      <c r="W903" s="352">
        <v>380800</v>
      </c>
      <c r="X903" s="352">
        <v>366000</v>
      </c>
      <c r="Y903" s="352">
        <v>348200</v>
      </c>
      <c r="Z903" s="352">
        <v>326400</v>
      </c>
      <c r="AA903" s="352">
        <v>300519</v>
      </c>
      <c r="AB903" s="352">
        <v>270999</v>
      </c>
      <c r="AC903" s="352">
        <v>243202</v>
      </c>
      <c r="AD903" s="352">
        <v>215643</v>
      </c>
      <c r="AE903" s="352">
        <v>189116</v>
      </c>
      <c r="AF903" s="352">
        <v>163489</v>
      </c>
      <c r="AG903" s="352">
        <v>138962</v>
      </c>
      <c r="AH903" s="352">
        <v>115635</v>
      </c>
      <c r="AI903" s="352">
        <v>93408</v>
      </c>
      <c r="AJ903" s="352">
        <v>72681</v>
      </c>
      <c r="AK903" s="352">
        <v>54404</v>
      </c>
      <c r="AL903" s="352">
        <v>37827</v>
      </c>
      <c r="AM903" s="352">
        <v>23100</v>
      </c>
      <c r="AN903" s="352">
        <v>11373</v>
      </c>
      <c r="AO903" s="352">
        <v>3646</v>
      </c>
      <c r="AP903" s="359">
        <v>0</v>
      </c>
      <c r="AS903" s="345"/>
      <c r="AT903" s="345"/>
      <c r="AU903" s="345"/>
      <c r="AV903" s="345"/>
      <c r="AW903" s="345"/>
      <c r="AX903" s="345"/>
      <c r="AY903" s="345"/>
      <c r="AZ903" s="345"/>
      <c r="BA903" s="345"/>
      <c r="BB903" s="345"/>
      <c r="BC903" s="345"/>
      <c r="BD903" s="345"/>
      <c r="BE903" s="345"/>
      <c r="BF903" s="345"/>
      <c r="BG903" s="345"/>
      <c r="BH903" s="345"/>
      <c r="BI903" s="345"/>
      <c r="BJ903" s="345"/>
      <c r="BK903" s="345"/>
      <c r="BL903" s="345"/>
      <c r="BM903" s="345"/>
      <c r="BN903" s="345"/>
      <c r="BO903" s="345"/>
      <c r="BP903" s="345"/>
      <c r="BQ903" s="345"/>
      <c r="BR903" s="345"/>
      <c r="BS903" s="345"/>
      <c r="BT903" s="345"/>
      <c r="BU903" s="345"/>
      <c r="BV903" s="345"/>
      <c r="BW903" s="345"/>
      <c r="BX903" s="345"/>
      <c r="BY903" s="345"/>
      <c r="BZ903" s="345"/>
      <c r="CA903" s="345"/>
    </row>
    <row r="904" spans="1:79" hidden="1" x14ac:dyDescent="0.3">
      <c r="A904" s="364">
        <v>5</v>
      </c>
      <c r="B904" s="352" t="s">
        <v>436</v>
      </c>
      <c r="C904" s="352"/>
      <c r="D904" s="352" t="s">
        <v>134</v>
      </c>
      <c r="E904" s="352">
        <v>13</v>
      </c>
      <c r="F904" s="352" t="s">
        <v>298</v>
      </c>
      <c r="G904" s="352">
        <v>13</v>
      </c>
      <c r="H904" s="352" t="s">
        <v>200</v>
      </c>
      <c r="I904" s="358" t="s">
        <v>188</v>
      </c>
      <c r="J904" s="352" t="s">
        <v>273</v>
      </c>
      <c r="K904" s="352" t="s">
        <v>299</v>
      </c>
      <c r="L904" s="352"/>
      <c r="M904" s="352">
        <v>3253</v>
      </c>
      <c r="N904" s="352">
        <v>3123</v>
      </c>
      <c r="O904" s="352">
        <v>2990</v>
      </c>
      <c r="P904" s="352">
        <v>2850</v>
      </c>
      <c r="Q904" s="352">
        <v>2700</v>
      </c>
      <c r="R904" s="352">
        <v>2540</v>
      </c>
      <c r="S904" s="352">
        <v>2370</v>
      </c>
      <c r="T904" s="352">
        <v>2190</v>
      </c>
      <c r="U904" s="352">
        <v>2000</v>
      </c>
      <c r="V904" s="352">
        <v>1800</v>
      </c>
      <c r="W904" s="352">
        <v>1590</v>
      </c>
      <c r="X904" s="352">
        <v>1373</v>
      </c>
      <c r="Y904" s="352">
        <v>1156</v>
      </c>
      <c r="Z904" s="352">
        <v>939</v>
      </c>
      <c r="AA904" s="352">
        <v>722</v>
      </c>
      <c r="AB904" s="352">
        <v>507</v>
      </c>
      <c r="AC904" s="352">
        <v>420</v>
      </c>
      <c r="AD904" s="352">
        <v>336</v>
      </c>
      <c r="AE904" s="352">
        <v>259</v>
      </c>
      <c r="AF904" s="352">
        <v>192</v>
      </c>
      <c r="AG904" s="352">
        <v>135</v>
      </c>
      <c r="AH904" s="352">
        <v>88</v>
      </c>
      <c r="AI904" s="352">
        <v>51</v>
      </c>
      <c r="AJ904" s="352">
        <v>24</v>
      </c>
      <c r="AK904" s="352">
        <v>7</v>
      </c>
      <c r="AL904" s="352">
        <v>0</v>
      </c>
      <c r="AM904" s="352">
        <v>0</v>
      </c>
      <c r="AN904" s="352">
        <v>0</v>
      </c>
      <c r="AO904" s="352">
        <v>0</v>
      </c>
      <c r="AP904" s="359">
        <v>0</v>
      </c>
      <c r="AS904" s="345"/>
      <c r="AT904" s="345"/>
      <c r="AU904" s="345"/>
      <c r="AV904" s="345"/>
      <c r="AW904" s="345"/>
      <c r="AX904" s="345"/>
      <c r="AY904" s="345"/>
      <c r="AZ904" s="345"/>
      <c r="BA904" s="345"/>
      <c r="BB904" s="345"/>
      <c r="BC904" s="345"/>
      <c r="BD904" s="345"/>
      <c r="BE904" s="345"/>
      <c r="BF904" s="345"/>
      <c r="BG904" s="345"/>
      <c r="BH904" s="345"/>
      <c r="BI904" s="345"/>
      <c r="BJ904" s="345"/>
      <c r="BK904" s="345"/>
      <c r="BL904" s="345"/>
      <c r="BM904" s="345"/>
      <c r="BN904" s="345"/>
      <c r="BO904" s="345"/>
      <c r="BP904" s="345"/>
      <c r="BQ904" s="345"/>
      <c r="BR904" s="345"/>
      <c r="BS904" s="345"/>
      <c r="BT904" s="345"/>
      <c r="BU904" s="345"/>
      <c r="BV904" s="345"/>
      <c r="BW904" s="345"/>
      <c r="BX904" s="345"/>
      <c r="BY904" s="345"/>
      <c r="BZ904" s="345"/>
      <c r="CA904" s="345"/>
    </row>
    <row r="905" spans="1:79" hidden="1" x14ac:dyDescent="0.3">
      <c r="A905" s="364">
        <v>5</v>
      </c>
      <c r="B905" s="352" t="s">
        <v>436</v>
      </c>
      <c r="C905" s="352"/>
      <c r="D905" s="352" t="s">
        <v>134</v>
      </c>
      <c r="E905" s="352">
        <v>13</v>
      </c>
      <c r="F905" s="352" t="s">
        <v>298</v>
      </c>
      <c r="G905" s="352">
        <v>14</v>
      </c>
      <c r="H905" s="352" t="s">
        <v>201</v>
      </c>
      <c r="I905" s="358" t="s">
        <v>188</v>
      </c>
      <c r="J905" s="352" t="s">
        <v>273</v>
      </c>
      <c r="K905" s="352" t="s">
        <v>299</v>
      </c>
      <c r="L905" s="352"/>
      <c r="M905" s="352">
        <v>4523</v>
      </c>
      <c r="N905" s="352">
        <v>4317</v>
      </c>
      <c r="O905" s="352">
        <v>4100</v>
      </c>
      <c r="P905" s="352">
        <v>3870</v>
      </c>
      <c r="Q905" s="352">
        <v>3629</v>
      </c>
      <c r="R905" s="352">
        <v>3376</v>
      </c>
      <c r="S905" s="352">
        <v>3110</v>
      </c>
      <c r="T905" s="352">
        <v>2830</v>
      </c>
      <c r="U905" s="352">
        <v>2539</v>
      </c>
      <c r="V905" s="352">
        <v>2238</v>
      </c>
      <c r="W905" s="352">
        <v>1937</v>
      </c>
      <c r="X905" s="352">
        <v>1636</v>
      </c>
      <c r="Y905" s="352">
        <v>1335</v>
      </c>
      <c r="Z905" s="352">
        <v>1034</v>
      </c>
      <c r="AA905" s="352">
        <v>733</v>
      </c>
      <c r="AB905" s="352">
        <v>424</v>
      </c>
      <c r="AC905" s="352">
        <v>329</v>
      </c>
      <c r="AD905" s="352">
        <v>245</v>
      </c>
      <c r="AE905" s="352">
        <v>174</v>
      </c>
      <c r="AF905" s="352">
        <v>114</v>
      </c>
      <c r="AG905" s="352">
        <v>66</v>
      </c>
      <c r="AH905" s="352">
        <v>31</v>
      </c>
      <c r="AI905" s="352">
        <v>10</v>
      </c>
      <c r="AJ905" s="352">
        <v>0</v>
      </c>
      <c r="AK905" s="352">
        <v>0</v>
      </c>
      <c r="AL905" s="352">
        <v>0</v>
      </c>
      <c r="AM905" s="352">
        <v>0</v>
      </c>
      <c r="AN905" s="352">
        <v>0</v>
      </c>
      <c r="AO905" s="352">
        <v>0</v>
      </c>
      <c r="AP905" s="352">
        <v>0</v>
      </c>
      <c r="AS905" s="345"/>
      <c r="AT905" s="345"/>
      <c r="AU905" s="345"/>
      <c r="AV905" s="345"/>
      <c r="AW905" s="345"/>
      <c r="AX905" s="345"/>
      <c r="AY905" s="345"/>
      <c r="AZ905" s="345"/>
      <c r="BA905" s="345"/>
      <c r="BB905" s="345"/>
      <c r="BC905" s="345"/>
      <c r="BD905" s="345"/>
      <c r="BE905" s="345"/>
      <c r="BF905" s="345"/>
      <c r="BG905" s="345"/>
      <c r="BH905" s="345"/>
      <c r="BI905" s="345"/>
      <c r="BJ905" s="345"/>
      <c r="BK905" s="345"/>
      <c r="BL905" s="345"/>
      <c r="BM905" s="345"/>
      <c r="BN905" s="345"/>
      <c r="BO905" s="345"/>
      <c r="BP905" s="345"/>
      <c r="BQ905" s="345"/>
      <c r="BR905" s="345"/>
      <c r="BS905" s="345"/>
      <c r="BT905" s="345"/>
      <c r="BU905" s="345"/>
      <c r="BV905" s="345"/>
      <c r="BW905" s="345"/>
      <c r="BX905" s="345"/>
      <c r="BY905" s="345"/>
      <c r="BZ905" s="345"/>
      <c r="CA905" s="345"/>
    </row>
    <row r="906" spans="1:79" hidden="1" x14ac:dyDescent="0.3">
      <c r="A906" s="364">
        <v>5</v>
      </c>
      <c r="B906" s="352" t="s">
        <v>436</v>
      </c>
      <c r="C906" s="352"/>
      <c r="D906" s="352" t="s">
        <v>134</v>
      </c>
      <c r="E906" s="352">
        <v>13</v>
      </c>
      <c r="F906" s="352" t="s">
        <v>298</v>
      </c>
      <c r="G906" s="352">
        <v>15</v>
      </c>
      <c r="H906" s="352" t="s">
        <v>202</v>
      </c>
      <c r="I906" s="358" t="s">
        <v>188</v>
      </c>
      <c r="J906" s="352" t="s">
        <v>273</v>
      </c>
      <c r="K906" s="352" t="s">
        <v>299</v>
      </c>
      <c r="L906" s="352"/>
      <c r="M906" s="363">
        <v>872</v>
      </c>
      <c r="N906" s="363">
        <v>880</v>
      </c>
      <c r="O906" s="363">
        <v>888</v>
      </c>
      <c r="P906" s="363">
        <v>896</v>
      </c>
      <c r="Q906" s="363">
        <v>903</v>
      </c>
      <c r="R906" s="363">
        <v>910</v>
      </c>
      <c r="S906" s="363">
        <v>916</v>
      </c>
      <c r="T906" s="363">
        <v>921</v>
      </c>
      <c r="U906" s="363">
        <v>923</v>
      </c>
      <c r="V906" s="363">
        <v>925</v>
      </c>
      <c r="W906" s="363">
        <v>917</v>
      </c>
      <c r="X906" s="363">
        <v>890</v>
      </c>
      <c r="Y906" s="363">
        <v>852</v>
      </c>
      <c r="Z906" s="363">
        <v>798</v>
      </c>
      <c r="AA906" s="363">
        <v>732</v>
      </c>
      <c r="AB906" s="363">
        <v>644</v>
      </c>
      <c r="AC906" s="363">
        <v>551</v>
      </c>
      <c r="AD906" s="363">
        <v>459</v>
      </c>
      <c r="AE906" s="363">
        <v>369</v>
      </c>
      <c r="AF906" s="363">
        <v>280</v>
      </c>
      <c r="AG906" s="363">
        <v>201</v>
      </c>
      <c r="AH906" s="363">
        <v>133</v>
      </c>
      <c r="AI906" s="363">
        <v>76</v>
      </c>
      <c r="AJ906" s="363">
        <v>35</v>
      </c>
      <c r="AK906" s="363">
        <v>7</v>
      </c>
      <c r="AL906" s="363">
        <v>0</v>
      </c>
      <c r="AM906" s="363">
        <v>0</v>
      </c>
      <c r="AN906" s="363">
        <v>0</v>
      </c>
      <c r="AO906" s="363">
        <v>0</v>
      </c>
      <c r="AP906" s="434">
        <v>0</v>
      </c>
      <c r="AS906" s="345"/>
      <c r="AT906" s="345"/>
      <c r="AU906" s="345"/>
      <c r="AV906" s="345"/>
      <c r="AW906" s="345"/>
      <c r="AX906" s="345"/>
      <c r="AY906" s="345"/>
      <c r="AZ906" s="345"/>
      <c r="BA906" s="345"/>
      <c r="BB906" s="345"/>
      <c r="BC906" s="345"/>
      <c r="BD906" s="345"/>
      <c r="BE906" s="345"/>
      <c r="BF906" s="345"/>
      <c r="BG906" s="345"/>
      <c r="BH906" s="345"/>
      <c r="BI906" s="345"/>
      <c r="BJ906" s="345"/>
      <c r="BK906" s="345"/>
      <c r="BL906" s="345"/>
      <c r="BM906" s="345"/>
      <c r="BN906" s="345"/>
      <c r="BO906" s="345"/>
      <c r="BP906" s="345"/>
      <c r="BQ906" s="345"/>
      <c r="BR906" s="345"/>
      <c r="BS906" s="345"/>
      <c r="BT906" s="345"/>
      <c r="BU906" s="345"/>
      <c r="BV906" s="345"/>
      <c r="BW906" s="345"/>
      <c r="BX906" s="345"/>
      <c r="BY906" s="345"/>
      <c r="BZ906" s="345"/>
      <c r="CA906" s="345"/>
    </row>
    <row r="907" spans="1:79" hidden="1" x14ac:dyDescent="0.3">
      <c r="A907" s="364">
        <v>5</v>
      </c>
      <c r="B907" s="352" t="s">
        <v>436</v>
      </c>
      <c r="C907" s="352"/>
      <c r="D907" s="352" t="s">
        <v>134</v>
      </c>
      <c r="E907" s="352">
        <v>13</v>
      </c>
      <c r="F907" s="352" t="s">
        <v>298</v>
      </c>
      <c r="G907" s="352">
        <v>16</v>
      </c>
      <c r="H907" s="352" t="s">
        <v>203</v>
      </c>
      <c r="I907" s="358" t="s">
        <v>188</v>
      </c>
      <c r="J907" s="352" t="s">
        <v>273</v>
      </c>
      <c r="K907" s="352" t="s">
        <v>299</v>
      </c>
      <c r="L907" s="352"/>
      <c r="M907" s="363">
        <v>290</v>
      </c>
      <c r="N907" s="363">
        <v>293</v>
      </c>
      <c r="O907" s="363">
        <v>296</v>
      </c>
      <c r="P907" s="363">
        <v>299</v>
      </c>
      <c r="Q907" s="363">
        <v>300</v>
      </c>
      <c r="R907" s="363">
        <v>300</v>
      </c>
      <c r="S907" s="363">
        <v>298</v>
      </c>
      <c r="T907" s="363">
        <v>294</v>
      </c>
      <c r="U907" s="363">
        <v>287</v>
      </c>
      <c r="V907" s="363">
        <v>277</v>
      </c>
      <c r="W907" s="363">
        <v>264</v>
      </c>
      <c r="X907" s="363">
        <v>244</v>
      </c>
      <c r="Y907" s="363">
        <v>220</v>
      </c>
      <c r="Z907" s="363">
        <v>192</v>
      </c>
      <c r="AA907" s="363">
        <v>161</v>
      </c>
      <c r="AB907" s="363">
        <v>132</v>
      </c>
      <c r="AC907" s="363">
        <v>105</v>
      </c>
      <c r="AD907" s="363">
        <v>80</v>
      </c>
      <c r="AE907" s="363">
        <v>58</v>
      </c>
      <c r="AF907" s="363">
        <v>39</v>
      </c>
      <c r="AG907" s="363">
        <v>23</v>
      </c>
      <c r="AH907" s="363">
        <v>11</v>
      </c>
      <c r="AI907" s="363">
        <v>3</v>
      </c>
      <c r="AJ907" s="363">
        <v>0</v>
      </c>
      <c r="AK907" s="363">
        <v>0</v>
      </c>
      <c r="AL907" s="363">
        <v>0</v>
      </c>
      <c r="AM907" s="363">
        <v>0</v>
      </c>
      <c r="AN907" s="363">
        <v>0</v>
      </c>
      <c r="AO907" s="363">
        <v>0</v>
      </c>
      <c r="AP907" s="434">
        <v>0</v>
      </c>
      <c r="AS907" s="345"/>
      <c r="AT907" s="345"/>
      <c r="AU907" s="345"/>
      <c r="AV907" s="345"/>
      <c r="AW907" s="345"/>
      <c r="AX907" s="345"/>
      <c r="AY907" s="345"/>
      <c r="AZ907" s="345"/>
      <c r="BA907" s="345"/>
      <c r="BB907" s="345"/>
      <c r="BC907" s="345"/>
      <c r="BD907" s="345"/>
      <c r="BE907" s="345"/>
      <c r="BF907" s="345"/>
      <c r="BG907" s="345"/>
      <c r="BH907" s="345"/>
      <c r="BI907" s="345"/>
      <c r="BJ907" s="345"/>
      <c r="BK907" s="345"/>
      <c r="BL907" s="345"/>
      <c r="BM907" s="345"/>
      <c r="BN907" s="345"/>
      <c r="BO907" s="345"/>
      <c r="BP907" s="345"/>
      <c r="BQ907" s="345"/>
      <c r="BR907" s="345"/>
      <c r="BS907" s="345"/>
      <c r="BT907" s="345"/>
      <c r="BU907" s="345"/>
      <c r="BV907" s="345"/>
      <c r="BW907" s="345"/>
      <c r="BX907" s="345"/>
      <c r="BY907" s="345"/>
      <c r="BZ907" s="345"/>
      <c r="CA907" s="345"/>
    </row>
    <row r="908" spans="1:79" ht="15" hidden="1" thickBot="1" x14ac:dyDescent="0.35">
      <c r="A908" s="430">
        <v>5</v>
      </c>
      <c r="B908" s="361" t="s">
        <v>436</v>
      </c>
      <c r="C908" s="361"/>
      <c r="D908" s="361" t="s">
        <v>134</v>
      </c>
      <c r="E908" s="361">
        <v>13</v>
      </c>
      <c r="F908" s="361" t="s">
        <v>298</v>
      </c>
      <c r="G908" s="361">
        <v>17</v>
      </c>
      <c r="H908" s="361" t="s">
        <v>204</v>
      </c>
      <c r="I908" s="362" t="s">
        <v>188</v>
      </c>
      <c r="J908" s="361" t="s">
        <v>273</v>
      </c>
      <c r="K908" s="361" t="s">
        <v>299</v>
      </c>
      <c r="L908" s="361"/>
      <c r="M908" s="361">
        <v>0</v>
      </c>
      <c r="N908" s="361">
        <v>0</v>
      </c>
      <c r="O908" s="361">
        <v>0</v>
      </c>
      <c r="P908" s="361">
        <v>0</v>
      </c>
      <c r="Q908" s="361">
        <v>0</v>
      </c>
      <c r="R908" s="361">
        <v>0</v>
      </c>
      <c r="S908" s="361">
        <v>0</v>
      </c>
      <c r="T908" s="361">
        <v>0</v>
      </c>
      <c r="U908" s="361">
        <v>0</v>
      </c>
      <c r="V908" s="361">
        <v>0</v>
      </c>
      <c r="W908" s="361">
        <v>0</v>
      </c>
      <c r="X908" s="361">
        <v>0</v>
      </c>
      <c r="Y908" s="361">
        <v>0</v>
      </c>
      <c r="Z908" s="361">
        <v>0</v>
      </c>
      <c r="AA908" s="361">
        <v>0</v>
      </c>
      <c r="AB908" s="361">
        <v>0</v>
      </c>
      <c r="AC908" s="361">
        <v>0</v>
      </c>
      <c r="AD908" s="361">
        <v>0</v>
      </c>
      <c r="AE908" s="361">
        <v>0</v>
      </c>
      <c r="AF908" s="361">
        <v>0</v>
      </c>
      <c r="AG908" s="361">
        <v>0</v>
      </c>
      <c r="AH908" s="361">
        <v>0</v>
      </c>
      <c r="AI908" s="361">
        <v>0</v>
      </c>
      <c r="AJ908" s="361">
        <v>0</v>
      </c>
      <c r="AK908" s="361">
        <v>0</v>
      </c>
      <c r="AL908" s="361">
        <v>0</v>
      </c>
      <c r="AM908" s="361">
        <v>0</v>
      </c>
      <c r="AN908" s="361">
        <v>0</v>
      </c>
      <c r="AO908" s="361">
        <v>0</v>
      </c>
      <c r="AP908" s="361">
        <v>0</v>
      </c>
      <c r="AS908" s="345"/>
      <c r="AT908" s="345"/>
      <c r="AU908" s="345"/>
      <c r="AV908" s="345"/>
      <c r="AW908" s="345"/>
      <c r="AX908" s="345"/>
      <c r="AY908" s="345"/>
      <c r="AZ908" s="345"/>
      <c r="BA908" s="345"/>
      <c r="BB908" s="345"/>
      <c r="BC908" s="345"/>
      <c r="BD908" s="345"/>
      <c r="BE908" s="345"/>
      <c r="BF908" s="345"/>
      <c r="BG908" s="345"/>
      <c r="BH908" s="345"/>
      <c r="BI908" s="345"/>
      <c r="BJ908" s="345"/>
      <c r="BK908" s="345"/>
      <c r="BL908" s="345"/>
      <c r="BM908" s="345"/>
      <c r="BN908" s="345"/>
      <c r="BO908" s="345"/>
      <c r="BP908" s="345"/>
      <c r="BQ908" s="345"/>
      <c r="BR908" s="345"/>
      <c r="BS908" s="345"/>
      <c r="BT908" s="345"/>
      <c r="BU908" s="345"/>
      <c r="BV908" s="345"/>
      <c r="BW908" s="345"/>
      <c r="BX908" s="345"/>
      <c r="BY908" s="345"/>
      <c r="BZ908" s="345"/>
      <c r="CA908" s="345"/>
    </row>
    <row r="909" spans="1:79" ht="15" hidden="1" thickBot="1" x14ac:dyDescent="0.35">
      <c r="A909" s="429">
        <v>5</v>
      </c>
      <c r="B909" s="353" t="s">
        <v>436</v>
      </c>
      <c r="C909" s="353"/>
      <c r="D909" s="353" t="s">
        <v>134</v>
      </c>
      <c r="E909" s="353">
        <v>13</v>
      </c>
      <c r="F909" s="353" t="s">
        <v>298</v>
      </c>
      <c r="G909" s="353">
        <v>18</v>
      </c>
      <c r="H909" s="353" t="s">
        <v>187</v>
      </c>
      <c r="I909" s="355" t="s">
        <v>205</v>
      </c>
      <c r="J909" s="353" t="s">
        <v>273</v>
      </c>
      <c r="K909" s="353" t="s">
        <v>299</v>
      </c>
      <c r="L909" s="353"/>
      <c r="M909" s="361">
        <v>55822</v>
      </c>
      <c r="N909" s="361">
        <v>53589.120000000003</v>
      </c>
      <c r="O909" s="361">
        <v>51356.240000000005</v>
      </c>
      <c r="P909" s="361">
        <v>49123.360000000008</v>
      </c>
      <c r="Q909" s="361">
        <v>46890.48000000001</v>
      </c>
      <c r="R909" s="361">
        <v>44657.600000000013</v>
      </c>
      <c r="S909" s="361">
        <v>42424.720000000016</v>
      </c>
      <c r="T909" s="361">
        <v>40191.840000000018</v>
      </c>
      <c r="U909" s="361">
        <v>37958.960000000021</v>
      </c>
      <c r="V909" s="361">
        <v>35726.080000000024</v>
      </c>
      <c r="W909" s="361">
        <v>33493.200000000026</v>
      </c>
      <c r="X909" s="361">
        <v>31260.320000000025</v>
      </c>
      <c r="Y909" s="361">
        <v>29027.440000000024</v>
      </c>
      <c r="Z909" s="361">
        <v>26794.560000000001</v>
      </c>
      <c r="AA909" s="361">
        <v>24561.680000000022</v>
      </c>
      <c r="AB909" s="361">
        <v>22328.800000000021</v>
      </c>
      <c r="AC909" s="361">
        <v>20095.92000000002</v>
      </c>
      <c r="AD909" s="361">
        <v>17863.040000000019</v>
      </c>
      <c r="AE909" s="361">
        <v>15630.160000000018</v>
      </c>
      <c r="AF909" s="361">
        <v>13397.280000000017</v>
      </c>
      <c r="AG909" s="361">
        <v>11164.400000000016</v>
      </c>
      <c r="AH909" s="361">
        <v>8931.520000000015</v>
      </c>
      <c r="AI909" s="361">
        <v>6698.6400000000149</v>
      </c>
      <c r="AJ909" s="361">
        <v>4465.7600000000148</v>
      </c>
      <c r="AK909" s="361">
        <v>2232.8800000000147</v>
      </c>
      <c r="AL909" s="361">
        <v>0</v>
      </c>
      <c r="AM909" s="361">
        <v>0</v>
      </c>
      <c r="AN909" s="361">
        <v>0</v>
      </c>
      <c r="AO909" s="361">
        <v>0</v>
      </c>
      <c r="AP909" s="361">
        <v>0</v>
      </c>
      <c r="AS909" s="345"/>
      <c r="AT909" s="345"/>
      <c r="AU909" s="345"/>
      <c r="AV909" s="345"/>
      <c r="AW909" s="345"/>
      <c r="AX909" s="345"/>
      <c r="AY909" s="345"/>
      <c r="AZ909" s="345"/>
      <c r="BA909" s="345"/>
      <c r="BB909" s="345"/>
      <c r="BC909" s="345"/>
      <c r="BD909" s="345"/>
      <c r="BE909" s="345"/>
      <c r="BF909" s="345"/>
      <c r="BG909" s="345"/>
      <c r="BH909" s="345"/>
      <c r="BI909" s="345"/>
      <c r="BJ909" s="345"/>
      <c r="BK909" s="345"/>
      <c r="BL909" s="345"/>
      <c r="BM909" s="345"/>
      <c r="BN909" s="345"/>
      <c r="BO909" s="345"/>
      <c r="BP909" s="345"/>
      <c r="BQ909" s="345"/>
      <c r="BR909" s="345"/>
      <c r="BS909" s="345"/>
      <c r="BT909" s="345"/>
      <c r="BU909" s="345"/>
      <c r="BV909" s="345"/>
      <c r="BW909" s="345"/>
      <c r="BX909" s="345"/>
      <c r="BY909" s="345"/>
      <c r="BZ909" s="345"/>
      <c r="CA909" s="345"/>
    </row>
    <row r="910" spans="1:79" ht="15" hidden="1" thickBot="1" x14ac:dyDescent="0.35">
      <c r="A910" s="364">
        <v>5</v>
      </c>
      <c r="B910" s="352" t="s">
        <v>436</v>
      </c>
      <c r="C910" s="352"/>
      <c r="D910" s="352" t="s">
        <v>134</v>
      </c>
      <c r="E910" s="352">
        <v>13</v>
      </c>
      <c r="F910" s="352" t="s">
        <v>298</v>
      </c>
      <c r="G910" s="352">
        <v>19</v>
      </c>
      <c r="H910" s="352" t="s">
        <v>189</v>
      </c>
      <c r="I910" s="358" t="s">
        <v>205</v>
      </c>
      <c r="J910" s="352" t="s">
        <v>273</v>
      </c>
      <c r="K910" s="352" t="s">
        <v>299</v>
      </c>
      <c r="L910" s="352"/>
      <c r="M910" s="361">
        <v>66654</v>
      </c>
      <c r="N910" s="361">
        <v>67292</v>
      </c>
      <c r="O910" s="361">
        <v>67500</v>
      </c>
      <c r="P910" s="361">
        <v>67200</v>
      </c>
      <c r="Q910" s="361">
        <v>66300</v>
      </c>
      <c r="R910" s="361">
        <v>64556</v>
      </c>
      <c r="S910" s="361">
        <v>61800</v>
      </c>
      <c r="T910" s="361">
        <v>58000</v>
      </c>
      <c r="U910" s="361">
        <v>53556</v>
      </c>
      <c r="V910" s="361">
        <v>49112</v>
      </c>
      <c r="W910" s="361">
        <v>44668</v>
      </c>
      <c r="X910" s="361">
        <v>40224</v>
      </c>
      <c r="Y910" s="361">
        <v>35780</v>
      </c>
      <c r="Z910" s="361">
        <v>31336</v>
      </c>
      <c r="AA910" s="361">
        <v>26892</v>
      </c>
      <c r="AB910" s="361">
        <v>22454</v>
      </c>
      <c r="AC910" s="361">
        <v>17372</v>
      </c>
      <c r="AD910" s="361">
        <v>12720</v>
      </c>
      <c r="AE910" s="361">
        <v>8576</v>
      </c>
      <c r="AF910" s="361">
        <v>5032</v>
      </c>
      <c r="AG910" s="361">
        <v>2332</v>
      </c>
      <c r="AH910" s="361">
        <v>644</v>
      </c>
      <c r="AI910" s="361">
        <v>0</v>
      </c>
      <c r="AJ910" s="361">
        <v>0</v>
      </c>
      <c r="AK910" s="361">
        <v>0</v>
      </c>
      <c r="AL910" s="361">
        <v>0</v>
      </c>
      <c r="AM910" s="361">
        <v>0</v>
      </c>
      <c r="AN910" s="361">
        <v>0</v>
      </c>
      <c r="AO910" s="361">
        <v>0</v>
      </c>
      <c r="AP910" s="361">
        <v>0</v>
      </c>
      <c r="AS910" s="345"/>
      <c r="AT910" s="345"/>
      <c r="AU910" s="345"/>
      <c r="AV910" s="345"/>
      <c r="AW910" s="345"/>
      <c r="AX910" s="345"/>
      <c r="AY910" s="345"/>
      <c r="AZ910" s="345"/>
      <c r="BA910" s="345"/>
      <c r="BB910" s="345"/>
      <c r="BC910" s="345"/>
      <c r="BD910" s="345"/>
      <c r="BE910" s="345"/>
      <c r="BF910" s="345"/>
      <c r="BG910" s="345"/>
      <c r="BH910" s="345"/>
      <c r="BI910" s="345"/>
      <c r="BJ910" s="345"/>
      <c r="BK910" s="345"/>
      <c r="BL910" s="345"/>
      <c r="BM910" s="345"/>
      <c r="BN910" s="345"/>
      <c r="BO910" s="345"/>
      <c r="BP910" s="345"/>
      <c r="BQ910" s="345"/>
      <c r="BR910" s="345"/>
      <c r="BS910" s="345"/>
      <c r="BT910" s="345"/>
      <c r="BU910" s="345"/>
      <c r="BV910" s="345"/>
      <c r="BW910" s="345"/>
      <c r="BX910" s="345"/>
      <c r="BY910" s="345"/>
      <c r="BZ910" s="345"/>
      <c r="CA910" s="345"/>
    </row>
    <row r="911" spans="1:79" ht="15" hidden="1" thickBot="1" x14ac:dyDescent="0.35">
      <c r="A911" s="364">
        <v>5</v>
      </c>
      <c r="B911" s="352" t="s">
        <v>436</v>
      </c>
      <c r="C911" s="352"/>
      <c r="D911" s="352" t="s">
        <v>134</v>
      </c>
      <c r="E911" s="352">
        <v>13</v>
      </c>
      <c r="F911" s="352" t="s">
        <v>298</v>
      </c>
      <c r="G911" s="352">
        <v>20</v>
      </c>
      <c r="H911" s="352" t="s">
        <v>190</v>
      </c>
      <c r="I911" s="358" t="s">
        <v>205</v>
      </c>
      <c r="J911" s="352" t="s">
        <v>273</v>
      </c>
      <c r="K911" s="352" t="s">
        <v>299</v>
      </c>
      <c r="L911" s="352"/>
      <c r="M911" s="361">
        <v>22844</v>
      </c>
      <c r="N911" s="361">
        <v>22976</v>
      </c>
      <c r="O911" s="361">
        <v>22700</v>
      </c>
      <c r="P911" s="361">
        <v>22000</v>
      </c>
      <c r="Q911" s="361">
        <v>20900</v>
      </c>
      <c r="R911" s="361">
        <v>19377</v>
      </c>
      <c r="S911" s="361">
        <v>17854</v>
      </c>
      <c r="T911" s="361">
        <v>16331</v>
      </c>
      <c r="U911" s="361">
        <v>14808</v>
      </c>
      <c r="V911" s="361">
        <v>13285</v>
      </c>
      <c r="W911" s="361">
        <v>11762</v>
      </c>
      <c r="X911" s="361">
        <v>10239</v>
      </c>
      <c r="Y911" s="361">
        <v>8716</v>
      </c>
      <c r="Z911" s="361">
        <v>7193</v>
      </c>
      <c r="AA911" s="361">
        <v>5670</v>
      </c>
      <c r="AB911" s="361">
        <v>4148</v>
      </c>
      <c r="AC911" s="361">
        <v>2493</v>
      </c>
      <c r="AD911" s="361">
        <v>1246</v>
      </c>
      <c r="AE911" s="361">
        <v>423</v>
      </c>
      <c r="AF911" s="361">
        <v>0</v>
      </c>
      <c r="AG911" s="361">
        <v>0</v>
      </c>
      <c r="AH911" s="361">
        <v>0</v>
      </c>
      <c r="AI911" s="361">
        <v>0</v>
      </c>
      <c r="AJ911" s="361">
        <v>0</v>
      </c>
      <c r="AK911" s="361">
        <v>0</v>
      </c>
      <c r="AL911" s="361">
        <v>0</v>
      </c>
      <c r="AM911" s="361">
        <v>0</v>
      </c>
      <c r="AN911" s="361">
        <v>0</v>
      </c>
      <c r="AO911" s="361">
        <v>0</v>
      </c>
      <c r="AP911" s="361">
        <v>0</v>
      </c>
      <c r="AS911" s="345"/>
      <c r="AT911" s="345"/>
      <c r="AU911" s="345"/>
      <c r="AV911" s="345"/>
      <c r="AW911" s="345"/>
      <c r="AX911" s="345"/>
      <c r="AY911" s="345"/>
      <c r="AZ911" s="345"/>
      <c r="BA911" s="345"/>
      <c r="BB911" s="345"/>
      <c r="BC911" s="345"/>
      <c r="BD911" s="345"/>
      <c r="BE911" s="345"/>
      <c r="BF911" s="345"/>
      <c r="BG911" s="345"/>
      <c r="BH911" s="345"/>
      <c r="BI911" s="345"/>
      <c r="BJ911" s="345"/>
      <c r="BK911" s="345"/>
      <c r="BL911" s="345"/>
      <c r="BM911" s="345"/>
      <c r="BN911" s="345"/>
      <c r="BO911" s="345"/>
      <c r="BP911" s="345"/>
      <c r="BQ911" s="345"/>
      <c r="BR911" s="345"/>
      <c r="BS911" s="345"/>
      <c r="BT911" s="345"/>
      <c r="BU911" s="345"/>
      <c r="BV911" s="345"/>
      <c r="BW911" s="345"/>
      <c r="BX911" s="345"/>
      <c r="BY911" s="345"/>
      <c r="BZ911" s="345"/>
      <c r="CA911" s="345"/>
    </row>
    <row r="912" spans="1:79" ht="15" hidden="1" thickBot="1" x14ac:dyDescent="0.35">
      <c r="A912" s="364">
        <v>5</v>
      </c>
      <c r="B912" s="352" t="s">
        <v>436</v>
      </c>
      <c r="C912" s="352"/>
      <c r="D912" s="352" t="s">
        <v>134</v>
      </c>
      <c r="E912" s="352">
        <v>13</v>
      </c>
      <c r="F912" s="352" t="s">
        <v>298</v>
      </c>
      <c r="G912" s="352">
        <v>21</v>
      </c>
      <c r="H912" s="352" t="s">
        <v>191</v>
      </c>
      <c r="I912" s="358" t="s">
        <v>205</v>
      </c>
      <c r="J912" s="352" t="s">
        <v>273</v>
      </c>
      <c r="K912" s="352" t="s">
        <v>299</v>
      </c>
      <c r="L912" s="352"/>
      <c r="M912" s="361">
        <v>14090</v>
      </c>
      <c r="N912" s="361">
        <v>13526</v>
      </c>
      <c r="O912" s="361">
        <v>12962</v>
      </c>
      <c r="P912" s="361">
        <v>12398</v>
      </c>
      <c r="Q912" s="361">
        <v>11834</v>
      </c>
      <c r="R912" s="361">
        <v>11270</v>
      </c>
      <c r="S912" s="361">
        <v>10706</v>
      </c>
      <c r="T912" s="361">
        <v>10142</v>
      </c>
      <c r="U912" s="361">
        <v>9578</v>
      </c>
      <c r="V912" s="361">
        <v>9014</v>
      </c>
      <c r="W912" s="361">
        <v>8450</v>
      </c>
      <c r="X912" s="361">
        <v>7886</v>
      </c>
      <c r="Y912" s="361">
        <v>7322</v>
      </c>
      <c r="Z912" s="361">
        <v>6758</v>
      </c>
      <c r="AA912" s="361">
        <v>6194</v>
      </c>
      <c r="AB912" s="361">
        <v>5630</v>
      </c>
      <c r="AC912" s="361">
        <v>5066</v>
      </c>
      <c r="AD912" s="361">
        <v>4502</v>
      </c>
      <c r="AE912" s="361">
        <v>3938</v>
      </c>
      <c r="AF912" s="361">
        <v>3374</v>
      </c>
      <c r="AG912" s="361">
        <v>2810</v>
      </c>
      <c r="AH912" s="361">
        <v>2246</v>
      </c>
      <c r="AI912" s="361">
        <v>1682</v>
      </c>
      <c r="AJ912" s="361">
        <v>1118</v>
      </c>
      <c r="AK912" s="361">
        <v>554</v>
      </c>
      <c r="AL912" s="361">
        <v>0</v>
      </c>
      <c r="AM912" s="361">
        <v>0</v>
      </c>
      <c r="AN912" s="361">
        <v>0</v>
      </c>
      <c r="AO912" s="361">
        <v>0</v>
      </c>
      <c r="AP912" s="361">
        <v>0</v>
      </c>
      <c r="AS912" s="345"/>
      <c r="AT912" s="345"/>
      <c r="AU912" s="345"/>
      <c r="AV912" s="345"/>
      <c r="AW912" s="345"/>
      <c r="AX912" s="345"/>
      <c r="AY912" s="345"/>
      <c r="AZ912" s="345"/>
      <c r="BA912" s="345"/>
      <c r="BB912" s="345"/>
      <c r="BC912" s="345"/>
      <c r="BD912" s="345"/>
      <c r="BE912" s="345"/>
      <c r="BF912" s="345"/>
      <c r="BG912" s="345"/>
      <c r="BH912" s="345"/>
      <c r="BI912" s="345"/>
      <c r="BJ912" s="345"/>
      <c r="BK912" s="345"/>
      <c r="BL912" s="345"/>
      <c r="BM912" s="345"/>
      <c r="BN912" s="345"/>
      <c r="BO912" s="345"/>
      <c r="BP912" s="345"/>
      <c r="BQ912" s="345"/>
      <c r="BR912" s="345"/>
      <c r="BS912" s="345"/>
      <c r="BT912" s="345"/>
      <c r="BU912" s="345"/>
      <c r="BV912" s="345"/>
      <c r="BW912" s="345"/>
      <c r="BX912" s="345"/>
      <c r="BY912" s="345"/>
      <c r="BZ912" s="345"/>
      <c r="CA912" s="345"/>
    </row>
    <row r="913" spans="1:79" ht="15" hidden="1" thickBot="1" x14ac:dyDescent="0.35">
      <c r="A913" s="364">
        <v>5</v>
      </c>
      <c r="B913" s="352" t="s">
        <v>436</v>
      </c>
      <c r="C913" s="352"/>
      <c r="D913" s="352" t="s">
        <v>134</v>
      </c>
      <c r="E913" s="352">
        <v>13</v>
      </c>
      <c r="F913" s="352" t="s">
        <v>298</v>
      </c>
      <c r="G913" s="352">
        <v>22</v>
      </c>
      <c r="H913" s="352" t="s">
        <v>192</v>
      </c>
      <c r="I913" s="358" t="s">
        <v>205</v>
      </c>
      <c r="J913" s="352" t="s">
        <v>273</v>
      </c>
      <c r="K913" s="352" t="s">
        <v>299</v>
      </c>
      <c r="L913" s="352"/>
      <c r="M913" s="361">
        <v>2992</v>
      </c>
      <c r="N913" s="361">
        <v>2944</v>
      </c>
      <c r="O913" s="361">
        <v>2893</v>
      </c>
      <c r="P913" s="361">
        <v>2840</v>
      </c>
      <c r="Q913" s="361">
        <v>2782</v>
      </c>
      <c r="R913" s="361">
        <v>2720</v>
      </c>
      <c r="S913" s="361">
        <v>2650</v>
      </c>
      <c r="T913" s="361">
        <v>2560</v>
      </c>
      <c r="U913" s="361">
        <v>2450</v>
      </c>
      <c r="V913" s="361">
        <v>2310</v>
      </c>
      <c r="W913" s="361">
        <v>2130</v>
      </c>
      <c r="X913" s="361">
        <v>1970</v>
      </c>
      <c r="Y913" s="361">
        <v>1770</v>
      </c>
      <c r="Z913" s="361">
        <v>1550</v>
      </c>
      <c r="AA913" s="361">
        <v>1309</v>
      </c>
      <c r="AB913" s="361">
        <v>1072</v>
      </c>
      <c r="AC913" s="361">
        <v>843</v>
      </c>
      <c r="AD913" s="361">
        <v>634</v>
      </c>
      <c r="AE913" s="361">
        <v>445</v>
      </c>
      <c r="AF913" s="361">
        <v>286</v>
      </c>
      <c r="AG913" s="361">
        <v>165</v>
      </c>
      <c r="AH913" s="361">
        <v>74</v>
      </c>
      <c r="AI913" s="361">
        <v>26</v>
      </c>
      <c r="AJ913" s="361">
        <v>0</v>
      </c>
      <c r="AK913" s="361">
        <v>0</v>
      </c>
      <c r="AL913" s="361">
        <v>0</v>
      </c>
      <c r="AM913" s="361">
        <v>0</v>
      </c>
      <c r="AN913" s="361">
        <v>0</v>
      </c>
      <c r="AO913" s="361">
        <v>0</v>
      </c>
      <c r="AP913" s="361">
        <v>0</v>
      </c>
      <c r="AS913" s="345"/>
      <c r="AT913" s="345"/>
      <c r="AU913" s="345"/>
      <c r="AV913" s="345"/>
      <c r="AW913" s="345"/>
      <c r="AX913" s="345"/>
      <c r="AY913" s="345"/>
      <c r="AZ913" s="345"/>
      <c r="BA913" s="345"/>
      <c r="BB913" s="345"/>
      <c r="BC913" s="345"/>
      <c r="BD913" s="345"/>
      <c r="BE913" s="345"/>
      <c r="BF913" s="345"/>
      <c r="BG913" s="345"/>
      <c r="BH913" s="345"/>
      <c r="BI913" s="345"/>
      <c r="BJ913" s="345"/>
      <c r="BK913" s="345"/>
      <c r="BL913" s="345"/>
      <c r="BM913" s="345"/>
      <c r="BN913" s="345"/>
      <c r="BO913" s="345"/>
      <c r="BP913" s="345"/>
      <c r="BQ913" s="345"/>
      <c r="BR913" s="345"/>
      <c r="BS913" s="345"/>
      <c r="BT913" s="345"/>
      <c r="BU913" s="345"/>
      <c r="BV913" s="345"/>
      <c r="BW913" s="345"/>
      <c r="BX913" s="345"/>
      <c r="BY913" s="345"/>
      <c r="BZ913" s="345"/>
      <c r="CA913" s="345"/>
    </row>
    <row r="914" spans="1:79" ht="15" hidden="1" thickBot="1" x14ac:dyDescent="0.35">
      <c r="A914" s="364">
        <v>5</v>
      </c>
      <c r="B914" s="352" t="s">
        <v>436</v>
      </c>
      <c r="C914" s="352"/>
      <c r="D914" s="352" t="s">
        <v>134</v>
      </c>
      <c r="E914" s="352">
        <v>13</v>
      </c>
      <c r="F914" s="352" t="s">
        <v>298</v>
      </c>
      <c r="G914" s="352">
        <v>23</v>
      </c>
      <c r="H914" s="352" t="s">
        <v>193</v>
      </c>
      <c r="I914" s="358" t="s">
        <v>205</v>
      </c>
      <c r="J914" s="352" t="s">
        <v>273</v>
      </c>
      <c r="K914" s="352" t="s">
        <v>299</v>
      </c>
      <c r="L914" s="352"/>
      <c r="M914" s="361">
        <v>359</v>
      </c>
      <c r="N914" s="361">
        <v>353</v>
      </c>
      <c r="O914" s="361">
        <v>345</v>
      </c>
      <c r="P914" s="361">
        <v>336</v>
      </c>
      <c r="Q914" s="361">
        <v>326</v>
      </c>
      <c r="R914" s="361">
        <v>315</v>
      </c>
      <c r="S914" s="361">
        <v>302</v>
      </c>
      <c r="T914" s="361">
        <v>287</v>
      </c>
      <c r="U914" s="361">
        <v>269</v>
      </c>
      <c r="V914" s="361">
        <v>248</v>
      </c>
      <c r="W914" s="361">
        <v>224</v>
      </c>
      <c r="X914" s="361">
        <v>200</v>
      </c>
      <c r="Y914" s="361">
        <v>176</v>
      </c>
      <c r="Z914" s="361">
        <v>152</v>
      </c>
      <c r="AA914" s="361">
        <v>128</v>
      </c>
      <c r="AB914" s="361">
        <v>105</v>
      </c>
      <c r="AC914" s="361">
        <v>87</v>
      </c>
      <c r="AD914" s="361">
        <v>71</v>
      </c>
      <c r="AE914" s="361">
        <v>56</v>
      </c>
      <c r="AF914" s="361">
        <v>42</v>
      </c>
      <c r="AG914" s="361">
        <v>29</v>
      </c>
      <c r="AH914" s="361">
        <v>18</v>
      </c>
      <c r="AI914" s="361">
        <v>9</v>
      </c>
      <c r="AJ914" s="361">
        <v>3</v>
      </c>
      <c r="AK914" s="361">
        <v>0</v>
      </c>
      <c r="AL914" s="361">
        <v>0</v>
      </c>
      <c r="AM914" s="361">
        <v>0</v>
      </c>
      <c r="AN914" s="361">
        <v>0</v>
      </c>
      <c r="AO914" s="361">
        <v>0</v>
      </c>
      <c r="AP914" s="361">
        <v>0</v>
      </c>
      <c r="AS914" s="345"/>
      <c r="AT914" s="345"/>
      <c r="AU914" s="345"/>
      <c r="AV914" s="345"/>
      <c r="AW914" s="345"/>
      <c r="AX914" s="345"/>
      <c r="AY914" s="345"/>
      <c r="AZ914" s="345"/>
      <c r="BA914" s="345"/>
      <c r="BB914" s="345"/>
      <c r="BC914" s="345"/>
      <c r="BD914" s="345"/>
      <c r="BE914" s="345"/>
      <c r="BF914" s="345"/>
      <c r="BG914" s="345"/>
      <c r="BH914" s="345"/>
      <c r="BI914" s="345"/>
      <c r="BJ914" s="345"/>
      <c r="BK914" s="345"/>
      <c r="BL914" s="345"/>
      <c r="BM914" s="345"/>
      <c r="BN914" s="345"/>
      <c r="BO914" s="345"/>
      <c r="BP914" s="345"/>
      <c r="BQ914" s="345"/>
      <c r="BR914" s="345"/>
      <c r="BS914" s="345"/>
      <c r="BT914" s="345"/>
      <c r="BU914" s="345"/>
      <c r="BV914" s="345"/>
      <c r="BW914" s="345"/>
      <c r="BX914" s="345"/>
      <c r="BY914" s="345"/>
      <c r="BZ914" s="345"/>
      <c r="CA914" s="345"/>
    </row>
    <row r="915" spans="1:79" ht="15" hidden="1" thickBot="1" x14ac:dyDescent="0.35">
      <c r="A915" s="364">
        <v>5</v>
      </c>
      <c r="B915" s="352" t="s">
        <v>436</v>
      </c>
      <c r="C915" s="352"/>
      <c r="D915" s="352" t="s">
        <v>134</v>
      </c>
      <c r="E915" s="352">
        <v>13</v>
      </c>
      <c r="F915" s="352" t="s">
        <v>298</v>
      </c>
      <c r="G915" s="352">
        <v>24</v>
      </c>
      <c r="H915" s="352" t="s">
        <v>194</v>
      </c>
      <c r="I915" s="358" t="s">
        <v>205</v>
      </c>
      <c r="J915" s="352" t="s">
        <v>273</v>
      </c>
      <c r="K915" s="352" t="s">
        <v>299</v>
      </c>
      <c r="L915" s="352"/>
      <c r="M915" s="361">
        <v>1460</v>
      </c>
      <c r="N915" s="361">
        <v>1442</v>
      </c>
      <c r="O915" s="361">
        <v>1412</v>
      </c>
      <c r="P915" s="361">
        <v>1382</v>
      </c>
      <c r="Q915" s="361">
        <v>1342</v>
      </c>
      <c r="R915" s="361">
        <v>1293</v>
      </c>
      <c r="S915" s="361">
        <v>1243</v>
      </c>
      <c r="T915" s="361">
        <v>1193</v>
      </c>
      <c r="U915" s="361">
        <v>1096</v>
      </c>
      <c r="V915" s="361">
        <v>999</v>
      </c>
      <c r="W915" s="361">
        <v>902</v>
      </c>
      <c r="X915" s="361">
        <v>805</v>
      </c>
      <c r="Y915" s="361">
        <v>708</v>
      </c>
      <c r="Z915" s="361">
        <v>611</v>
      </c>
      <c r="AA915" s="361">
        <v>514</v>
      </c>
      <c r="AB915" s="361">
        <v>412</v>
      </c>
      <c r="AC915" s="361">
        <v>333</v>
      </c>
      <c r="AD915" s="361">
        <v>266</v>
      </c>
      <c r="AE915" s="361">
        <v>199</v>
      </c>
      <c r="AF915" s="361">
        <v>142</v>
      </c>
      <c r="AG915" s="361">
        <v>94</v>
      </c>
      <c r="AH915" s="361">
        <v>47</v>
      </c>
      <c r="AI915" s="361">
        <v>0</v>
      </c>
      <c r="AJ915" s="361">
        <v>0</v>
      </c>
      <c r="AK915" s="361">
        <v>0</v>
      </c>
      <c r="AL915" s="361">
        <v>0</v>
      </c>
      <c r="AM915" s="361">
        <v>0</v>
      </c>
      <c r="AN915" s="361">
        <v>0</v>
      </c>
      <c r="AO915" s="361">
        <v>0</v>
      </c>
      <c r="AP915" s="361">
        <v>0</v>
      </c>
      <c r="AS915" s="345"/>
      <c r="AT915" s="345"/>
      <c r="AU915" s="345"/>
      <c r="AV915" s="345"/>
      <c r="AW915" s="345"/>
      <c r="AX915" s="345"/>
      <c r="AY915" s="345"/>
      <c r="AZ915" s="345"/>
      <c r="BA915" s="345"/>
      <c r="BB915" s="345"/>
      <c r="BC915" s="345"/>
      <c r="BD915" s="345"/>
      <c r="BE915" s="345"/>
      <c r="BF915" s="345"/>
      <c r="BG915" s="345"/>
      <c r="BH915" s="345"/>
      <c r="BI915" s="345"/>
      <c r="BJ915" s="345"/>
      <c r="BK915" s="345"/>
      <c r="BL915" s="345"/>
      <c r="BM915" s="345"/>
      <c r="BN915" s="345"/>
      <c r="BO915" s="345"/>
      <c r="BP915" s="345"/>
      <c r="BQ915" s="345"/>
      <c r="BR915" s="345"/>
      <c r="BS915" s="345"/>
      <c r="BT915" s="345"/>
      <c r="BU915" s="345"/>
      <c r="BV915" s="345"/>
      <c r="BW915" s="345"/>
      <c r="BX915" s="345"/>
      <c r="BY915" s="345"/>
      <c r="BZ915" s="345"/>
      <c r="CA915" s="345"/>
    </row>
    <row r="916" spans="1:79" ht="15" hidden="1" thickBot="1" x14ac:dyDescent="0.35">
      <c r="A916" s="364">
        <v>5</v>
      </c>
      <c r="B916" s="352" t="s">
        <v>436</v>
      </c>
      <c r="C916" s="352"/>
      <c r="D916" s="352" t="s">
        <v>134</v>
      </c>
      <c r="E916" s="352">
        <v>13</v>
      </c>
      <c r="F916" s="352" t="s">
        <v>298</v>
      </c>
      <c r="G916" s="352">
        <v>25</v>
      </c>
      <c r="H916" s="352" t="s">
        <v>195</v>
      </c>
      <c r="I916" s="358" t="s">
        <v>205</v>
      </c>
      <c r="J916" s="352" t="s">
        <v>273</v>
      </c>
      <c r="K916" s="352" t="s">
        <v>299</v>
      </c>
      <c r="L916" s="352"/>
      <c r="M916" s="361">
        <v>595</v>
      </c>
      <c r="N916" s="361">
        <v>592</v>
      </c>
      <c r="O916" s="361">
        <v>588</v>
      </c>
      <c r="P916" s="361">
        <v>584</v>
      </c>
      <c r="Q916" s="361">
        <v>580</v>
      </c>
      <c r="R916" s="361">
        <v>575</v>
      </c>
      <c r="S916" s="361">
        <v>570</v>
      </c>
      <c r="T916" s="361">
        <v>560</v>
      </c>
      <c r="U916" s="361">
        <v>550</v>
      </c>
      <c r="V916" s="361">
        <v>540</v>
      </c>
      <c r="W916" s="361">
        <v>520</v>
      </c>
      <c r="X916" s="361">
        <v>500</v>
      </c>
      <c r="Y916" s="361">
        <v>470</v>
      </c>
      <c r="Z916" s="361">
        <v>440</v>
      </c>
      <c r="AA916" s="361">
        <v>400</v>
      </c>
      <c r="AB916" s="361">
        <v>365</v>
      </c>
      <c r="AC916" s="361">
        <v>328</v>
      </c>
      <c r="AD916" s="361">
        <v>292</v>
      </c>
      <c r="AE916" s="361">
        <v>256</v>
      </c>
      <c r="AF916" s="361">
        <v>220</v>
      </c>
      <c r="AG916" s="361">
        <v>185</v>
      </c>
      <c r="AH916" s="361">
        <v>150</v>
      </c>
      <c r="AI916" s="361">
        <v>120</v>
      </c>
      <c r="AJ916" s="361">
        <v>90</v>
      </c>
      <c r="AK916" s="361">
        <v>60</v>
      </c>
      <c r="AL916" s="361">
        <v>40</v>
      </c>
      <c r="AM916" s="361">
        <v>20</v>
      </c>
      <c r="AN916" s="361">
        <v>10</v>
      </c>
      <c r="AO916" s="361">
        <v>0</v>
      </c>
      <c r="AP916" s="361">
        <v>0</v>
      </c>
      <c r="AS916" s="345"/>
      <c r="AT916" s="345"/>
      <c r="AU916" s="345"/>
      <c r="AV916" s="345"/>
      <c r="AW916" s="345"/>
      <c r="AX916" s="345"/>
      <c r="AY916" s="345"/>
      <c r="AZ916" s="345"/>
      <c r="BA916" s="345"/>
      <c r="BB916" s="345"/>
      <c r="BC916" s="345"/>
      <c r="BD916" s="345"/>
      <c r="BE916" s="345"/>
      <c r="BF916" s="345"/>
      <c r="BG916" s="345"/>
      <c r="BH916" s="345"/>
      <c r="BI916" s="345"/>
      <c r="BJ916" s="345"/>
      <c r="BK916" s="345"/>
      <c r="BL916" s="345"/>
      <c r="BM916" s="345"/>
      <c r="BN916" s="345"/>
      <c r="BO916" s="345"/>
      <c r="BP916" s="345"/>
      <c r="BQ916" s="345"/>
      <c r="BR916" s="345"/>
      <c r="BS916" s="345"/>
      <c r="BT916" s="345"/>
      <c r="BU916" s="345"/>
      <c r="BV916" s="345"/>
      <c r="BW916" s="345"/>
      <c r="BX916" s="345"/>
      <c r="BY916" s="345"/>
      <c r="BZ916" s="345"/>
      <c r="CA916" s="345"/>
    </row>
    <row r="917" spans="1:79" ht="15" hidden="1" thickBot="1" x14ac:dyDescent="0.35">
      <c r="A917" s="364">
        <v>5</v>
      </c>
      <c r="B917" s="352" t="s">
        <v>436</v>
      </c>
      <c r="C917" s="352"/>
      <c r="D917" s="352" t="s">
        <v>134</v>
      </c>
      <c r="E917" s="352">
        <v>13</v>
      </c>
      <c r="F917" s="352" t="s">
        <v>298</v>
      </c>
      <c r="G917" s="352">
        <v>26</v>
      </c>
      <c r="H917" s="352" t="s">
        <v>196</v>
      </c>
      <c r="I917" s="358" t="s">
        <v>205</v>
      </c>
      <c r="J917" s="352" t="s">
        <v>273</v>
      </c>
      <c r="K917" s="352" t="s">
        <v>299</v>
      </c>
      <c r="L917" s="352"/>
      <c r="M917" s="361">
        <v>539</v>
      </c>
      <c r="N917" s="361">
        <v>539</v>
      </c>
      <c r="O917" s="361">
        <v>539</v>
      </c>
      <c r="P917" s="361">
        <v>539</v>
      </c>
      <c r="Q917" s="361">
        <v>539</v>
      </c>
      <c r="R917" s="361">
        <v>529</v>
      </c>
      <c r="S917" s="361">
        <v>519</v>
      </c>
      <c r="T917" s="361">
        <v>499</v>
      </c>
      <c r="U917" s="361">
        <v>479</v>
      </c>
      <c r="V917" s="361">
        <v>459</v>
      </c>
      <c r="W917" s="361">
        <v>429</v>
      </c>
      <c r="X917" s="361">
        <v>399</v>
      </c>
      <c r="Y917" s="361">
        <v>369</v>
      </c>
      <c r="Z917" s="361">
        <v>339</v>
      </c>
      <c r="AA917" s="361">
        <v>303</v>
      </c>
      <c r="AB917" s="361">
        <v>268</v>
      </c>
      <c r="AC917" s="361">
        <v>232</v>
      </c>
      <c r="AD917" s="361">
        <v>196</v>
      </c>
      <c r="AE917" s="361">
        <v>160</v>
      </c>
      <c r="AF917" s="361">
        <v>124</v>
      </c>
      <c r="AG917" s="361">
        <v>98</v>
      </c>
      <c r="AH917" s="361">
        <v>72</v>
      </c>
      <c r="AI917" s="361">
        <v>56</v>
      </c>
      <c r="AJ917" s="361">
        <v>40</v>
      </c>
      <c r="AK917" s="361">
        <v>24</v>
      </c>
      <c r="AL917" s="361">
        <v>18</v>
      </c>
      <c r="AM917" s="361">
        <v>12</v>
      </c>
      <c r="AN917" s="361">
        <v>6</v>
      </c>
      <c r="AO917" s="361">
        <v>0</v>
      </c>
      <c r="AP917" s="361">
        <v>0</v>
      </c>
      <c r="AS917" s="345"/>
      <c r="AT917" s="345"/>
      <c r="AU917" s="345"/>
      <c r="AV917" s="345"/>
      <c r="AW917" s="345"/>
      <c r="AX917" s="345"/>
      <c r="AY917" s="345"/>
      <c r="AZ917" s="345"/>
      <c r="BA917" s="345"/>
      <c r="BB917" s="345"/>
      <c r="BC917" s="345"/>
      <c r="BD917" s="345"/>
      <c r="BE917" s="345"/>
      <c r="BF917" s="345"/>
      <c r="BG917" s="345"/>
      <c r="BH917" s="345"/>
      <c r="BI917" s="345"/>
      <c r="BJ917" s="345"/>
      <c r="BK917" s="345"/>
      <c r="BL917" s="345"/>
      <c r="BM917" s="345"/>
      <c r="BN917" s="345"/>
      <c r="BO917" s="345"/>
      <c r="BP917" s="345"/>
      <c r="BQ917" s="345"/>
      <c r="BR917" s="345"/>
      <c r="BS917" s="345"/>
      <c r="BT917" s="345"/>
      <c r="BU917" s="345"/>
      <c r="BV917" s="345"/>
      <c r="BW917" s="345"/>
      <c r="BX917" s="345"/>
      <c r="BY917" s="345"/>
      <c r="BZ917" s="345"/>
      <c r="CA917" s="345"/>
    </row>
    <row r="918" spans="1:79" ht="15" hidden="1" thickBot="1" x14ac:dyDescent="0.35">
      <c r="A918" s="364">
        <v>5</v>
      </c>
      <c r="B918" s="352" t="s">
        <v>436</v>
      </c>
      <c r="C918" s="352"/>
      <c r="D918" s="352" t="s">
        <v>134</v>
      </c>
      <c r="E918" s="352">
        <v>13</v>
      </c>
      <c r="F918" s="352" t="s">
        <v>298</v>
      </c>
      <c r="G918" s="352">
        <v>27</v>
      </c>
      <c r="H918" s="352" t="s">
        <v>197</v>
      </c>
      <c r="I918" s="358" t="s">
        <v>205</v>
      </c>
      <c r="J918" s="352" t="s">
        <v>273</v>
      </c>
      <c r="K918" s="352" t="s">
        <v>299</v>
      </c>
      <c r="L918" s="352"/>
      <c r="M918" s="361">
        <v>449</v>
      </c>
      <c r="N918" s="361">
        <v>449</v>
      </c>
      <c r="O918" s="361">
        <v>449</v>
      </c>
      <c r="P918" s="361">
        <v>449</v>
      </c>
      <c r="Q918" s="361">
        <v>449</v>
      </c>
      <c r="R918" s="361">
        <v>439</v>
      </c>
      <c r="S918" s="361">
        <v>429</v>
      </c>
      <c r="T918" s="361">
        <v>419</v>
      </c>
      <c r="U918" s="361">
        <v>399</v>
      </c>
      <c r="V918" s="361">
        <v>379</v>
      </c>
      <c r="W918" s="361">
        <v>359</v>
      </c>
      <c r="X918" s="361">
        <v>339</v>
      </c>
      <c r="Y918" s="361">
        <v>309</v>
      </c>
      <c r="Z918" s="361">
        <v>279</v>
      </c>
      <c r="AA918" s="361">
        <v>249</v>
      </c>
      <c r="AB918" s="361">
        <v>220</v>
      </c>
      <c r="AC918" s="361">
        <v>190</v>
      </c>
      <c r="AD918" s="361">
        <v>160</v>
      </c>
      <c r="AE918" s="361">
        <v>130</v>
      </c>
      <c r="AF918" s="361">
        <v>100</v>
      </c>
      <c r="AG918" s="361">
        <v>80</v>
      </c>
      <c r="AH918" s="361">
        <v>60</v>
      </c>
      <c r="AI918" s="361">
        <v>40</v>
      </c>
      <c r="AJ918" s="361">
        <v>30</v>
      </c>
      <c r="AK918" s="361">
        <v>20</v>
      </c>
      <c r="AL918" s="361">
        <v>10</v>
      </c>
      <c r="AM918" s="361">
        <v>0</v>
      </c>
      <c r="AN918" s="361">
        <v>0</v>
      </c>
      <c r="AO918" s="361">
        <v>0</v>
      </c>
      <c r="AP918" s="361">
        <v>0</v>
      </c>
      <c r="AS918" s="345"/>
      <c r="AT918" s="345"/>
      <c r="AU918" s="345"/>
      <c r="AV918" s="345"/>
      <c r="AW918" s="345"/>
      <c r="AX918" s="345"/>
      <c r="AY918" s="345"/>
      <c r="AZ918" s="345"/>
      <c r="BA918" s="345"/>
      <c r="BB918" s="345"/>
      <c r="BC918" s="345"/>
      <c r="BD918" s="345"/>
      <c r="BE918" s="345"/>
      <c r="BF918" s="345"/>
      <c r="BG918" s="345"/>
      <c r="BH918" s="345"/>
      <c r="BI918" s="345"/>
      <c r="BJ918" s="345"/>
      <c r="BK918" s="345"/>
      <c r="BL918" s="345"/>
      <c r="BM918" s="345"/>
      <c r="BN918" s="345"/>
      <c r="BO918" s="345"/>
      <c r="BP918" s="345"/>
      <c r="BQ918" s="345"/>
      <c r="BR918" s="345"/>
      <c r="BS918" s="345"/>
      <c r="BT918" s="345"/>
      <c r="BU918" s="345"/>
      <c r="BV918" s="345"/>
      <c r="BW918" s="345"/>
      <c r="BX918" s="345"/>
      <c r="BY918" s="345"/>
      <c r="BZ918" s="345"/>
      <c r="CA918" s="345"/>
    </row>
    <row r="919" spans="1:79" ht="15" hidden="1" thickBot="1" x14ac:dyDescent="0.35">
      <c r="A919" s="364">
        <v>5</v>
      </c>
      <c r="B919" s="352" t="s">
        <v>436</v>
      </c>
      <c r="C919" s="352"/>
      <c r="D919" s="352" t="s">
        <v>134</v>
      </c>
      <c r="E919" s="352">
        <v>13</v>
      </c>
      <c r="F919" s="352" t="s">
        <v>298</v>
      </c>
      <c r="G919" s="352">
        <v>28</v>
      </c>
      <c r="H919" s="352" t="s">
        <v>198</v>
      </c>
      <c r="I919" s="358" t="s">
        <v>205</v>
      </c>
      <c r="J919" s="352" t="s">
        <v>273</v>
      </c>
      <c r="K919" s="352" t="s">
        <v>299</v>
      </c>
      <c r="L919" s="352"/>
      <c r="M919" s="361">
        <v>2348</v>
      </c>
      <c r="N919" s="361">
        <v>2348</v>
      </c>
      <c r="O919" s="361">
        <v>2348</v>
      </c>
      <c r="P919" s="361">
        <v>2348</v>
      </c>
      <c r="Q919" s="361">
        <v>2328</v>
      </c>
      <c r="R919" s="361">
        <v>2298</v>
      </c>
      <c r="S919" s="361">
        <v>2258</v>
      </c>
      <c r="T919" s="361">
        <v>2208</v>
      </c>
      <c r="U919" s="361">
        <v>2148</v>
      </c>
      <c r="V919" s="361">
        <v>2078</v>
      </c>
      <c r="W919" s="361">
        <v>1998</v>
      </c>
      <c r="X919" s="361">
        <v>1898</v>
      </c>
      <c r="Y919" s="361">
        <v>1778</v>
      </c>
      <c r="Z919" s="361">
        <v>1638</v>
      </c>
      <c r="AA919" s="361">
        <v>1481</v>
      </c>
      <c r="AB919" s="361">
        <v>1331</v>
      </c>
      <c r="AC919" s="361">
        <v>1174</v>
      </c>
      <c r="AD919" s="361">
        <v>1017</v>
      </c>
      <c r="AE919" s="361">
        <v>860</v>
      </c>
      <c r="AF919" s="361">
        <v>723</v>
      </c>
      <c r="AG919" s="361">
        <v>596</v>
      </c>
      <c r="AH919" s="361">
        <v>479</v>
      </c>
      <c r="AI919" s="361">
        <v>372</v>
      </c>
      <c r="AJ919" s="361">
        <v>275</v>
      </c>
      <c r="AK919" s="361">
        <v>188</v>
      </c>
      <c r="AL919" s="361">
        <v>111</v>
      </c>
      <c r="AM919" s="361">
        <v>54</v>
      </c>
      <c r="AN919" s="361">
        <v>17</v>
      </c>
      <c r="AO919" s="361">
        <v>0</v>
      </c>
      <c r="AP919" s="361">
        <v>0</v>
      </c>
      <c r="AS919" s="345"/>
      <c r="AT919" s="345"/>
      <c r="AU919" s="345"/>
      <c r="AV919" s="345"/>
      <c r="AW919" s="345"/>
      <c r="AX919" s="345"/>
      <c r="AY919" s="345"/>
      <c r="AZ919" s="345"/>
      <c r="BA919" s="345"/>
      <c r="BB919" s="345"/>
      <c r="BC919" s="345"/>
      <c r="BD919" s="345"/>
      <c r="BE919" s="345"/>
      <c r="BF919" s="345"/>
      <c r="BG919" s="345"/>
      <c r="BH919" s="345"/>
      <c r="BI919" s="345"/>
      <c r="BJ919" s="345"/>
      <c r="BK919" s="345"/>
      <c r="BL919" s="345"/>
      <c r="BM919" s="345"/>
      <c r="BN919" s="345"/>
      <c r="BO919" s="345"/>
      <c r="BP919" s="345"/>
      <c r="BQ919" s="345"/>
      <c r="BR919" s="345"/>
      <c r="BS919" s="345"/>
      <c r="BT919" s="345"/>
      <c r="BU919" s="345"/>
      <c r="BV919" s="345"/>
      <c r="BW919" s="345"/>
      <c r="BX919" s="345"/>
      <c r="BY919" s="345"/>
      <c r="BZ919" s="345"/>
      <c r="CA919" s="345"/>
    </row>
    <row r="920" spans="1:79" ht="15" hidden="1" thickBot="1" x14ac:dyDescent="0.35">
      <c r="A920" s="364">
        <v>5</v>
      </c>
      <c r="B920" s="352" t="s">
        <v>436</v>
      </c>
      <c r="C920" s="352"/>
      <c r="D920" s="352" t="s">
        <v>134</v>
      </c>
      <c r="E920" s="352">
        <v>13</v>
      </c>
      <c r="F920" s="352" t="s">
        <v>298</v>
      </c>
      <c r="G920" s="352">
        <v>29</v>
      </c>
      <c r="H920" s="352" t="s">
        <v>199</v>
      </c>
      <c r="I920" s="358" t="s">
        <v>205</v>
      </c>
      <c r="J920" s="352" t="s">
        <v>273</v>
      </c>
      <c r="K920" s="352" t="s">
        <v>299</v>
      </c>
      <c r="L920" s="352"/>
      <c r="M920" s="361">
        <v>0</v>
      </c>
      <c r="N920" s="361">
        <v>0</v>
      </c>
      <c r="O920" s="361">
        <v>0</v>
      </c>
      <c r="P920" s="361">
        <v>0</v>
      </c>
      <c r="Q920" s="361">
        <v>0</v>
      </c>
      <c r="R920" s="361">
        <v>0</v>
      </c>
      <c r="S920" s="361">
        <v>0</v>
      </c>
      <c r="T920" s="361">
        <v>0</v>
      </c>
      <c r="U920" s="361">
        <v>0</v>
      </c>
      <c r="V920" s="361">
        <v>0</v>
      </c>
      <c r="W920" s="361">
        <v>0</v>
      </c>
      <c r="X920" s="361">
        <v>0</v>
      </c>
      <c r="Y920" s="361">
        <v>0</v>
      </c>
      <c r="Z920" s="361">
        <v>0</v>
      </c>
      <c r="AA920" s="361">
        <v>0</v>
      </c>
      <c r="AB920" s="361">
        <v>0</v>
      </c>
      <c r="AC920" s="361">
        <v>0</v>
      </c>
      <c r="AD920" s="361">
        <v>0</v>
      </c>
      <c r="AE920" s="361">
        <v>0</v>
      </c>
      <c r="AF920" s="361">
        <v>0</v>
      </c>
      <c r="AG920" s="361">
        <v>0</v>
      </c>
      <c r="AH920" s="361">
        <v>0</v>
      </c>
      <c r="AI920" s="361">
        <v>0</v>
      </c>
      <c r="AJ920" s="361">
        <v>0</v>
      </c>
      <c r="AK920" s="361">
        <v>0</v>
      </c>
      <c r="AL920" s="361">
        <v>0</v>
      </c>
      <c r="AM920" s="361">
        <v>0</v>
      </c>
      <c r="AN920" s="361">
        <v>0</v>
      </c>
      <c r="AO920" s="361">
        <v>0</v>
      </c>
      <c r="AP920" s="361">
        <v>0</v>
      </c>
      <c r="AS920" s="345"/>
      <c r="AT920" s="345"/>
      <c r="AU920" s="345"/>
      <c r="AV920" s="345"/>
      <c r="AW920" s="345"/>
      <c r="AX920" s="345"/>
      <c r="AY920" s="345"/>
      <c r="AZ920" s="345"/>
      <c r="BA920" s="345"/>
      <c r="BB920" s="345"/>
      <c r="BC920" s="345"/>
      <c r="BD920" s="345"/>
      <c r="BE920" s="345"/>
      <c r="BF920" s="345"/>
      <c r="BG920" s="345"/>
      <c r="BH920" s="345"/>
      <c r="BI920" s="345"/>
      <c r="BJ920" s="345"/>
      <c r="BK920" s="345"/>
      <c r="BL920" s="345"/>
      <c r="BM920" s="345"/>
      <c r="BN920" s="345"/>
      <c r="BO920" s="345"/>
      <c r="BP920" s="345"/>
      <c r="BQ920" s="345"/>
      <c r="BR920" s="345"/>
      <c r="BS920" s="345"/>
      <c r="BT920" s="345"/>
      <c r="BU920" s="345"/>
      <c r="BV920" s="345"/>
      <c r="BW920" s="345"/>
      <c r="BX920" s="345"/>
      <c r="BY920" s="345"/>
      <c r="BZ920" s="345"/>
      <c r="CA920" s="345"/>
    </row>
    <row r="921" spans="1:79" ht="15" hidden="1" thickBot="1" x14ac:dyDescent="0.35">
      <c r="A921" s="364">
        <v>5</v>
      </c>
      <c r="B921" s="352" t="s">
        <v>436</v>
      </c>
      <c r="C921" s="352"/>
      <c r="D921" s="352" t="s">
        <v>134</v>
      </c>
      <c r="E921" s="352">
        <v>13</v>
      </c>
      <c r="F921" s="352" t="s">
        <v>298</v>
      </c>
      <c r="G921" s="352">
        <v>30</v>
      </c>
      <c r="H921" s="352" t="s">
        <v>200</v>
      </c>
      <c r="I921" s="358" t="s">
        <v>205</v>
      </c>
      <c r="J921" s="352" t="s">
        <v>273</v>
      </c>
      <c r="K921" s="352" t="s">
        <v>299</v>
      </c>
      <c r="L921" s="352"/>
      <c r="M921" s="361">
        <v>0</v>
      </c>
      <c r="N921" s="361">
        <v>0</v>
      </c>
      <c r="O921" s="361">
        <v>0</v>
      </c>
      <c r="P921" s="361">
        <v>0</v>
      </c>
      <c r="Q921" s="361">
        <v>0</v>
      </c>
      <c r="R921" s="361">
        <v>0</v>
      </c>
      <c r="S921" s="361">
        <v>0</v>
      </c>
      <c r="T921" s="361">
        <v>0</v>
      </c>
      <c r="U921" s="361">
        <v>0</v>
      </c>
      <c r="V921" s="361">
        <v>0</v>
      </c>
      <c r="W921" s="361">
        <v>0</v>
      </c>
      <c r="X921" s="361">
        <v>0</v>
      </c>
      <c r="Y921" s="361">
        <v>0</v>
      </c>
      <c r="Z921" s="361">
        <v>0</v>
      </c>
      <c r="AA921" s="361">
        <v>0</v>
      </c>
      <c r="AB921" s="361">
        <v>0</v>
      </c>
      <c r="AC921" s="361">
        <v>0</v>
      </c>
      <c r="AD921" s="361">
        <v>0</v>
      </c>
      <c r="AE921" s="361">
        <v>0</v>
      </c>
      <c r="AF921" s="361">
        <v>0</v>
      </c>
      <c r="AG921" s="361">
        <v>0</v>
      </c>
      <c r="AH921" s="361">
        <v>0</v>
      </c>
      <c r="AI921" s="361">
        <v>0</v>
      </c>
      <c r="AJ921" s="361">
        <v>0</v>
      </c>
      <c r="AK921" s="361">
        <v>0</v>
      </c>
      <c r="AL921" s="361">
        <v>0</v>
      </c>
      <c r="AM921" s="361">
        <v>0</v>
      </c>
      <c r="AN921" s="361">
        <v>0</v>
      </c>
      <c r="AO921" s="361">
        <v>0</v>
      </c>
      <c r="AP921" s="361">
        <v>0</v>
      </c>
      <c r="AS921" s="345"/>
      <c r="AT921" s="345"/>
      <c r="AU921" s="345"/>
      <c r="AV921" s="345"/>
      <c r="AW921" s="345"/>
      <c r="AX921" s="345"/>
      <c r="AY921" s="345"/>
      <c r="AZ921" s="345"/>
      <c r="BA921" s="345"/>
      <c r="BB921" s="345"/>
      <c r="BC921" s="345"/>
      <c r="BD921" s="345"/>
      <c r="BE921" s="345"/>
      <c r="BF921" s="345"/>
      <c r="BG921" s="345"/>
      <c r="BH921" s="345"/>
      <c r="BI921" s="345"/>
      <c r="BJ921" s="345"/>
      <c r="BK921" s="345"/>
      <c r="BL921" s="345"/>
      <c r="BM921" s="345"/>
      <c r="BN921" s="345"/>
      <c r="BO921" s="345"/>
      <c r="BP921" s="345"/>
      <c r="BQ921" s="345"/>
      <c r="BR921" s="345"/>
      <c r="BS921" s="345"/>
      <c r="BT921" s="345"/>
      <c r="BU921" s="345"/>
      <c r="BV921" s="345"/>
      <c r="BW921" s="345"/>
      <c r="BX921" s="345"/>
      <c r="BY921" s="345"/>
      <c r="BZ921" s="345"/>
      <c r="CA921" s="345"/>
    </row>
    <row r="922" spans="1:79" ht="15" hidden="1" thickBot="1" x14ac:dyDescent="0.35">
      <c r="A922" s="364">
        <v>5</v>
      </c>
      <c r="B922" s="352" t="s">
        <v>436</v>
      </c>
      <c r="C922" s="352"/>
      <c r="D922" s="352" t="s">
        <v>134</v>
      </c>
      <c r="E922" s="352">
        <v>13</v>
      </c>
      <c r="F922" s="352" t="s">
        <v>298</v>
      </c>
      <c r="G922" s="352">
        <v>31</v>
      </c>
      <c r="H922" s="352" t="s">
        <v>201</v>
      </c>
      <c r="I922" s="358" t="s">
        <v>205</v>
      </c>
      <c r="J922" s="352" t="s">
        <v>273</v>
      </c>
      <c r="K922" s="352" t="s">
        <v>299</v>
      </c>
      <c r="L922" s="352"/>
      <c r="M922" s="361">
        <v>0</v>
      </c>
      <c r="N922" s="361">
        <v>0</v>
      </c>
      <c r="O922" s="361">
        <v>0</v>
      </c>
      <c r="P922" s="361">
        <v>0</v>
      </c>
      <c r="Q922" s="361">
        <v>0</v>
      </c>
      <c r="R922" s="361">
        <v>0</v>
      </c>
      <c r="S922" s="361">
        <v>0</v>
      </c>
      <c r="T922" s="361">
        <v>0</v>
      </c>
      <c r="U922" s="361">
        <v>0</v>
      </c>
      <c r="V922" s="361">
        <v>0</v>
      </c>
      <c r="W922" s="361">
        <v>0</v>
      </c>
      <c r="X922" s="361">
        <v>0</v>
      </c>
      <c r="Y922" s="361">
        <v>0</v>
      </c>
      <c r="Z922" s="361">
        <v>0</v>
      </c>
      <c r="AA922" s="361">
        <v>0</v>
      </c>
      <c r="AB922" s="361">
        <v>0</v>
      </c>
      <c r="AC922" s="361">
        <v>0</v>
      </c>
      <c r="AD922" s="361">
        <v>0</v>
      </c>
      <c r="AE922" s="361">
        <v>0</v>
      </c>
      <c r="AF922" s="361">
        <v>0</v>
      </c>
      <c r="AG922" s="361">
        <v>0</v>
      </c>
      <c r="AH922" s="361">
        <v>0</v>
      </c>
      <c r="AI922" s="361">
        <v>0</v>
      </c>
      <c r="AJ922" s="361">
        <v>0</v>
      </c>
      <c r="AK922" s="361">
        <v>0</v>
      </c>
      <c r="AL922" s="361">
        <v>0</v>
      </c>
      <c r="AM922" s="361">
        <v>0</v>
      </c>
      <c r="AN922" s="361">
        <v>0</v>
      </c>
      <c r="AO922" s="361">
        <v>0</v>
      </c>
      <c r="AP922" s="361">
        <v>0</v>
      </c>
      <c r="AS922" s="345"/>
      <c r="AT922" s="345"/>
      <c r="AU922" s="345"/>
      <c r="AV922" s="345"/>
      <c r="AW922" s="345"/>
      <c r="AX922" s="345"/>
      <c r="AY922" s="345"/>
      <c r="AZ922" s="345"/>
      <c r="BA922" s="345"/>
      <c r="BB922" s="345"/>
      <c r="BC922" s="345"/>
      <c r="BD922" s="345"/>
      <c r="BE922" s="345"/>
      <c r="BF922" s="345"/>
      <c r="BG922" s="345"/>
      <c r="BH922" s="345"/>
      <c r="BI922" s="345"/>
      <c r="BJ922" s="345"/>
      <c r="BK922" s="345"/>
      <c r="BL922" s="345"/>
      <c r="BM922" s="345"/>
      <c r="BN922" s="345"/>
      <c r="BO922" s="345"/>
      <c r="BP922" s="345"/>
      <c r="BQ922" s="345"/>
      <c r="BR922" s="345"/>
      <c r="BS922" s="345"/>
      <c r="BT922" s="345"/>
      <c r="BU922" s="345"/>
      <c r="BV922" s="345"/>
      <c r="BW922" s="345"/>
      <c r="BX922" s="345"/>
      <c r="BY922" s="345"/>
      <c r="BZ922" s="345"/>
      <c r="CA922" s="345"/>
    </row>
    <row r="923" spans="1:79" ht="15" hidden="1" thickBot="1" x14ac:dyDescent="0.35">
      <c r="A923" s="364">
        <v>5</v>
      </c>
      <c r="B923" s="352" t="s">
        <v>436</v>
      </c>
      <c r="C923" s="352"/>
      <c r="D923" s="352" t="s">
        <v>134</v>
      </c>
      <c r="E923" s="352">
        <v>13</v>
      </c>
      <c r="F923" s="352" t="s">
        <v>298</v>
      </c>
      <c r="G923" s="352">
        <v>32</v>
      </c>
      <c r="H923" s="352" t="s">
        <v>202</v>
      </c>
      <c r="I923" s="358" t="s">
        <v>205</v>
      </c>
      <c r="J923" s="352" t="s">
        <v>273</v>
      </c>
      <c r="K923" s="352" t="s">
        <v>299</v>
      </c>
      <c r="L923" s="352"/>
      <c r="M923" s="361">
        <v>40045</v>
      </c>
      <c r="N923" s="361">
        <v>40195</v>
      </c>
      <c r="O923" s="361">
        <v>40344</v>
      </c>
      <c r="P923" s="361">
        <v>40490</v>
      </c>
      <c r="Q923" s="361">
        <v>40580</v>
      </c>
      <c r="R923" s="361">
        <v>40629</v>
      </c>
      <c r="S923" s="361">
        <v>40592</v>
      </c>
      <c r="T923" s="361">
        <v>40382</v>
      </c>
      <c r="U923" s="361">
        <v>39960</v>
      </c>
      <c r="V923" s="361">
        <v>39337</v>
      </c>
      <c r="W923" s="361">
        <v>38398</v>
      </c>
      <c r="X923" s="361">
        <v>37000</v>
      </c>
      <c r="Y923" s="361">
        <v>35300</v>
      </c>
      <c r="Z923" s="361">
        <v>33180</v>
      </c>
      <c r="AA923" s="361">
        <v>30852</v>
      </c>
      <c r="AB923" s="361">
        <v>28240</v>
      </c>
      <c r="AC923" s="361">
        <v>25285</v>
      </c>
      <c r="AD923" s="361">
        <v>22246</v>
      </c>
      <c r="AE923" s="361">
        <v>19004</v>
      </c>
      <c r="AF923" s="361">
        <v>15622</v>
      </c>
      <c r="AG923" s="361">
        <v>12557</v>
      </c>
      <c r="AH923" s="361">
        <v>9801</v>
      </c>
      <c r="AI923" s="361">
        <v>7347</v>
      </c>
      <c r="AJ923" s="361">
        <v>5317</v>
      </c>
      <c r="AK923" s="361">
        <v>3550</v>
      </c>
      <c r="AL923" s="361">
        <v>2109</v>
      </c>
      <c r="AM923" s="361">
        <v>1196</v>
      </c>
      <c r="AN923" s="361">
        <v>340</v>
      </c>
      <c r="AO923" s="361">
        <v>0</v>
      </c>
      <c r="AP923" s="361">
        <v>0</v>
      </c>
      <c r="AS923" s="345"/>
      <c r="AT923" s="345"/>
      <c r="AU923" s="345"/>
      <c r="AV923" s="345"/>
      <c r="AW923" s="345"/>
      <c r="AX923" s="345"/>
      <c r="AY923" s="345"/>
      <c r="AZ923" s="345"/>
      <c r="BA923" s="345"/>
      <c r="BB923" s="345"/>
      <c r="BC923" s="345"/>
      <c r="BD923" s="345"/>
      <c r="BE923" s="345"/>
      <c r="BF923" s="345"/>
      <c r="BG923" s="345"/>
      <c r="BH923" s="345"/>
      <c r="BI923" s="345"/>
      <c r="BJ923" s="345"/>
      <c r="BK923" s="345"/>
      <c r="BL923" s="345"/>
      <c r="BM923" s="345"/>
      <c r="BN923" s="345"/>
      <c r="BO923" s="345"/>
      <c r="BP923" s="345"/>
      <c r="BQ923" s="345"/>
      <c r="BR923" s="345"/>
      <c r="BS923" s="345"/>
      <c r="BT923" s="345"/>
      <c r="BU923" s="345"/>
      <c r="BV923" s="345"/>
      <c r="BW923" s="345"/>
      <c r="BX923" s="345"/>
      <c r="BY923" s="345"/>
      <c r="BZ923" s="345"/>
      <c r="CA923" s="345"/>
    </row>
    <row r="924" spans="1:79" ht="15" hidden="1" thickBot="1" x14ac:dyDescent="0.35">
      <c r="A924" s="364">
        <v>5</v>
      </c>
      <c r="B924" s="352" t="s">
        <v>436</v>
      </c>
      <c r="C924" s="352"/>
      <c r="D924" s="352" t="s">
        <v>134</v>
      </c>
      <c r="E924" s="352">
        <v>13</v>
      </c>
      <c r="F924" s="352" t="s">
        <v>298</v>
      </c>
      <c r="G924" s="352">
        <v>33</v>
      </c>
      <c r="H924" s="352" t="s">
        <v>203</v>
      </c>
      <c r="I924" s="358" t="s">
        <v>205</v>
      </c>
      <c r="J924" s="352" t="s">
        <v>273</v>
      </c>
      <c r="K924" s="352" t="s">
        <v>299</v>
      </c>
      <c r="L924" s="352"/>
      <c r="M924" s="361">
        <v>13349</v>
      </c>
      <c r="N924" s="361">
        <v>13429</v>
      </c>
      <c r="O924" s="361">
        <v>13509</v>
      </c>
      <c r="P924" s="361">
        <v>13589</v>
      </c>
      <c r="Q924" s="361">
        <v>13649</v>
      </c>
      <c r="R924" s="361">
        <v>13659</v>
      </c>
      <c r="S924" s="361">
        <v>13619</v>
      </c>
      <c r="T924" s="361">
        <v>13489</v>
      </c>
      <c r="U924" s="361">
        <v>13259</v>
      </c>
      <c r="V924" s="361">
        <v>12919</v>
      </c>
      <c r="W924" s="361">
        <v>12369</v>
      </c>
      <c r="X924" s="361">
        <v>11559</v>
      </c>
      <c r="Y924" s="361">
        <v>10629</v>
      </c>
      <c r="Z924" s="361">
        <v>9539</v>
      </c>
      <c r="AA924" s="361">
        <v>8309</v>
      </c>
      <c r="AB924" s="361">
        <v>7009</v>
      </c>
      <c r="AC924" s="361">
        <v>5715</v>
      </c>
      <c r="AD924" s="361">
        <v>4510</v>
      </c>
      <c r="AE924" s="361">
        <v>3405</v>
      </c>
      <c r="AF924" s="361">
        <v>2410</v>
      </c>
      <c r="AG924" s="361">
        <v>1625</v>
      </c>
      <c r="AH924" s="361">
        <v>1020</v>
      </c>
      <c r="AI924" s="361">
        <v>535</v>
      </c>
      <c r="AJ924" s="361">
        <v>210</v>
      </c>
      <c r="AK924" s="361">
        <v>45</v>
      </c>
      <c r="AL924" s="361">
        <v>0</v>
      </c>
      <c r="AM924" s="361">
        <v>0</v>
      </c>
      <c r="AN924" s="361">
        <v>0</v>
      </c>
      <c r="AO924" s="361">
        <v>0</v>
      </c>
      <c r="AP924" s="361">
        <v>0</v>
      </c>
      <c r="AS924" s="345"/>
      <c r="AT924" s="345"/>
      <c r="AU924" s="345"/>
      <c r="AV924" s="345"/>
      <c r="AW924" s="345"/>
      <c r="AX924" s="345"/>
      <c r="AY924" s="345"/>
      <c r="AZ924" s="345"/>
      <c r="BA924" s="345"/>
      <c r="BB924" s="345"/>
      <c r="BC924" s="345"/>
      <c r="BD924" s="345"/>
      <c r="BE924" s="345"/>
      <c r="BF924" s="345"/>
      <c r="BG924" s="345"/>
      <c r="BH924" s="345"/>
      <c r="BI924" s="345"/>
      <c r="BJ924" s="345"/>
      <c r="BK924" s="345"/>
      <c r="BL924" s="345"/>
      <c r="BM924" s="345"/>
      <c r="BN924" s="345"/>
      <c r="BO924" s="345"/>
      <c r="BP924" s="345"/>
      <c r="BQ924" s="345"/>
      <c r="BR924" s="345"/>
      <c r="BS924" s="345"/>
      <c r="BT924" s="345"/>
      <c r="BU924" s="345"/>
      <c r="BV924" s="345"/>
      <c r="BW924" s="345"/>
      <c r="BX924" s="345"/>
      <c r="BY924" s="345"/>
      <c r="BZ924" s="345"/>
      <c r="CA924" s="345"/>
    </row>
    <row r="925" spans="1:79" ht="15" hidden="1" thickBot="1" x14ac:dyDescent="0.35">
      <c r="A925" s="430">
        <v>5</v>
      </c>
      <c r="B925" s="361" t="s">
        <v>436</v>
      </c>
      <c r="C925" s="361"/>
      <c r="D925" s="361" t="s">
        <v>134</v>
      </c>
      <c r="E925" s="361">
        <v>13</v>
      </c>
      <c r="F925" s="361" t="s">
        <v>298</v>
      </c>
      <c r="G925" s="361">
        <v>34</v>
      </c>
      <c r="H925" s="361" t="s">
        <v>204</v>
      </c>
      <c r="I925" s="362" t="s">
        <v>205</v>
      </c>
      <c r="J925" s="361" t="s">
        <v>273</v>
      </c>
      <c r="K925" s="361" t="s">
        <v>299</v>
      </c>
      <c r="L925" s="361"/>
      <c r="M925" s="361">
        <v>7683</v>
      </c>
      <c r="N925" s="361">
        <v>7763</v>
      </c>
      <c r="O925" s="361">
        <v>7840</v>
      </c>
      <c r="P925" s="361">
        <v>7900</v>
      </c>
      <c r="Q925" s="361">
        <v>7920</v>
      </c>
      <c r="R925" s="361">
        <v>7900</v>
      </c>
      <c r="S925" s="361">
        <v>7840</v>
      </c>
      <c r="T925" s="361">
        <v>7743</v>
      </c>
      <c r="U925" s="361">
        <v>7600</v>
      </c>
      <c r="V925" s="361">
        <v>7403</v>
      </c>
      <c r="W925" s="361">
        <v>7150</v>
      </c>
      <c r="X925" s="361">
        <v>6779</v>
      </c>
      <c r="Y925" s="361">
        <v>6350</v>
      </c>
      <c r="Z925" s="361">
        <v>5880</v>
      </c>
      <c r="AA925" s="361">
        <v>5360</v>
      </c>
      <c r="AB925" s="361">
        <v>4770</v>
      </c>
      <c r="AC925" s="361">
        <v>4100</v>
      </c>
      <c r="AD925" s="361">
        <v>3429</v>
      </c>
      <c r="AE925" s="361">
        <v>2804</v>
      </c>
      <c r="AF925" s="361">
        <v>2232</v>
      </c>
      <c r="AG925" s="361">
        <v>1717</v>
      </c>
      <c r="AH925" s="361">
        <v>1240</v>
      </c>
      <c r="AI925" s="361">
        <v>823</v>
      </c>
      <c r="AJ925" s="361">
        <v>465</v>
      </c>
      <c r="AK925" s="361">
        <v>197</v>
      </c>
      <c r="AL925" s="361">
        <v>39</v>
      </c>
      <c r="AM925" s="361">
        <v>0</v>
      </c>
      <c r="AN925" s="361">
        <v>0</v>
      </c>
      <c r="AO925" s="361">
        <v>0</v>
      </c>
      <c r="AP925" s="361">
        <v>0</v>
      </c>
      <c r="AS925" s="345"/>
      <c r="AT925" s="345"/>
      <c r="AU925" s="345"/>
      <c r="AV925" s="345"/>
      <c r="AW925" s="345"/>
      <c r="AX925" s="345"/>
      <c r="AY925" s="345"/>
      <c r="AZ925" s="345"/>
      <c r="BA925" s="345"/>
      <c r="BB925" s="345"/>
      <c r="BC925" s="345"/>
      <c r="BD925" s="345"/>
      <c r="BE925" s="345"/>
      <c r="BF925" s="345"/>
      <c r="BG925" s="345"/>
      <c r="BH925" s="345"/>
      <c r="BI925" s="345"/>
      <c r="BJ925" s="345"/>
      <c r="BK925" s="345"/>
      <c r="BL925" s="345"/>
      <c r="BM925" s="345"/>
      <c r="BN925" s="345"/>
      <c r="BO925" s="345"/>
      <c r="BP925" s="345"/>
      <c r="BQ925" s="345"/>
      <c r="BR925" s="345"/>
      <c r="BS925" s="345"/>
      <c r="BT925" s="345"/>
      <c r="BU925" s="345"/>
      <c r="BV925" s="345"/>
      <c r="BW925" s="345"/>
      <c r="BX925" s="345"/>
      <c r="BY925" s="345"/>
      <c r="BZ925" s="345"/>
      <c r="CA925" s="345"/>
    </row>
    <row r="926" spans="1:79" s="303" customFormat="1" ht="15" hidden="1" thickBot="1" x14ac:dyDescent="0.35">
      <c r="A926" s="429">
        <v>5</v>
      </c>
      <c r="B926" s="353" t="s">
        <v>436</v>
      </c>
      <c r="C926" s="353"/>
      <c r="D926" s="353" t="s">
        <v>134</v>
      </c>
      <c r="E926" s="353">
        <v>13</v>
      </c>
      <c r="F926" s="353" t="s">
        <v>298</v>
      </c>
      <c r="G926" s="353">
        <v>35</v>
      </c>
      <c r="H926" s="353" t="s">
        <v>187</v>
      </c>
      <c r="I926" s="355" t="s">
        <v>207</v>
      </c>
      <c r="J926" s="353" t="s">
        <v>273</v>
      </c>
      <c r="K926" s="353" t="s">
        <v>299</v>
      </c>
      <c r="L926" s="353"/>
      <c r="M926" s="361">
        <v>231</v>
      </c>
      <c r="N926" s="361">
        <v>3204</v>
      </c>
      <c r="O926" s="361">
        <v>7094</v>
      </c>
      <c r="P926" s="361">
        <v>12234</v>
      </c>
      <c r="Q926" s="361">
        <v>20177</v>
      </c>
      <c r="R926" s="361">
        <v>39602</v>
      </c>
      <c r="S926" s="361">
        <v>64045</v>
      </c>
      <c r="T926" s="361">
        <v>88484</v>
      </c>
      <c r="U926" s="361">
        <v>113028</v>
      </c>
      <c r="V926" s="361">
        <v>137568</v>
      </c>
      <c r="W926" s="361">
        <v>162153</v>
      </c>
      <c r="X926" s="361">
        <v>186534</v>
      </c>
      <c r="Y926" s="361">
        <v>211159</v>
      </c>
      <c r="Z926" s="361">
        <v>236480</v>
      </c>
      <c r="AA926" s="361">
        <v>261446</v>
      </c>
      <c r="AB926" s="361">
        <v>286908</v>
      </c>
      <c r="AC926" s="361">
        <v>312415</v>
      </c>
      <c r="AD926" s="361">
        <v>339918</v>
      </c>
      <c r="AE926" s="361">
        <v>366062</v>
      </c>
      <c r="AF926" s="361">
        <v>393299</v>
      </c>
      <c r="AG926" s="361">
        <v>419378</v>
      </c>
      <c r="AH926" s="361">
        <v>446213</v>
      </c>
      <c r="AI926" s="361">
        <v>472840</v>
      </c>
      <c r="AJ926" s="361">
        <v>499253</v>
      </c>
      <c r="AK926" s="361">
        <v>528254</v>
      </c>
      <c r="AL926" s="361">
        <v>551925.00000000023</v>
      </c>
      <c r="AM926" s="361">
        <v>577904.00000000023</v>
      </c>
      <c r="AN926" s="361">
        <v>604213.00000000023</v>
      </c>
      <c r="AO926" s="361">
        <v>627638.00000000023</v>
      </c>
      <c r="AP926" s="361">
        <v>642677</v>
      </c>
    </row>
    <row r="927" spans="1:79" s="303" customFormat="1" ht="15" hidden="1" thickBot="1" x14ac:dyDescent="0.35">
      <c r="A927" s="364">
        <v>5</v>
      </c>
      <c r="B927" s="352" t="s">
        <v>436</v>
      </c>
      <c r="C927" s="352"/>
      <c r="D927" s="352" t="s">
        <v>134</v>
      </c>
      <c r="E927" s="352">
        <v>13</v>
      </c>
      <c r="F927" s="352" t="s">
        <v>298</v>
      </c>
      <c r="G927" s="352">
        <v>36</v>
      </c>
      <c r="H927" s="352" t="s">
        <v>189</v>
      </c>
      <c r="I927" s="358" t="s">
        <v>207</v>
      </c>
      <c r="J927" s="352" t="s">
        <v>273</v>
      </c>
      <c r="K927" s="352" t="s">
        <v>299</v>
      </c>
      <c r="L927" s="352"/>
      <c r="M927" s="361">
        <v>0</v>
      </c>
      <c r="N927" s="361">
        <v>224</v>
      </c>
      <c r="O927" s="361">
        <v>1452</v>
      </c>
      <c r="P927" s="361">
        <v>4595</v>
      </c>
      <c r="Q927" s="361">
        <v>10058</v>
      </c>
      <c r="R927" s="361">
        <v>17937</v>
      </c>
      <c r="S927" s="361">
        <v>26953</v>
      </c>
      <c r="T927" s="361">
        <v>37055</v>
      </c>
      <c r="U927" s="361">
        <v>47849</v>
      </c>
      <c r="V927" s="361">
        <v>58693</v>
      </c>
      <c r="W927" s="361">
        <v>69622</v>
      </c>
      <c r="X927" s="361">
        <v>80721</v>
      </c>
      <c r="Y927" s="361">
        <v>91893</v>
      </c>
      <c r="Z927" s="361">
        <v>103159</v>
      </c>
      <c r="AA927" s="361">
        <v>114488</v>
      </c>
      <c r="AB927" s="361">
        <v>125871</v>
      </c>
      <c r="AC927" s="361">
        <v>136288</v>
      </c>
      <c r="AD927" s="361">
        <v>146345</v>
      </c>
      <c r="AE927" s="361">
        <v>155954</v>
      </c>
      <c r="AF927" s="361">
        <v>165043</v>
      </c>
      <c r="AG927" s="361">
        <v>173338</v>
      </c>
      <c r="AH927" s="361">
        <v>180721</v>
      </c>
      <c r="AI927" s="361">
        <v>187110</v>
      </c>
      <c r="AJ927" s="361">
        <v>192910</v>
      </c>
      <c r="AK927" s="361">
        <v>198800</v>
      </c>
      <c r="AL927" s="361">
        <v>204710</v>
      </c>
      <c r="AM927" s="361">
        <v>211415</v>
      </c>
      <c r="AN927" s="361">
        <v>217710</v>
      </c>
      <c r="AO927" s="361">
        <v>222855</v>
      </c>
      <c r="AP927" s="361">
        <v>226706</v>
      </c>
    </row>
    <row r="928" spans="1:79" s="303" customFormat="1" ht="15" hidden="1" thickBot="1" x14ac:dyDescent="0.35">
      <c r="A928" s="364">
        <v>5</v>
      </c>
      <c r="B928" s="352" t="s">
        <v>436</v>
      </c>
      <c r="C928" s="352"/>
      <c r="D928" s="352" t="s">
        <v>134</v>
      </c>
      <c r="E928" s="352">
        <v>13</v>
      </c>
      <c r="F928" s="352" t="s">
        <v>298</v>
      </c>
      <c r="G928" s="352">
        <v>37</v>
      </c>
      <c r="H928" s="352" t="s">
        <v>190</v>
      </c>
      <c r="I928" s="358" t="s">
        <v>207</v>
      </c>
      <c r="J928" s="352" t="s">
        <v>273</v>
      </c>
      <c r="K928" s="352" t="s">
        <v>299</v>
      </c>
      <c r="L928" s="352"/>
      <c r="M928" s="361">
        <v>295</v>
      </c>
      <c r="N928" s="361">
        <v>481</v>
      </c>
      <c r="O928" s="361">
        <v>1730</v>
      </c>
      <c r="P928" s="361">
        <v>4310</v>
      </c>
      <c r="Q928" s="361">
        <v>8015</v>
      </c>
      <c r="R928" s="361">
        <v>12816</v>
      </c>
      <c r="S928" s="361">
        <v>17662</v>
      </c>
      <c r="T928" s="361">
        <v>22568</v>
      </c>
      <c r="U928" s="361">
        <v>27504</v>
      </c>
      <c r="V928" s="361">
        <v>32470</v>
      </c>
      <c r="W928" s="361">
        <v>37446</v>
      </c>
      <c r="X928" s="361">
        <v>42422</v>
      </c>
      <c r="Y928" s="361">
        <v>47398</v>
      </c>
      <c r="Z928" s="361">
        <v>52374</v>
      </c>
      <c r="AA928" s="361">
        <v>57350</v>
      </c>
      <c r="AB928" s="361">
        <v>62334</v>
      </c>
      <c r="AC928" s="361">
        <v>67441</v>
      </c>
      <c r="AD928" s="361">
        <v>71491</v>
      </c>
      <c r="AE928" s="361">
        <v>74216</v>
      </c>
      <c r="AF928" s="361">
        <v>75824</v>
      </c>
      <c r="AG928" s="361">
        <v>76338</v>
      </c>
      <c r="AH928" s="361">
        <v>76813</v>
      </c>
      <c r="AI928" s="361">
        <v>77239</v>
      </c>
      <c r="AJ928" s="361">
        <v>77657</v>
      </c>
      <c r="AK928" s="361">
        <v>78085</v>
      </c>
      <c r="AL928" s="361">
        <v>78555</v>
      </c>
      <c r="AM928" s="361">
        <v>78776</v>
      </c>
      <c r="AN928" s="361">
        <v>79053</v>
      </c>
      <c r="AO928" s="361">
        <v>79445</v>
      </c>
      <c r="AP928" s="361">
        <v>80044</v>
      </c>
    </row>
    <row r="929" spans="1:79" s="303" customFormat="1" ht="15" hidden="1" thickBot="1" x14ac:dyDescent="0.35">
      <c r="A929" s="364">
        <v>5</v>
      </c>
      <c r="B929" s="352" t="s">
        <v>436</v>
      </c>
      <c r="C929" s="352"/>
      <c r="D929" s="352" t="s">
        <v>134</v>
      </c>
      <c r="E929" s="352">
        <v>13</v>
      </c>
      <c r="F929" s="352" t="s">
        <v>298</v>
      </c>
      <c r="G929" s="352">
        <v>38</v>
      </c>
      <c r="H929" s="352" t="s">
        <v>191</v>
      </c>
      <c r="I929" s="358" t="s">
        <v>207</v>
      </c>
      <c r="J929" s="352" t="s">
        <v>273</v>
      </c>
      <c r="K929" s="352" t="s">
        <v>299</v>
      </c>
      <c r="L929" s="352"/>
      <c r="M929" s="361">
        <v>243</v>
      </c>
      <c r="N929" s="361">
        <v>3598</v>
      </c>
      <c r="O929" s="361">
        <v>8035</v>
      </c>
      <c r="P929" s="361">
        <v>14723</v>
      </c>
      <c r="Q929" s="361">
        <v>22781</v>
      </c>
      <c r="R929" s="361">
        <v>30016</v>
      </c>
      <c r="S929" s="361">
        <v>39251</v>
      </c>
      <c r="T929" s="361">
        <v>48335</v>
      </c>
      <c r="U929" s="361">
        <v>57220</v>
      </c>
      <c r="V929" s="361">
        <v>65975</v>
      </c>
      <c r="W929" s="361">
        <v>74617</v>
      </c>
      <c r="X929" s="361">
        <v>83429</v>
      </c>
      <c r="Y929" s="361">
        <v>91941</v>
      </c>
      <c r="Z929" s="361">
        <v>99653</v>
      </c>
      <c r="AA929" s="361">
        <v>107615</v>
      </c>
      <c r="AB929" s="361">
        <v>114976</v>
      </c>
      <c r="AC929" s="361">
        <v>122188</v>
      </c>
      <c r="AD929" s="361">
        <v>127300</v>
      </c>
      <c r="AE929" s="361">
        <v>133662</v>
      </c>
      <c r="AF929" s="361">
        <v>138824</v>
      </c>
      <c r="AG929" s="361">
        <v>145046</v>
      </c>
      <c r="AH929" s="361">
        <v>150417</v>
      </c>
      <c r="AI929" s="361">
        <v>155889</v>
      </c>
      <c r="AJ929" s="361">
        <v>161510</v>
      </c>
      <c r="AK929" s="361">
        <v>166683</v>
      </c>
      <c r="AL929" s="361">
        <v>172598</v>
      </c>
      <c r="AM929" s="361">
        <v>179487.5</v>
      </c>
      <c r="AN929" s="361">
        <v>184598</v>
      </c>
      <c r="AO929" s="361">
        <v>189636.5</v>
      </c>
      <c r="AP929" s="361">
        <v>193716</v>
      </c>
    </row>
    <row r="930" spans="1:79" s="303" customFormat="1" ht="15" hidden="1" thickBot="1" x14ac:dyDescent="0.35">
      <c r="A930" s="364">
        <v>5</v>
      </c>
      <c r="B930" s="352" t="s">
        <v>436</v>
      </c>
      <c r="C930" s="352"/>
      <c r="D930" s="352" t="s">
        <v>134</v>
      </c>
      <c r="E930" s="352">
        <v>13</v>
      </c>
      <c r="F930" s="352" t="s">
        <v>298</v>
      </c>
      <c r="G930" s="352">
        <v>39</v>
      </c>
      <c r="H930" s="352" t="s">
        <v>192</v>
      </c>
      <c r="I930" s="358" t="s">
        <v>207</v>
      </c>
      <c r="J930" s="352" t="s">
        <v>273</v>
      </c>
      <c r="K930" s="352" t="s">
        <v>299</v>
      </c>
      <c r="L930" s="352"/>
      <c r="M930" s="361">
        <v>88</v>
      </c>
      <c r="N930" s="361">
        <v>156</v>
      </c>
      <c r="O930" s="361">
        <v>229</v>
      </c>
      <c r="P930" s="361">
        <v>307</v>
      </c>
      <c r="Q930" s="361">
        <v>392</v>
      </c>
      <c r="R930" s="361">
        <v>483</v>
      </c>
      <c r="S930" s="361">
        <v>586</v>
      </c>
      <c r="T930" s="361">
        <v>714</v>
      </c>
      <c r="U930" s="361">
        <v>868</v>
      </c>
      <c r="V930" s="361">
        <v>1059</v>
      </c>
      <c r="W930" s="361">
        <v>1293</v>
      </c>
      <c r="X930" s="361">
        <v>1500</v>
      </c>
      <c r="Y930" s="361">
        <v>1765</v>
      </c>
      <c r="Z930" s="361">
        <v>2080</v>
      </c>
      <c r="AA930" s="361">
        <v>2438</v>
      </c>
      <c r="AB930" s="361">
        <v>2790</v>
      </c>
      <c r="AC930" s="361">
        <v>3130</v>
      </c>
      <c r="AD930" s="361">
        <v>3445</v>
      </c>
      <c r="AE930" s="361">
        <v>3734</v>
      </c>
      <c r="AF930" s="361">
        <v>3986</v>
      </c>
      <c r="AG930" s="361">
        <v>4192</v>
      </c>
      <c r="AH930" s="361">
        <v>4360</v>
      </c>
      <c r="AI930" s="361">
        <v>4465</v>
      </c>
      <c r="AJ930" s="361">
        <v>4515</v>
      </c>
      <c r="AK930" s="361">
        <v>4515</v>
      </c>
      <c r="AL930" s="361">
        <v>4515</v>
      </c>
      <c r="AM930" s="361">
        <v>4515</v>
      </c>
      <c r="AN930" s="361">
        <v>4515</v>
      </c>
      <c r="AO930" s="361">
        <v>4515</v>
      </c>
      <c r="AP930" s="361">
        <v>4515</v>
      </c>
    </row>
    <row r="931" spans="1:79" s="303" customFormat="1" ht="15" hidden="1" thickBot="1" x14ac:dyDescent="0.35">
      <c r="A931" s="364">
        <v>5</v>
      </c>
      <c r="B931" s="352" t="s">
        <v>436</v>
      </c>
      <c r="C931" s="352"/>
      <c r="D931" s="352" t="s">
        <v>134</v>
      </c>
      <c r="E931" s="352">
        <v>13</v>
      </c>
      <c r="F931" s="352" t="s">
        <v>298</v>
      </c>
      <c r="G931" s="352">
        <v>40</v>
      </c>
      <c r="H931" s="352" t="s">
        <v>193</v>
      </c>
      <c r="I931" s="358" t="s">
        <v>207</v>
      </c>
      <c r="J931" s="352" t="s">
        <v>273</v>
      </c>
      <c r="K931" s="352" t="s">
        <v>299</v>
      </c>
      <c r="L931" s="352"/>
      <c r="M931" s="361">
        <v>0</v>
      </c>
      <c r="N931" s="361">
        <v>62</v>
      </c>
      <c r="O931" s="361">
        <v>125</v>
      </c>
      <c r="P931" s="361">
        <v>189</v>
      </c>
      <c r="Q931" s="361">
        <v>256</v>
      </c>
      <c r="R931" s="361">
        <v>326</v>
      </c>
      <c r="S931" s="361">
        <v>400</v>
      </c>
      <c r="T931" s="361">
        <v>480</v>
      </c>
      <c r="U931" s="361">
        <v>570</v>
      </c>
      <c r="V931" s="361">
        <v>680</v>
      </c>
      <c r="W931" s="361">
        <v>805</v>
      </c>
      <c r="X931" s="361">
        <v>950</v>
      </c>
      <c r="Y931" s="361">
        <v>1122</v>
      </c>
      <c r="Z931" s="361">
        <v>1322</v>
      </c>
      <c r="AA931" s="361">
        <v>1530</v>
      </c>
      <c r="AB931" s="361">
        <v>1752</v>
      </c>
      <c r="AC931" s="361">
        <v>1919</v>
      </c>
      <c r="AD931" s="361">
        <v>2085</v>
      </c>
      <c r="AE931" s="361">
        <v>2250</v>
      </c>
      <c r="AF931" s="361">
        <v>2412</v>
      </c>
      <c r="AG931" s="361">
        <v>2571</v>
      </c>
      <c r="AH931" s="361">
        <v>2725</v>
      </c>
      <c r="AI931" s="361">
        <v>2874</v>
      </c>
      <c r="AJ931" s="361">
        <v>3013</v>
      </c>
      <c r="AK931" s="361">
        <v>3132</v>
      </c>
      <c r="AL931" s="361">
        <v>3236</v>
      </c>
      <c r="AM931" s="361">
        <v>3320</v>
      </c>
      <c r="AN931" s="361">
        <v>3377</v>
      </c>
      <c r="AO931" s="361">
        <v>3406</v>
      </c>
      <c r="AP931" s="361">
        <v>3427</v>
      </c>
    </row>
    <row r="932" spans="1:79" s="303" customFormat="1" ht="15" hidden="1" thickBot="1" x14ac:dyDescent="0.35">
      <c r="A932" s="364">
        <v>5</v>
      </c>
      <c r="B932" s="352" t="s">
        <v>436</v>
      </c>
      <c r="C932" s="352"/>
      <c r="D932" s="352" t="s">
        <v>134</v>
      </c>
      <c r="E932" s="352">
        <v>13</v>
      </c>
      <c r="F932" s="352" t="s">
        <v>298</v>
      </c>
      <c r="G932" s="352">
        <v>41</v>
      </c>
      <c r="H932" s="352" t="s">
        <v>194</v>
      </c>
      <c r="I932" s="358" t="s">
        <v>207</v>
      </c>
      <c r="J932" s="352" t="s">
        <v>273</v>
      </c>
      <c r="K932" s="352" t="s">
        <v>299</v>
      </c>
      <c r="L932" s="352"/>
      <c r="M932" s="361">
        <v>32</v>
      </c>
      <c r="N932" s="361">
        <v>50</v>
      </c>
      <c r="O932" s="361">
        <v>80</v>
      </c>
      <c r="P932" s="361">
        <v>110</v>
      </c>
      <c r="Q932" s="361">
        <v>150</v>
      </c>
      <c r="R932" s="361">
        <v>200</v>
      </c>
      <c r="S932" s="361">
        <v>250</v>
      </c>
      <c r="T932" s="361">
        <v>300</v>
      </c>
      <c r="U932" s="361">
        <v>398</v>
      </c>
      <c r="V932" s="361">
        <v>495</v>
      </c>
      <c r="W932" s="361">
        <v>592</v>
      </c>
      <c r="X932" s="361">
        <v>690</v>
      </c>
      <c r="Y932" s="361">
        <v>787</v>
      </c>
      <c r="Z932" s="361">
        <v>884</v>
      </c>
      <c r="AA932" s="361">
        <v>982</v>
      </c>
      <c r="AB932" s="361">
        <v>1084</v>
      </c>
      <c r="AC932" s="361">
        <v>1163</v>
      </c>
      <c r="AD932" s="361">
        <v>1231</v>
      </c>
      <c r="AE932" s="361">
        <v>1298</v>
      </c>
      <c r="AF932" s="361">
        <v>1355</v>
      </c>
      <c r="AG932" s="361">
        <v>1403</v>
      </c>
      <c r="AH932" s="361">
        <v>1450</v>
      </c>
      <c r="AI932" s="361">
        <v>1497</v>
      </c>
      <c r="AJ932" s="361">
        <v>1497</v>
      </c>
      <c r="AK932" s="361">
        <v>1497</v>
      </c>
      <c r="AL932" s="361">
        <v>1497</v>
      </c>
      <c r="AM932" s="361">
        <v>1497</v>
      </c>
      <c r="AN932" s="361">
        <v>1497</v>
      </c>
      <c r="AO932" s="361">
        <v>1497</v>
      </c>
      <c r="AP932" s="361">
        <v>1497</v>
      </c>
    </row>
    <row r="933" spans="1:79" s="303" customFormat="1" ht="15" hidden="1" thickBot="1" x14ac:dyDescent="0.35">
      <c r="A933" s="364">
        <v>5</v>
      </c>
      <c r="B933" s="352" t="s">
        <v>436</v>
      </c>
      <c r="C933" s="352"/>
      <c r="D933" s="352" t="s">
        <v>134</v>
      </c>
      <c r="E933" s="352">
        <v>13</v>
      </c>
      <c r="F933" s="352" t="s">
        <v>298</v>
      </c>
      <c r="G933" s="352">
        <v>42</v>
      </c>
      <c r="H933" s="352" t="s">
        <v>195</v>
      </c>
      <c r="I933" s="358" t="s">
        <v>207</v>
      </c>
      <c r="J933" s="352" t="s">
        <v>273</v>
      </c>
      <c r="K933" s="352" t="s">
        <v>299</v>
      </c>
      <c r="L933" s="352"/>
      <c r="M933" s="361">
        <v>0</v>
      </c>
      <c r="N933" s="361">
        <v>3</v>
      </c>
      <c r="O933" s="361">
        <v>7</v>
      </c>
      <c r="P933" s="361">
        <v>11</v>
      </c>
      <c r="Q933" s="361">
        <v>15</v>
      </c>
      <c r="R933" s="361">
        <v>22</v>
      </c>
      <c r="S933" s="361">
        <v>27</v>
      </c>
      <c r="T933" s="361">
        <v>37</v>
      </c>
      <c r="U933" s="361">
        <v>49</v>
      </c>
      <c r="V933" s="361">
        <v>59</v>
      </c>
      <c r="W933" s="361">
        <v>79</v>
      </c>
      <c r="X933" s="361">
        <v>101</v>
      </c>
      <c r="Y933" s="361">
        <v>131</v>
      </c>
      <c r="Z933" s="361">
        <v>161</v>
      </c>
      <c r="AA933" s="361">
        <v>203</v>
      </c>
      <c r="AB933" s="361">
        <v>238</v>
      </c>
      <c r="AC933" s="361">
        <v>275</v>
      </c>
      <c r="AD933" s="361">
        <v>313</v>
      </c>
      <c r="AE933" s="361">
        <v>349</v>
      </c>
      <c r="AF933" s="361">
        <v>385</v>
      </c>
      <c r="AG933" s="361">
        <v>420</v>
      </c>
      <c r="AH933" s="361">
        <v>455</v>
      </c>
      <c r="AI933" s="361">
        <v>485</v>
      </c>
      <c r="AJ933" s="361">
        <v>515</v>
      </c>
      <c r="AK933" s="361">
        <v>545</v>
      </c>
      <c r="AL933" s="361">
        <v>565</v>
      </c>
      <c r="AM933" s="361">
        <v>585</v>
      </c>
      <c r="AN933" s="361">
        <v>595</v>
      </c>
      <c r="AO933" s="361">
        <v>605</v>
      </c>
      <c r="AP933" s="361">
        <v>605</v>
      </c>
    </row>
    <row r="934" spans="1:79" s="303" customFormat="1" ht="15" hidden="1" thickBot="1" x14ac:dyDescent="0.35">
      <c r="A934" s="364">
        <v>5</v>
      </c>
      <c r="B934" s="352" t="s">
        <v>436</v>
      </c>
      <c r="C934" s="352"/>
      <c r="D934" s="352" t="s">
        <v>134</v>
      </c>
      <c r="E934" s="352">
        <v>13</v>
      </c>
      <c r="F934" s="352" t="s">
        <v>298</v>
      </c>
      <c r="G934" s="352">
        <v>43</v>
      </c>
      <c r="H934" s="352" t="s">
        <v>196</v>
      </c>
      <c r="I934" s="358" t="s">
        <v>207</v>
      </c>
      <c r="J934" s="352" t="s">
        <v>273</v>
      </c>
      <c r="K934" s="352" t="s">
        <v>299</v>
      </c>
      <c r="L934" s="352"/>
      <c r="M934" s="361">
        <v>0</v>
      </c>
      <c r="N934" s="361">
        <v>0</v>
      </c>
      <c r="O934" s="361">
        <v>0</v>
      </c>
      <c r="P934" s="361">
        <v>0</v>
      </c>
      <c r="Q934" s="361">
        <v>0</v>
      </c>
      <c r="R934" s="361">
        <v>0</v>
      </c>
      <c r="S934" s="361">
        <v>0</v>
      </c>
      <c r="T934" s="361">
        <v>0</v>
      </c>
      <c r="U934" s="361">
        <v>0</v>
      </c>
      <c r="V934" s="361">
        <v>0</v>
      </c>
      <c r="W934" s="361">
        <v>0</v>
      </c>
      <c r="X934" s="361">
        <v>0</v>
      </c>
      <c r="Y934" s="361">
        <v>0</v>
      </c>
      <c r="Z934" s="361">
        <v>0</v>
      </c>
      <c r="AA934" s="361">
        <v>0</v>
      </c>
      <c r="AB934" s="361">
        <v>0</v>
      </c>
      <c r="AC934" s="361">
        <v>0</v>
      </c>
      <c r="AD934" s="361">
        <v>0</v>
      </c>
      <c r="AE934" s="361">
        <v>0</v>
      </c>
      <c r="AF934" s="361">
        <v>0</v>
      </c>
      <c r="AG934" s="361">
        <v>0</v>
      </c>
      <c r="AH934" s="361">
        <v>0</v>
      </c>
      <c r="AI934" s="361">
        <v>0</v>
      </c>
      <c r="AJ934" s="361">
        <v>0</v>
      </c>
      <c r="AK934" s="361">
        <v>0</v>
      </c>
      <c r="AL934" s="361">
        <v>0</v>
      </c>
      <c r="AM934" s="361">
        <v>0</v>
      </c>
      <c r="AN934" s="361">
        <v>0</v>
      </c>
      <c r="AO934" s="361">
        <v>0</v>
      </c>
      <c r="AP934" s="361">
        <v>0</v>
      </c>
    </row>
    <row r="935" spans="1:79" s="303" customFormat="1" ht="15" hidden="1" thickBot="1" x14ac:dyDescent="0.35">
      <c r="A935" s="364">
        <v>5</v>
      </c>
      <c r="B935" s="352" t="s">
        <v>436</v>
      </c>
      <c r="C935" s="352"/>
      <c r="D935" s="352" t="s">
        <v>134</v>
      </c>
      <c r="E935" s="352">
        <v>13</v>
      </c>
      <c r="F935" s="352" t="s">
        <v>298</v>
      </c>
      <c r="G935" s="352">
        <v>44</v>
      </c>
      <c r="H935" s="352" t="s">
        <v>197</v>
      </c>
      <c r="I935" s="358" t="s">
        <v>207</v>
      </c>
      <c r="J935" s="352" t="s">
        <v>273</v>
      </c>
      <c r="K935" s="352" t="s">
        <v>299</v>
      </c>
      <c r="L935" s="352"/>
      <c r="M935" s="361">
        <v>0</v>
      </c>
      <c r="N935" s="361">
        <v>0</v>
      </c>
      <c r="O935" s="361">
        <v>0</v>
      </c>
      <c r="P935" s="361">
        <v>0</v>
      </c>
      <c r="Q935" s="361">
        <v>0</v>
      </c>
      <c r="R935" s="361">
        <v>0</v>
      </c>
      <c r="S935" s="361">
        <v>0</v>
      </c>
      <c r="T935" s="361">
        <v>0</v>
      </c>
      <c r="U935" s="361">
        <v>0</v>
      </c>
      <c r="V935" s="361">
        <v>0</v>
      </c>
      <c r="W935" s="361">
        <v>0</v>
      </c>
      <c r="X935" s="361">
        <v>0</v>
      </c>
      <c r="Y935" s="361">
        <v>0</v>
      </c>
      <c r="Z935" s="361">
        <v>0</v>
      </c>
      <c r="AA935" s="361">
        <v>0</v>
      </c>
      <c r="AB935" s="361">
        <v>0</v>
      </c>
      <c r="AC935" s="361">
        <v>0</v>
      </c>
      <c r="AD935" s="361">
        <v>0</v>
      </c>
      <c r="AE935" s="361">
        <v>0</v>
      </c>
      <c r="AF935" s="361">
        <v>0</v>
      </c>
      <c r="AG935" s="361">
        <v>0</v>
      </c>
      <c r="AH935" s="361">
        <v>0</v>
      </c>
      <c r="AI935" s="361">
        <v>0</v>
      </c>
      <c r="AJ935" s="361">
        <v>0</v>
      </c>
      <c r="AK935" s="361">
        <v>0</v>
      </c>
      <c r="AL935" s="361">
        <v>0</v>
      </c>
      <c r="AM935" s="361">
        <v>0</v>
      </c>
      <c r="AN935" s="361">
        <v>0</v>
      </c>
      <c r="AO935" s="361">
        <v>0</v>
      </c>
      <c r="AP935" s="361">
        <v>0</v>
      </c>
    </row>
    <row r="936" spans="1:79" s="303" customFormat="1" ht="15" hidden="1" thickBot="1" x14ac:dyDescent="0.35">
      <c r="A936" s="364">
        <v>5</v>
      </c>
      <c r="B936" s="352" t="s">
        <v>436</v>
      </c>
      <c r="C936" s="352"/>
      <c r="D936" s="352" t="s">
        <v>134</v>
      </c>
      <c r="E936" s="352">
        <v>13</v>
      </c>
      <c r="F936" s="352" t="s">
        <v>298</v>
      </c>
      <c r="G936" s="352">
        <v>45</v>
      </c>
      <c r="H936" s="352" t="s">
        <v>198</v>
      </c>
      <c r="I936" s="358" t="s">
        <v>207</v>
      </c>
      <c r="J936" s="352" t="s">
        <v>273</v>
      </c>
      <c r="K936" s="352" t="s">
        <v>299</v>
      </c>
      <c r="L936" s="352"/>
      <c r="M936" s="361">
        <v>0</v>
      </c>
      <c r="N936" s="361">
        <v>0</v>
      </c>
      <c r="O936" s="361">
        <v>0</v>
      </c>
      <c r="P936" s="361">
        <v>0</v>
      </c>
      <c r="Q936" s="361">
        <v>20</v>
      </c>
      <c r="R936" s="361">
        <v>40</v>
      </c>
      <c r="S936" s="361">
        <v>70</v>
      </c>
      <c r="T936" s="361">
        <v>100</v>
      </c>
      <c r="U936" s="361">
        <v>130</v>
      </c>
      <c r="V936" s="361">
        <v>170</v>
      </c>
      <c r="W936" s="361">
        <v>210</v>
      </c>
      <c r="X936" s="361">
        <v>250</v>
      </c>
      <c r="Y936" s="361">
        <v>300</v>
      </c>
      <c r="Z936" s="361">
        <v>350</v>
      </c>
      <c r="AA936" s="361">
        <v>400</v>
      </c>
      <c r="AB936" s="361">
        <v>450</v>
      </c>
      <c r="AC936" s="361">
        <v>477</v>
      </c>
      <c r="AD936" s="361">
        <v>500</v>
      </c>
      <c r="AE936" s="361">
        <v>521</v>
      </c>
      <c r="AF936" s="361">
        <v>521</v>
      </c>
      <c r="AG936" s="361">
        <v>521</v>
      </c>
      <c r="AH936" s="361">
        <v>521</v>
      </c>
      <c r="AI936" s="361">
        <v>521</v>
      </c>
      <c r="AJ936" s="361">
        <v>521</v>
      </c>
      <c r="AK936" s="361">
        <v>521</v>
      </c>
      <c r="AL936" s="361">
        <v>521</v>
      </c>
      <c r="AM936" s="361">
        <v>521</v>
      </c>
      <c r="AN936" s="361">
        <v>521</v>
      </c>
      <c r="AO936" s="361">
        <v>521</v>
      </c>
      <c r="AP936" s="361">
        <v>521</v>
      </c>
    </row>
    <row r="937" spans="1:79" s="303" customFormat="1" ht="15" hidden="1" thickBot="1" x14ac:dyDescent="0.35">
      <c r="A937" s="364">
        <v>5</v>
      </c>
      <c r="B937" s="352" t="s">
        <v>436</v>
      </c>
      <c r="C937" s="352"/>
      <c r="D937" s="352" t="s">
        <v>134</v>
      </c>
      <c r="E937" s="352">
        <v>13</v>
      </c>
      <c r="F937" s="352" t="s">
        <v>298</v>
      </c>
      <c r="G937" s="352">
        <v>46</v>
      </c>
      <c r="H937" s="352" t="s">
        <v>199</v>
      </c>
      <c r="I937" s="358" t="s">
        <v>207</v>
      </c>
      <c r="J937" s="352" t="s">
        <v>273</v>
      </c>
      <c r="K937" s="352" t="s">
        <v>299</v>
      </c>
      <c r="L937" s="352"/>
      <c r="M937" s="361">
        <v>1268</v>
      </c>
      <c r="N937" s="361">
        <v>2600</v>
      </c>
      <c r="O937" s="361">
        <v>4000</v>
      </c>
      <c r="P937" s="361">
        <v>6200</v>
      </c>
      <c r="Q937" s="361">
        <v>9100</v>
      </c>
      <c r="R937" s="361">
        <v>12900</v>
      </c>
      <c r="S937" s="361">
        <v>17700</v>
      </c>
      <c r="T937" s="361">
        <v>23600</v>
      </c>
      <c r="U937" s="361">
        <v>31750</v>
      </c>
      <c r="V937" s="361">
        <v>41350</v>
      </c>
      <c r="W937" s="361">
        <v>52600</v>
      </c>
      <c r="X937" s="361">
        <v>65500</v>
      </c>
      <c r="Y937" s="361">
        <v>81000</v>
      </c>
      <c r="Z937" s="361">
        <v>101000</v>
      </c>
      <c r="AA937" s="361">
        <v>124810</v>
      </c>
      <c r="AB937" s="361">
        <v>152200</v>
      </c>
      <c r="AC937" s="361">
        <v>178020</v>
      </c>
      <c r="AD937" s="361">
        <v>203510</v>
      </c>
      <c r="AE937" s="361">
        <v>226550</v>
      </c>
      <c r="AF937" s="361">
        <v>250050</v>
      </c>
      <c r="AG937" s="361">
        <v>272830</v>
      </c>
      <c r="AH937" s="361">
        <v>294300</v>
      </c>
      <c r="AI937" s="361">
        <v>314400</v>
      </c>
      <c r="AJ937" s="361">
        <v>333000</v>
      </c>
      <c r="AK937" s="361">
        <v>348600</v>
      </c>
      <c r="AL937" s="361">
        <v>363300</v>
      </c>
      <c r="AM937" s="361">
        <v>376000</v>
      </c>
      <c r="AN937" s="361">
        <v>385500</v>
      </c>
      <c r="AO937" s="361">
        <v>390500</v>
      </c>
      <c r="AP937" s="361">
        <v>391400</v>
      </c>
    </row>
    <row r="938" spans="1:79" s="303" customFormat="1" ht="15" hidden="1" thickBot="1" x14ac:dyDescent="0.35">
      <c r="A938" s="364">
        <v>5</v>
      </c>
      <c r="B938" s="352" t="s">
        <v>436</v>
      </c>
      <c r="C938" s="352"/>
      <c r="D938" s="352" t="s">
        <v>134</v>
      </c>
      <c r="E938" s="352">
        <v>13</v>
      </c>
      <c r="F938" s="352" t="s">
        <v>298</v>
      </c>
      <c r="G938" s="352">
        <v>47</v>
      </c>
      <c r="H938" s="352" t="s">
        <v>200</v>
      </c>
      <c r="I938" s="358" t="s">
        <v>207</v>
      </c>
      <c r="J938" s="352" t="s">
        <v>273</v>
      </c>
      <c r="K938" s="352" t="s">
        <v>299</v>
      </c>
      <c r="L938" s="352"/>
      <c r="M938" s="361">
        <v>553</v>
      </c>
      <c r="N938" s="361">
        <v>723</v>
      </c>
      <c r="O938" s="361">
        <v>901</v>
      </c>
      <c r="P938" s="361">
        <v>1090</v>
      </c>
      <c r="Q938" s="361">
        <v>1292</v>
      </c>
      <c r="R938" s="361">
        <v>1510</v>
      </c>
      <c r="S938" s="361">
        <v>1741</v>
      </c>
      <c r="T938" s="361">
        <v>1987</v>
      </c>
      <c r="U938" s="361">
        <v>2248</v>
      </c>
      <c r="V938" s="361">
        <v>2520</v>
      </c>
      <c r="W938" s="361">
        <v>2805</v>
      </c>
      <c r="X938" s="361">
        <v>3100</v>
      </c>
      <c r="Y938" s="361">
        <v>3399</v>
      </c>
      <c r="Z938" s="361">
        <v>3701</v>
      </c>
      <c r="AA938" s="361">
        <v>4008</v>
      </c>
      <c r="AB938" s="361">
        <v>4320</v>
      </c>
      <c r="AC938" s="361">
        <v>4461</v>
      </c>
      <c r="AD938" s="361">
        <v>4596</v>
      </c>
      <c r="AE938" s="361">
        <v>4713</v>
      </c>
      <c r="AF938" s="361">
        <v>4808</v>
      </c>
      <c r="AG938" s="361">
        <v>4875</v>
      </c>
      <c r="AH938" s="361">
        <v>4883</v>
      </c>
      <c r="AI938" s="361">
        <v>4880</v>
      </c>
      <c r="AJ938" s="361">
        <v>4865</v>
      </c>
      <c r="AK938" s="361">
        <v>4841</v>
      </c>
      <c r="AL938" s="361">
        <v>4808</v>
      </c>
      <c r="AM938" s="361">
        <v>4768</v>
      </c>
      <c r="AN938" s="361">
        <v>4729</v>
      </c>
      <c r="AO938" s="361">
        <v>4692</v>
      </c>
      <c r="AP938" s="361">
        <v>4665</v>
      </c>
    </row>
    <row r="939" spans="1:79" s="303" customFormat="1" ht="15" hidden="1" thickBot="1" x14ac:dyDescent="0.35">
      <c r="A939" s="364">
        <v>5</v>
      </c>
      <c r="B939" s="352" t="s">
        <v>436</v>
      </c>
      <c r="C939" s="352"/>
      <c r="D939" s="352" t="s">
        <v>134</v>
      </c>
      <c r="E939" s="352">
        <v>13</v>
      </c>
      <c r="F939" s="352" t="s">
        <v>298</v>
      </c>
      <c r="G939" s="352">
        <v>48</v>
      </c>
      <c r="H939" s="352" t="s">
        <v>201</v>
      </c>
      <c r="I939" s="358" t="s">
        <v>207</v>
      </c>
      <c r="J939" s="352" t="s">
        <v>273</v>
      </c>
      <c r="K939" s="352" t="s">
        <v>299</v>
      </c>
      <c r="L939" s="352"/>
      <c r="M939" s="361">
        <v>358</v>
      </c>
      <c r="N939" s="361">
        <v>615</v>
      </c>
      <c r="O939" s="361">
        <v>889</v>
      </c>
      <c r="P939" s="361">
        <v>1183</v>
      </c>
      <c r="Q939" s="361">
        <v>1495</v>
      </c>
      <c r="R939" s="361">
        <v>1828</v>
      </c>
      <c r="S939" s="361">
        <v>2183</v>
      </c>
      <c r="T939" s="361">
        <v>2562</v>
      </c>
      <c r="U939" s="361">
        <v>2960</v>
      </c>
      <c r="V939" s="361">
        <v>3369</v>
      </c>
      <c r="W939" s="361">
        <v>3778</v>
      </c>
      <c r="X939" s="361">
        <v>4184</v>
      </c>
      <c r="Y939" s="361">
        <v>4585</v>
      </c>
      <c r="Z939" s="361">
        <v>4978</v>
      </c>
      <c r="AA939" s="361">
        <v>5365</v>
      </c>
      <c r="AB939" s="361">
        <v>5731</v>
      </c>
      <c r="AC939" s="361">
        <v>5796</v>
      </c>
      <c r="AD939" s="361">
        <v>5818</v>
      </c>
      <c r="AE939" s="361">
        <v>5832</v>
      </c>
      <c r="AF939" s="361">
        <v>5841</v>
      </c>
      <c r="AG939" s="361">
        <v>5846</v>
      </c>
      <c r="AH939" s="361">
        <v>5856</v>
      </c>
      <c r="AI939" s="361">
        <v>5869</v>
      </c>
      <c r="AJ939" s="361">
        <v>5886</v>
      </c>
      <c r="AK939" s="361">
        <v>5915</v>
      </c>
      <c r="AL939" s="361">
        <v>5963</v>
      </c>
      <c r="AM939" s="361">
        <v>6047</v>
      </c>
      <c r="AN939" s="361">
        <v>6156</v>
      </c>
      <c r="AO939" s="361">
        <v>6307</v>
      </c>
      <c r="AP939" s="361">
        <v>6486</v>
      </c>
    </row>
    <row r="940" spans="1:79" s="303" customFormat="1" ht="15" hidden="1" thickBot="1" x14ac:dyDescent="0.35">
      <c r="A940" s="364">
        <v>5</v>
      </c>
      <c r="B940" s="352" t="s">
        <v>436</v>
      </c>
      <c r="C940" s="352"/>
      <c r="D940" s="352" t="s">
        <v>134</v>
      </c>
      <c r="E940" s="352">
        <v>13</v>
      </c>
      <c r="F940" s="352" t="s">
        <v>298</v>
      </c>
      <c r="G940" s="352">
        <v>49</v>
      </c>
      <c r="H940" s="352" t="s">
        <v>202</v>
      </c>
      <c r="I940" s="358" t="s">
        <v>207</v>
      </c>
      <c r="J940" s="352" t="s">
        <v>273</v>
      </c>
      <c r="K940" s="352" t="s">
        <v>299</v>
      </c>
      <c r="L940" s="352"/>
      <c r="M940" s="361">
        <v>51</v>
      </c>
      <c r="N940" s="361">
        <v>70</v>
      </c>
      <c r="O940" s="361">
        <v>125</v>
      </c>
      <c r="P940" s="361">
        <v>232</v>
      </c>
      <c r="Q940" s="361">
        <v>458</v>
      </c>
      <c r="R940" s="361">
        <v>807</v>
      </c>
      <c r="S940" s="361">
        <v>1250</v>
      </c>
      <c r="T940" s="361">
        <v>1900</v>
      </c>
      <c r="U940" s="361">
        <v>2800</v>
      </c>
      <c r="V940" s="361">
        <v>3900</v>
      </c>
      <c r="W940" s="361">
        <v>5300</v>
      </c>
      <c r="X940" s="361">
        <v>7000</v>
      </c>
      <c r="Y940" s="361">
        <v>9000</v>
      </c>
      <c r="Z940" s="361">
        <v>11000</v>
      </c>
      <c r="AA940" s="361">
        <v>13200</v>
      </c>
      <c r="AB940" s="361">
        <v>15500</v>
      </c>
      <c r="AC940" s="361">
        <v>18300</v>
      </c>
      <c r="AD940" s="361">
        <v>20500</v>
      </c>
      <c r="AE940" s="361">
        <v>23000</v>
      </c>
      <c r="AF940" s="361">
        <v>24500</v>
      </c>
      <c r="AG940" s="361">
        <v>26000</v>
      </c>
      <c r="AH940" s="361">
        <v>27500</v>
      </c>
      <c r="AI940" s="361">
        <v>29000</v>
      </c>
      <c r="AJ940" s="361">
        <v>30500</v>
      </c>
      <c r="AK940" s="361">
        <v>32000</v>
      </c>
      <c r="AL940" s="361">
        <v>33000</v>
      </c>
      <c r="AM940" s="361">
        <v>33600</v>
      </c>
      <c r="AN940" s="361">
        <v>34000</v>
      </c>
      <c r="AO940" s="361">
        <v>34500</v>
      </c>
      <c r="AP940" s="361">
        <v>35000</v>
      </c>
    </row>
    <row r="941" spans="1:79" s="303" customFormat="1" ht="15" hidden="1" thickBot="1" x14ac:dyDescent="0.35">
      <c r="A941" s="364">
        <v>5</v>
      </c>
      <c r="B941" s="352" t="s">
        <v>436</v>
      </c>
      <c r="C941" s="352"/>
      <c r="D941" s="352" t="s">
        <v>134</v>
      </c>
      <c r="E941" s="352">
        <v>13</v>
      </c>
      <c r="F941" s="352" t="s">
        <v>298</v>
      </c>
      <c r="G941" s="352">
        <v>50</v>
      </c>
      <c r="H941" s="352" t="s">
        <v>203</v>
      </c>
      <c r="I941" s="358" t="s">
        <v>207</v>
      </c>
      <c r="J941" s="352" t="s">
        <v>273</v>
      </c>
      <c r="K941" s="352" t="s">
        <v>299</v>
      </c>
      <c r="L941" s="352"/>
      <c r="M941" s="361">
        <v>0</v>
      </c>
      <c r="N941" s="361">
        <v>0</v>
      </c>
      <c r="O941" s="361">
        <v>0</v>
      </c>
      <c r="P941" s="361">
        <v>0</v>
      </c>
      <c r="Q941" s="361">
        <v>0</v>
      </c>
      <c r="R941" s="361">
        <v>0</v>
      </c>
      <c r="S941" s="361">
        <v>0</v>
      </c>
      <c r="T941" s="361">
        <v>0</v>
      </c>
      <c r="U941" s="361">
        <v>0</v>
      </c>
      <c r="V941" s="361">
        <v>0</v>
      </c>
      <c r="W941" s="361">
        <v>0</v>
      </c>
      <c r="X941" s="361">
        <v>0</v>
      </c>
      <c r="Y941" s="361">
        <v>0</v>
      </c>
      <c r="Z941" s="361">
        <v>0</v>
      </c>
      <c r="AA941" s="361">
        <v>0</v>
      </c>
      <c r="AB941" s="361">
        <v>0</v>
      </c>
      <c r="AC941" s="361">
        <v>0</v>
      </c>
      <c r="AD941" s="361">
        <v>0</v>
      </c>
      <c r="AE941" s="361">
        <v>0</v>
      </c>
      <c r="AF941" s="361">
        <v>0</v>
      </c>
      <c r="AG941" s="361">
        <v>0</v>
      </c>
      <c r="AH941" s="361">
        <v>0</v>
      </c>
      <c r="AI941" s="361">
        <v>0</v>
      </c>
      <c r="AJ941" s="361">
        <v>0</v>
      </c>
      <c r="AK941" s="361">
        <v>0</v>
      </c>
      <c r="AL941" s="361">
        <v>0</v>
      </c>
      <c r="AM941" s="361">
        <v>0</v>
      </c>
      <c r="AN941" s="361">
        <v>0</v>
      </c>
      <c r="AO941" s="361">
        <v>0</v>
      </c>
      <c r="AP941" s="361">
        <v>0</v>
      </c>
    </row>
    <row r="942" spans="1:79" s="303" customFormat="1" ht="15" hidden="1" thickBot="1" x14ac:dyDescent="0.35">
      <c r="A942" s="430">
        <v>5</v>
      </c>
      <c r="B942" s="361" t="s">
        <v>436</v>
      </c>
      <c r="C942" s="361"/>
      <c r="D942" s="361" t="s">
        <v>134</v>
      </c>
      <c r="E942" s="361">
        <v>13</v>
      </c>
      <c r="F942" s="361" t="s">
        <v>298</v>
      </c>
      <c r="G942" s="361">
        <v>51</v>
      </c>
      <c r="H942" s="361" t="s">
        <v>204</v>
      </c>
      <c r="I942" s="362" t="s">
        <v>207</v>
      </c>
      <c r="J942" s="361" t="s">
        <v>273</v>
      </c>
      <c r="K942" s="361" t="s">
        <v>299</v>
      </c>
      <c r="L942" s="361"/>
      <c r="M942" s="361">
        <v>0</v>
      </c>
      <c r="N942" s="361">
        <v>0</v>
      </c>
      <c r="O942" s="361">
        <v>0</v>
      </c>
      <c r="P942" s="361">
        <v>0</v>
      </c>
      <c r="Q942" s="361">
        <v>0</v>
      </c>
      <c r="R942" s="361">
        <v>0</v>
      </c>
      <c r="S942" s="361">
        <v>0</v>
      </c>
      <c r="T942" s="361">
        <v>0</v>
      </c>
      <c r="U942" s="361">
        <v>0</v>
      </c>
      <c r="V942" s="361">
        <v>0</v>
      </c>
      <c r="W942" s="361">
        <v>0</v>
      </c>
      <c r="X942" s="361">
        <v>0</v>
      </c>
      <c r="Y942" s="361">
        <v>0</v>
      </c>
      <c r="Z942" s="361">
        <v>0</v>
      </c>
      <c r="AA942" s="361">
        <v>0</v>
      </c>
      <c r="AB942" s="361">
        <v>0</v>
      </c>
      <c r="AC942" s="361">
        <v>0</v>
      </c>
      <c r="AD942" s="361">
        <v>0</v>
      </c>
      <c r="AE942" s="361">
        <v>0</v>
      </c>
      <c r="AF942" s="361">
        <v>0</v>
      </c>
      <c r="AG942" s="361">
        <v>0</v>
      </c>
      <c r="AH942" s="361">
        <v>0</v>
      </c>
      <c r="AI942" s="361">
        <v>0</v>
      </c>
      <c r="AJ942" s="361">
        <v>0</v>
      </c>
      <c r="AK942" s="361">
        <v>0</v>
      </c>
      <c r="AL942" s="361">
        <v>0</v>
      </c>
      <c r="AM942" s="361">
        <v>0</v>
      </c>
      <c r="AN942" s="361">
        <v>0</v>
      </c>
      <c r="AO942" s="361">
        <v>0</v>
      </c>
      <c r="AP942" s="361">
        <v>0</v>
      </c>
    </row>
    <row r="943" spans="1:79" ht="15" hidden="1" thickBot="1" x14ac:dyDescent="0.35">
      <c r="A943" s="437">
        <v>5</v>
      </c>
      <c r="B943" s="435" t="s">
        <v>436</v>
      </c>
      <c r="C943" s="435"/>
      <c r="D943" s="435" t="s">
        <v>134</v>
      </c>
      <c r="E943" s="435">
        <v>13</v>
      </c>
      <c r="F943" s="435" t="s">
        <v>298</v>
      </c>
      <c r="G943" s="435">
        <v>52</v>
      </c>
      <c r="H943" s="435" t="s">
        <v>187</v>
      </c>
      <c r="I943" s="438" t="s">
        <v>208</v>
      </c>
      <c r="J943" s="435" t="s">
        <v>273</v>
      </c>
      <c r="K943" s="435" t="s">
        <v>299</v>
      </c>
      <c r="L943" s="435"/>
      <c r="M943" s="361">
        <v>0</v>
      </c>
      <c r="N943" s="361">
        <v>0</v>
      </c>
      <c r="O943" s="361">
        <v>0</v>
      </c>
      <c r="P943" s="361">
        <v>0</v>
      </c>
      <c r="Q943" s="361">
        <v>0</v>
      </c>
      <c r="R943" s="361">
        <v>0</v>
      </c>
      <c r="S943" s="361">
        <v>0</v>
      </c>
      <c r="T943" s="361">
        <v>0</v>
      </c>
      <c r="U943" s="361">
        <v>0</v>
      </c>
      <c r="V943" s="361">
        <v>0</v>
      </c>
      <c r="W943" s="361">
        <v>0</v>
      </c>
      <c r="X943" s="361">
        <v>0</v>
      </c>
      <c r="Y943" s="361">
        <v>0</v>
      </c>
      <c r="Z943" s="361">
        <v>0</v>
      </c>
      <c r="AA943" s="361">
        <v>0</v>
      </c>
      <c r="AB943" s="361">
        <v>0</v>
      </c>
      <c r="AC943" s="361">
        <v>0</v>
      </c>
      <c r="AD943" s="361">
        <v>0</v>
      </c>
      <c r="AE943" s="361">
        <v>0</v>
      </c>
      <c r="AF943" s="361">
        <v>0</v>
      </c>
      <c r="AG943" s="361">
        <v>0</v>
      </c>
      <c r="AH943" s="361">
        <v>0</v>
      </c>
      <c r="AI943" s="361">
        <v>0</v>
      </c>
      <c r="AJ943" s="361">
        <v>0</v>
      </c>
      <c r="AK943" s="361">
        <v>0</v>
      </c>
      <c r="AL943" s="361">
        <v>0</v>
      </c>
      <c r="AM943" s="361">
        <v>0</v>
      </c>
      <c r="AN943" s="361">
        <v>0</v>
      </c>
      <c r="AO943" s="361">
        <v>0</v>
      </c>
      <c r="AP943" s="361">
        <v>0</v>
      </c>
      <c r="AS943" s="345"/>
      <c r="AT943" s="345"/>
      <c r="AU943" s="345"/>
      <c r="AV943" s="345"/>
      <c r="AW943" s="345"/>
      <c r="AX943" s="345"/>
      <c r="AY943" s="345"/>
      <c r="AZ943" s="345"/>
      <c r="BA943" s="345"/>
      <c r="BB943" s="345"/>
      <c r="BC943" s="345"/>
      <c r="BD943" s="345"/>
      <c r="BE943" s="345"/>
      <c r="BF943" s="345"/>
      <c r="BG943" s="345"/>
      <c r="BH943" s="345"/>
      <c r="BI943" s="345"/>
      <c r="BJ943" s="345"/>
      <c r="BK943" s="345"/>
      <c r="BL943" s="345"/>
      <c r="BM943" s="345"/>
      <c r="BN943" s="345"/>
      <c r="BO943" s="345"/>
      <c r="BP943" s="345"/>
      <c r="BQ943" s="345"/>
      <c r="BR943" s="345"/>
      <c r="BS943" s="345"/>
      <c r="BT943" s="345"/>
      <c r="BU943" s="345"/>
      <c r="BV943" s="345"/>
      <c r="BW943" s="345"/>
      <c r="BX943" s="345"/>
      <c r="BY943" s="345"/>
      <c r="BZ943" s="345"/>
      <c r="CA943" s="345"/>
    </row>
    <row r="944" spans="1:79" ht="15" hidden="1" thickBot="1" x14ac:dyDescent="0.35">
      <c r="A944" s="439">
        <v>5</v>
      </c>
      <c r="B944" s="363" t="s">
        <v>436</v>
      </c>
      <c r="C944" s="363"/>
      <c r="D944" s="363" t="s">
        <v>134</v>
      </c>
      <c r="E944" s="363">
        <v>13</v>
      </c>
      <c r="F944" s="363" t="s">
        <v>298</v>
      </c>
      <c r="G944" s="363">
        <v>53</v>
      </c>
      <c r="H944" s="363" t="s">
        <v>189</v>
      </c>
      <c r="I944" s="440" t="s">
        <v>208</v>
      </c>
      <c r="J944" s="363" t="s">
        <v>273</v>
      </c>
      <c r="K944" s="363" t="s">
        <v>299</v>
      </c>
      <c r="L944" s="363"/>
      <c r="M944" s="361">
        <v>0</v>
      </c>
      <c r="N944" s="361">
        <v>0</v>
      </c>
      <c r="O944" s="361">
        <v>0</v>
      </c>
      <c r="P944" s="361">
        <v>0</v>
      </c>
      <c r="Q944" s="361">
        <v>0</v>
      </c>
      <c r="R944" s="361">
        <v>0</v>
      </c>
      <c r="S944" s="361">
        <v>0</v>
      </c>
      <c r="T944" s="361">
        <v>0</v>
      </c>
      <c r="U944" s="361">
        <v>0</v>
      </c>
      <c r="V944" s="361">
        <v>0</v>
      </c>
      <c r="W944" s="361">
        <v>0</v>
      </c>
      <c r="X944" s="361">
        <v>0</v>
      </c>
      <c r="Y944" s="361">
        <v>0</v>
      </c>
      <c r="Z944" s="361">
        <v>0</v>
      </c>
      <c r="AA944" s="361">
        <v>0</v>
      </c>
      <c r="AB944" s="361">
        <v>0</v>
      </c>
      <c r="AC944" s="361">
        <v>0</v>
      </c>
      <c r="AD944" s="361">
        <v>0</v>
      </c>
      <c r="AE944" s="361">
        <v>0</v>
      </c>
      <c r="AF944" s="361">
        <v>0</v>
      </c>
      <c r="AG944" s="361">
        <v>0</v>
      </c>
      <c r="AH944" s="361">
        <v>0</v>
      </c>
      <c r="AI944" s="361">
        <v>0</v>
      </c>
      <c r="AJ944" s="361">
        <v>0</v>
      </c>
      <c r="AK944" s="361">
        <v>0</v>
      </c>
      <c r="AL944" s="361">
        <v>0</v>
      </c>
      <c r="AM944" s="361">
        <v>0</v>
      </c>
      <c r="AN944" s="361">
        <v>0</v>
      </c>
      <c r="AO944" s="361">
        <v>0</v>
      </c>
      <c r="AP944" s="361">
        <v>0</v>
      </c>
      <c r="AS944" s="345"/>
      <c r="AT944" s="345"/>
      <c r="AU944" s="345"/>
      <c r="AV944" s="345"/>
      <c r="AW944" s="345"/>
      <c r="AX944" s="345"/>
      <c r="AY944" s="345"/>
      <c r="AZ944" s="345"/>
      <c r="BA944" s="345"/>
      <c r="BB944" s="345"/>
      <c r="BC944" s="345"/>
      <c r="BD944" s="345"/>
      <c r="BE944" s="345"/>
      <c r="BF944" s="345"/>
      <c r="BG944" s="345"/>
      <c r="BH944" s="345"/>
      <c r="BI944" s="345"/>
      <c r="BJ944" s="345"/>
      <c r="BK944" s="345"/>
      <c r="BL944" s="345"/>
      <c r="BM944" s="345"/>
      <c r="BN944" s="345"/>
      <c r="BO944" s="345"/>
      <c r="BP944" s="345"/>
      <c r="BQ944" s="345"/>
      <c r="BR944" s="345"/>
      <c r="BS944" s="345"/>
      <c r="BT944" s="345"/>
      <c r="BU944" s="345"/>
      <c r="BV944" s="345"/>
      <c r="BW944" s="345"/>
      <c r="BX944" s="345"/>
      <c r="BY944" s="345"/>
      <c r="BZ944" s="345"/>
      <c r="CA944" s="345"/>
    </row>
    <row r="945" spans="1:79" ht="15" hidden="1" thickBot="1" x14ac:dyDescent="0.35">
      <c r="A945" s="439">
        <v>5</v>
      </c>
      <c r="B945" s="363" t="s">
        <v>436</v>
      </c>
      <c r="C945" s="363"/>
      <c r="D945" s="363" t="s">
        <v>134</v>
      </c>
      <c r="E945" s="363">
        <v>13</v>
      </c>
      <c r="F945" s="363" t="s">
        <v>298</v>
      </c>
      <c r="G945" s="363">
        <v>54</v>
      </c>
      <c r="H945" s="363" t="s">
        <v>190</v>
      </c>
      <c r="I945" s="440" t="s">
        <v>208</v>
      </c>
      <c r="J945" s="363" t="s">
        <v>273</v>
      </c>
      <c r="K945" s="363" t="s">
        <v>299</v>
      </c>
      <c r="L945" s="363"/>
      <c r="M945" s="361">
        <v>0</v>
      </c>
      <c r="N945" s="361">
        <v>0</v>
      </c>
      <c r="O945" s="361">
        <v>0</v>
      </c>
      <c r="P945" s="361">
        <v>0</v>
      </c>
      <c r="Q945" s="361">
        <v>0</v>
      </c>
      <c r="R945" s="361">
        <v>0</v>
      </c>
      <c r="S945" s="361">
        <v>0</v>
      </c>
      <c r="T945" s="361">
        <v>0</v>
      </c>
      <c r="U945" s="361">
        <v>0</v>
      </c>
      <c r="V945" s="361">
        <v>0</v>
      </c>
      <c r="W945" s="361">
        <v>0</v>
      </c>
      <c r="X945" s="361">
        <v>0</v>
      </c>
      <c r="Y945" s="361">
        <v>0</v>
      </c>
      <c r="Z945" s="361">
        <v>0</v>
      </c>
      <c r="AA945" s="361">
        <v>0</v>
      </c>
      <c r="AB945" s="361">
        <v>0</v>
      </c>
      <c r="AC945" s="361">
        <v>0</v>
      </c>
      <c r="AD945" s="361">
        <v>0</v>
      </c>
      <c r="AE945" s="361">
        <v>0</v>
      </c>
      <c r="AF945" s="361">
        <v>0</v>
      </c>
      <c r="AG945" s="361">
        <v>0</v>
      </c>
      <c r="AH945" s="361">
        <v>0</v>
      </c>
      <c r="AI945" s="361">
        <v>0</v>
      </c>
      <c r="AJ945" s="361">
        <v>0</v>
      </c>
      <c r="AK945" s="361">
        <v>0</v>
      </c>
      <c r="AL945" s="361">
        <v>0</v>
      </c>
      <c r="AM945" s="361">
        <v>0</v>
      </c>
      <c r="AN945" s="361">
        <v>0</v>
      </c>
      <c r="AO945" s="361">
        <v>0</v>
      </c>
      <c r="AP945" s="361">
        <v>0</v>
      </c>
      <c r="AS945" s="345"/>
      <c r="AT945" s="345"/>
      <c r="AU945" s="345"/>
      <c r="AV945" s="345"/>
      <c r="AW945" s="345"/>
      <c r="AX945" s="345"/>
      <c r="AY945" s="345"/>
      <c r="AZ945" s="345"/>
      <c r="BA945" s="345"/>
      <c r="BB945" s="345"/>
      <c r="BC945" s="345"/>
      <c r="BD945" s="345"/>
      <c r="BE945" s="345"/>
      <c r="BF945" s="345"/>
      <c r="BG945" s="345"/>
      <c r="BH945" s="345"/>
      <c r="BI945" s="345"/>
      <c r="BJ945" s="345"/>
      <c r="BK945" s="345"/>
      <c r="BL945" s="345"/>
      <c r="BM945" s="345"/>
      <c r="BN945" s="345"/>
      <c r="BO945" s="345"/>
      <c r="BP945" s="345"/>
      <c r="BQ945" s="345"/>
      <c r="BR945" s="345"/>
      <c r="BS945" s="345"/>
      <c r="BT945" s="345"/>
      <c r="BU945" s="345"/>
      <c r="BV945" s="345"/>
      <c r="BW945" s="345"/>
      <c r="BX945" s="345"/>
      <c r="BY945" s="345"/>
      <c r="BZ945" s="345"/>
      <c r="CA945" s="345"/>
    </row>
    <row r="946" spans="1:79" ht="15" hidden="1" thickBot="1" x14ac:dyDescent="0.35">
      <c r="A946" s="439">
        <v>5</v>
      </c>
      <c r="B946" s="363" t="s">
        <v>436</v>
      </c>
      <c r="C946" s="363"/>
      <c r="D946" s="363" t="s">
        <v>134</v>
      </c>
      <c r="E946" s="363">
        <v>13</v>
      </c>
      <c r="F946" s="363" t="s">
        <v>298</v>
      </c>
      <c r="G946" s="363">
        <v>55</v>
      </c>
      <c r="H946" s="363" t="s">
        <v>191</v>
      </c>
      <c r="I946" s="440" t="s">
        <v>208</v>
      </c>
      <c r="J946" s="363" t="s">
        <v>273</v>
      </c>
      <c r="K946" s="363" t="s">
        <v>299</v>
      </c>
      <c r="L946" s="363"/>
      <c r="M946" s="361">
        <v>0</v>
      </c>
      <c r="N946" s="361">
        <v>0</v>
      </c>
      <c r="O946" s="361">
        <v>0</v>
      </c>
      <c r="P946" s="361">
        <v>0</v>
      </c>
      <c r="Q946" s="361">
        <v>0</v>
      </c>
      <c r="R946" s="361">
        <v>0</v>
      </c>
      <c r="S946" s="361">
        <v>0</v>
      </c>
      <c r="T946" s="361">
        <v>0</v>
      </c>
      <c r="U946" s="361">
        <v>0</v>
      </c>
      <c r="V946" s="361">
        <v>0</v>
      </c>
      <c r="W946" s="361">
        <v>0</v>
      </c>
      <c r="X946" s="361">
        <v>0</v>
      </c>
      <c r="Y946" s="361">
        <v>0</v>
      </c>
      <c r="Z946" s="361">
        <v>0</v>
      </c>
      <c r="AA946" s="361">
        <v>0</v>
      </c>
      <c r="AB946" s="361">
        <v>0</v>
      </c>
      <c r="AC946" s="361">
        <v>0</v>
      </c>
      <c r="AD946" s="361">
        <v>0</v>
      </c>
      <c r="AE946" s="361">
        <v>0</v>
      </c>
      <c r="AF946" s="361">
        <v>0</v>
      </c>
      <c r="AG946" s="361">
        <v>0</v>
      </c>
      <c r="AH946" s="361">
        <v>0</v>
      </c>
      <c r="AI946" s="361">
        <v>0</v>
      </c>
      <c r="AJ946" s="361">
        <v>0</v>
      </c>
      <c r="AK946" s="361">
        <v>0</v>
      </c>
      <c r="AL946" s="361">
        <v>0</v>
      </c>
      <c r="AM946" s="361">
        <v>0</v>
      </c>
      <c r="AN946" s="361">
        <v>0</v>
      </c>
      <c r="AO946" s="361">
        <v>0</v>
      </c>
      <c r="AP946" s="361">
        <v>0</v>
      </c>
      <c r="AS946" s="345"/>
      <c r="AT946" s="345"/>
      <c r="AU946" s="345"/>
      <c r="AV946" s="345"/>
      <c r="AW946" s="345"/>
      <c r="AX946" s="345"/>
      <c r="AY946" s="345"/>
      <c r="AZ946" s="345"/>
      <c r="BA946" s="345"/>
      <c r="BB946" s="345"/>
      <c r="BC946" s="345"/>
      <c r="BD946" s="345"/>
      <c r="BE946" s="345"/>
      <c r="BF946" s="345"/>
      <c r="BG946" s="345"/>
      <c r="BH946" s="345"/>
      <c r="BI946" s="345"/>
      <c r="BJ946" s="345"/>
      <c r="BK946" s="345"/>
      <c r="BL946" s="345"/>
      <c r="BM946" s="345"/>
      <c r="BN946" s="345"/>
      <c r="BO946" s="345"/>
      <c r="BP946" s="345"/>
      <c r="BQ946" s="345"/>
      <c r="BR946" s="345"/>
      <c r="BS946" s="345"/>
      <c r="BT946" s="345"/>
      <c r="BU946" s="345"/>
      <c r="BV946" s="345"/>
      <c r="BW946" s="345"/>
      <c r="BX946" s="345"/>
      <c r="BY946" s="345"/>
      <c r="BZ946" s="345"/>
      <c r="CA946" s="345"/>
    </row>
    <row r="947" spans="1:79" ht="15" hidden="1" thickBot="1" x14ac:dyDescent="0.35">
      <c r="A947" s="439">
        <v>5</v>
      </c>
      <c r="B947" s="363" t="s">
        <v>436</v>
      </c>
      <c r="C947" s="363"/>
      <c r="D947" s="363" t="s">
        <v>134</v>
      </c>
      <c r="E947" s="363">
        <v>13</v>
      </c>
      <c r="F947" s="363" t="s">
        <v>298</v>
      </c>
      <c r="G947" s="363">
        <v>56</v>
      </c>
      <c r="H947" s="363" t="s">
        <v>192</v>
      </c>
      <c r="I947" s="440" t="s">
        <v>208</v>
      </c>
      <c r="J947" s="363" t="s">
        <v>273</v>
      </c>
      <c r="K947" s="363" t="s">
        <v>299</v>
      </c>
      <c r="L947" s="363"/>
      <c r="M947" s="361">
        <v>0</v>
      </c>
      <c r="N947" s="361">
        <v>0</v>
      </c>
      <c r="O947" s="361">
        <v>0</v>
      </c>
      <c r="P947" s="361">
        <v>0</v>
      </c>
      <c r="Q947" s="361">
        <v>0</v>
      </c>
      <c r="R947" s="361">
        <v>0</v>
      </c>
      <c r="S947" s="361">
        <v>0</v>
      </c>
      <c r="T947" s="361">
        <v>0</v>
      </c>
      <c r="U947" s="361">
        <v>0</v>
      </c>
      <c r="V947" s="361">
        <v>0</v>
      </c>
      <c r="W947" s="361">
        <v>0</v>
      </c>
      <c r="X947" s="361">
        <v>0</v>
      </c>
      <c r="Y947" s="361">
        <v>0</v>
      </c>
      <c r="Z947" s="361">
        <v>0</v>
      </c>
      <c r="AA947" s="361">
        <v>0</v>
      </c>
      <c r="AB947" s="361">
        <v>0</v>
      </c>
      <c r="AC947" s="361">
        <v>0</v>
      </c>
      <c r="AD947" s="361">
        <v>0</v>
      </c>
      <c r="AE947" s="361">
        <v>0</v>
      </c>
      <c r="AF947" s="361">
        <v>0</v>
      </c>
      <c r="AG947" s="361">
        <v>0</v>
      </c>
      <c r="AH947" s="361">
        <v>0</v>
      </c>
      <c r="AI947" s="361">
        <v>0</v>
      </c>
      <c r="AJ947" s="361">
        <v>0</v>
      </c>
      <c r="AK947" s="361">
        <v>0</v>
      </c>
      <c r="AL947" s="361">
        <v>0</v>
      </c>
      <c r="AM947" s="361">
        <v>0</v>
      </c>
      <c r="AN947" s="361">
        <v>0</v>
      </c>
      <c r="AO947" s="361">
        <v>0</v>
      </c>
      <c r="AP947" s="361">
        <v>0</v>
      </c>
      <c r="AS947" s="345"/>
      <c r="AT947" s="345"/>
      <c r="AU947" s="345"/>
      <c r="AV947" s="345"/>
      <c r="AW947" s="345"/>
      <c r="AX947" s="345"/>
      <c r="AY947" s="345"/>
      <c r="AZ947" s="345"/>
      <c r="BA947" s="345"/>
      <c r="BB947" s="345"/>
      <c r="BC947" s="345"/>
      <c r="BD947" s="345"/>
      <c r="BE947" s="345"/>
      <c r="BF947" s="345"/>
      <c r="BG947" s="345"/>
      <c r="BH947" s="345"/>
      <c r="BI947" s="345"/>
      <c r="BJ947" s="345"/>
      <c r="BK947" s="345"/>
      <c r="BL947" s="345"/>
      <c r="BM947" s="345"/>
      <c r="BN947" s="345"/>
      <c r="BO947" s="345"/>
      <c r="BP947" s="345"/>
      <c r="BQ947" s="345"/>
      <c r="BR947" s="345"/>
      <c r="BS947" s="345"/>
      <c r="BT947" s="345"/>
      <c r="BU947" s="345"/>
      <c r="BV947" s="345"/>
      <c r="BW947" s="345"/>
      <c r="BX947" s="345"/>
      <c r="BY947" s="345"/>
      <c r="BZ947" s="345"/>
      <c r="CA947" s="345"/>
    </row>
    <row r="948" spans="1:79" ht="15" hidden="1" thickBot="1" x14ac:dyDescent="0.35">
      <c r="A948" s="439">
        <v>5</v>
      </c>
      <c r="B948" s="363" t="s">
        <v>436</v>
      </c>
      <c r="C948" s="363"/>
      <c r="D948" s="363" t="s">
        <v>134</v>
      </c>
      <c r="E948" s="363">
        <v>13</v>
      </c>
      <c r="F948" s="363" t="s">
        <v>298</v>
      </c>
      <c r="G948" s="363">
        <v>57</v>
      </c>
      <c r="H948" s="363" t="s">
        <v>193</v>
      </c>
      <c r="I948" s="440" t="s">
        <v>208</v>
      </c>
      <c r="J948" s="363" t="s">
        <v>273</v>
      </c>
      <c r="K948" s="363" t="s">
        <v>299</v>
      </c>
      <c r="L948" s="363"/>
      <c r="M948" s="361">
        <v>0</v>
      </c>
      <c r="N948" s="361">
        <v>0</v>
      </c>
      <c r="O948" s="361">
        <v>0</v>
      </c>
      <c r="P948" s="361">
        <v>0</v>
      </c>
      <c r="Q948" s="361">
        <v>0</v>
      </c>
      <c r="R948" s="361">
        <v>0</v>
      </c>
      <c r="S948" s="361">
        <v>0</v>
      </c>
      <c r="T948" s="361">
        <v>0</v>
      </c>
      <c r="U948" s="361">
        <v>0</v>
      </c>
      <c r="V948" s="361">
        <v>0</v>
      </c>
      <c r="W948" s="361">
        <v>0</v>
      </c>
      <c r="X948" s="361">
        <v>0</v>
      </c>
      <c r="Y948" s="361">
        <v>0</v>
      </c>
      <c r="Z948" s="361">
        <v>0</v>
      </c>
      <c r="AA948" s="361">
        <v>0</v>
      </c>
      <c r="AB948" s="361">
        <v>0</v>
      </c>
      <c r="AC948" s="361">
        <v>0</v>
      </c>
      <c r="AD948" s="361">
        <v>0</v>
      </c>
      <c r="AE948" s="361">
        <v>0</v>
      </c>
      <c r="AF948" s="361">
        <v>0</v>
      </c>
      <c r="AG948" s="361">
        <v>0</v>
      </c>
      <c r="AH948" s="361">
        <v>0</v>
      </c>
      <c r="AI948" s="361">
        <v>0</v>
      </c>
      <c r="AJ948" s="361">
        <v>0</v>
      </c>
      <c r="AK948" s="361">
        <v>0</v>
      </c>
      <c r="AL948" s="361">
        <v>0</v>
      </c>
      <c r="AM948" s="361">
        <v>0</v>
      </c>
      <c r="AN948" s="361">
        <v>0</v>
      </c>
      <c r="AO948" s="361">
        <v>0</v>
      </c>
      <c r="AP948" s="361">
        <v>0</v>
      </c>
      <c r="AS948" s="345"/>
      <c r="AT948" s="345"/>
      <c r="AU948" s="345"/>
      <c r="AV948" s="345"/>
      <c r="AW948" s="345"/>
      <c r="AX948" s="345"/>
      <c r="AY948" s="345"/>
      <c r="AZ948" s="345"/>
      <c r="BA948" s="345"/>
      <c r="BB948" s="345"/>
      <c r="BC948" s="345"/>
      <c r="BD948" s="345"/>
      <c r="BE948" s="345"/>
      <c r="BF948" s="345"/>
      <c r="BG948" s="345"/>
      <c r="BH948" s="345"/>
      <c r="BI948" s="345"/>
      <c r="BJ948" s="345"/>
      <c r="BK948" s="345"/>
      <c r="BL948" s="345"/>
      <c r="BM948" s="345"/>
      <c r="BN948" s="345"/>
      <c r="BO948" s="345"/>
      <c r="BP948" s="345"/>
      <c r="BQ948" s="345"/>
      <c r="BR948" s="345"/>
      <c r="BS948" s="345"/>
      <c r="BT948" s="345"/>
      <c r="BU948" s="345"/>
      <c r="BV948" s="345"/>
      <c r="BW948" s="345"/>
      <c r="BX948" s="345"/>
      <c r="BY948" s="345"/>
      <c r="BZ948" s="345"/>
      <c r="CA948" s="345"/>
    </row>
    <row r="949" spans="1:79" ht="15" hidden="1" thickBot="1" x14ac:dyDescent="0.35">
      <c r="A949" s="439">
        <v>5</v>
      </c>
      <c r="B949" s="363" t="s">
        <v>436</v>
      </c>
      <c r="C949" s="363"/>
      <c r="D949" s="363" t="s">
        <v>134</v>
      </c>
      <c r="E949" s="363">
        <v>13</v>
      </c>
      <c r="F949" s="363" t="s">
        <v>298</v>
      </c>
      <c r="G949" s="363">
        <v>58</v>
      </c>
      <c r="H949" s="363" t="s">
        <v>194</v>
      </c>
      <c r="I949" s="440" t="s">
        <v>208</v>
      </c>
      <c r="J949" s="363" t="s">
        <v>273</v>
      </c>
      <c r="K949" s="363" t="s">
        <v>299</v>
      </c>
      <c r="L949" s="363"/>
      <c r="M949" s="361">
        <v>0</v>
      </c>
      <c r="N949" s="361">
        <v>0</v>
      </c>
      <c r="O949" s="361">
        <v>0</v>
      </c>
      <c r="P949" s="361">
        <v>0</v>
      </c>
      <c r="Q949" s="361">
        <v>0</v>
      </c>
      <c r="R949" s="361">
        <v>0</v>
      </c>
      <c r="S949" s="361">
        <v>0</v>
      </c>
      <c r="T949" s="361">
        <v>0</v>
      </c>
      <c r="U949" s="361">
        <v>0</v>
      </c>
      <c r="V949" s="361">
        <v>0</v>
      </c>
      <c r="W949" s="361">
        <v>0</v>
      </c>
      <c r="X949" s="361">
        <v>0</v>
      </c>
      <c r="Y949" s="361">
        <v>0</v>
      </c>
      <c r="Z949" s="361">
        <v>0</v>
      </c>
      <c r="AA949" s="361">
        <v>0</v>
      </c>
      <c r="AB949" s="361">
        <v>0</v>
      </c>
      <c r="AC949" s="361">
        <v>0</v>
      </c>
      <c r="AD949" s="361">
        <v>0</v>
      </c>
      <c r="AE949" s="361">
        <v>0</v>
      </c>
      <c r="AF949" s="361">
        <v>0</v>
      </c>
      <c r="AG949" s="361">
        <v>0</v>
      </c>
      <c r="AH949" s="361">
        <v>0</v>
      </c>
      <c r="AI949" s="361">
        <v>0</v>
      </c>
      <c r="AJ949" s="361">
        <v>0</v>
      </c>
      <c r="AK949" s="361">
        <v>0</v>
      </c>
      <c r="AL949" s="361">
        <v>0</v>
      </c>
      <c r="AM949" s="361">
        <v>0</v>
      </c>
      <c r="AN949" s="361">
        <v>0</v>
      </c>
      <c r="AO949" s="361">
        <v>0</v>
      </c>
      <c r="AP949" s="361">
        <v>0</v>
      </c>
      <c r="AS949" s="345"/>
      <c r="AT949" s="345"/>
      <c r="AU949" s="345"/>
      <c r="AV949" s="345"/>
      <c r="AW949" s="345"/>
      <c r="AX949" s="345"/>
      <c r="AY949" s="345"/>
      <c r="AZ949" s="345"/>
      <c r="BA949" s="345"/>
      <c r="BB949" s="345"/>
      <c r="BC949" s="345"/>
      <c r="BD949" s="345"/>
      <c r="BE949" s="345"/>
      <c r="BF949" s="345"/>
      <c r="BG949" s="345"/>
      <c r="BH949" s="345"/>
      <c r="BI949" s="345"/>
      <c r="BJ949" s="345"/>
      <c r="BK949" s="345"/>
      <c r="BL949" s="345"/>
      <c r="BM949" s="345"/>
      <c r="BN949" s="345"/>
      <c r="BO949" s="345"/>
      <c r="BP949" s="345"/>
      <c r="BQ949" s="345"/>
      <c r="BR949" s="345"/>
      <c r="BS949" s="345"/>
      <c r="BT949" s="345"/>
      <c r="BU949" s="345"/>
      <c r="BV949" s="345"/>
      <c r="BW949" s="345"/>
      <c r="BX949" s="345"/>
      <c r="BY949" s="345"/>
      <c r="BZ949" s="345"/>
      <c r="CA949" s="345"/>
    </row>
    <row r="950" spans="1:79" ht="15" hidden="1" thickBot="1" x14ac:dyDescent="0.35">
      <c r="A950" s="439">
        <v>5</v>
      </c>
      <c r="B950" s="363" t="s">
        <v>436</v>
      </c>
      <c r="C950" s="363"/>
      <c r="D950" s="363" t="s">
        <v>134</v>
      </c>
      <c r="E950" s="363">
        <v>13</v>
      </c>
      <c r="F950" s="363" t="s">
        <v>298</v>
      </c>
      <c r="G950" s="363">
        <v>59</v>
      </c>
      <c r="H950" s="363" t="s">
        <v>195</v>
      </c>
      <c r="I950" s="440" t="s">
        <v>208</v>
      </c>
      <c r="J950" s="363" t="s">
        <v>273</v>
      </c>
      <c r="K950" s="363" t="s">
        <v>299</v>
      </c>
      <c r="L950" s="363"/>
      <c r="M950" s="361">
        <v>0</v>
      </c>
      <c r="N950" s="361">
        <v>0</v>
      </c>
      <c r="O950" s="361">
        <v>0</v>
      </c>
      <c r="P950" s="361">
        <v>0</v>
      </c>
      <c r="Q950" s="361">
        <v>0</v>
      </c>
      <c r="R950" s="361">
        <v>0</v>
      </c>
      <c r="S950" s="361">
        <v>0</v>
      </c>
      <c r="T950" s="361">
        <v>0</v>
      </c>
      <c r="U950" s="361">
        <v>0</v>
      </c>
      <c r="V950" s="361">
        <v>0</v>
      </c>
      <c r="W950" s="361">
        <v>0</v>
      </c>
      <c r="X950" s="361">
        <v>0</v>
      </c>
      <c r="Y950" s="361">
        <v>0</v>
      </c>
      <c r="Z950" s="361">
        <v>0</v>
      </c>
      <c r="AA950" s="361">
        <v>0</v>
      </c>
      <c r="AB950" s="361">
        <v>0</v>
      </c>
      <c r="AC950" s="361">
        <v>0</v>
      </c>
      <c r="AD950" s="361">
        <v>0</v>
      </c>
      <c r="AE950" s="361">
        <v>0</v>
      </c>
      <c r="AF950" s="361">
        <v>0</v>
      </c>
      <c r="AG950" s="361">
        <v>0</v>
      </c>
      <c r="AH950" s="361">
        <v>0</v>
      </c>
      <c r="AI950" s="361">
        <v>0</v>
      </c>
      <c r="AJ950" s="361">
        <v>0</v>
      </c>
      <c r="AK950" s="361">
        <v>0</v>
      </c>
      <c r="AL950" s="361">
        <v>0</v>
      </c>
      <c r="AM950" s="361">
        <v>0</v>
      </c>
      <c r="AN950" s="361">
        <v>0</v>
      </c>
      <c r="AO950" s="361">
        <v>0</v>
      </c>
      <c r="AP950" s="361">
        <v>0</v>
      </c>
      <c r="AS950" s="345"/>
      <c r="AT950" s="345"/>
      <c r="AU950" s="345"/>
      <c r="AV950" s="345"/>
      <c r="AW950" s="345"/>
      <c r="AX950" s="345"/>
      <c r="AY950" s="345"/>
      <c r="AZ950" s="345"/>
      <c r="BA950" s="345"/>
      <c r="BB950" s="345"/>
      <c r="BC950" s="345"/>
      <c r="BD950" s="345"/>
      <c r="BE950" s="345"/>
      <c r="BF950" s="345"/>
      <c r="BG950" s="345"/>
      <c r="BH950" s="345"/>
      <c r="BI950" s="345"/>
      <c r="BJ950" s="345"/>
      <c r="BK950" s="345"/>
      <c r="BL950" s="345"/>
      <c r="BM950" s="345"/>
      <c r="BN950" s="345"/>
      <c r="BO950" s="345"/>
      <c r="BP950" s="345"/>
      <c r="BQ950" s="345"/>
      <c r="BR950" s="345"/>
      <c r="BS950" s="345"/>
      <c r="BT950" s="345"/>
      <c r="BU950" s="345"/>
      <c r="BV950" s="345"/>
      <c r="BW950" s="345"/>
      <c r="BX950" s="345"/>
      <c r="BY950" s="345"/>
      <c r="BZ950" s="345"/>
      <c r="CA950" s="345"/>
    </row>
    <row r="951" spans="1:79" ht="15" hidden="1" thickBot="1" x14ac:dyDescent="0.35">
      <c r="A951" s="439">
        <v>5</v>
      </c>
      <c r="B951" s="363" t="s">
        <v>436</v>
      </c>
      <c r="C951" s="363"/>
      <c r="D951" s="363" t="s">
        <v>134</v>
      </c>
      <c r="E951" s="363">
        <v>13</v>
      </c>
      <c r="F951" s="363" t="s">
        <v>298</v>
      </c>
      <c r="G951" s="363">
        <v>60</v>
      </c>
      <c r="H951" s="363" t="s">
        <v>196</v>
      </c>
      <c r="I951" s="440" t="s">
        <v>208</v>
      </c>
      <c r="J951" s="363" t="s">
        <v>273</v>
      </c>
      <c r="K951" s="363" t="s">
        <v>299</v>
      </c>
      <c r="L951" s="363"/>
      <c r="M951" s="361">
        <v>0</v>
      </c>
      <c r="N951" s="361">
        <v>0</v>
      </c>
      <c r="O951" s="361">
        <v>0</v>
      </c>
      <c r="P951" s="361">
        <v>0</v>
      </c>
      <c r="Q951" s="361">
        <v>0</v>
      </c>
      <c r="R951" s="361">
        <v>10</v>
      </c>
      <c r="S951" s="361">
        <v>20</v>
      </c>
      <c r="T951" s="361">
        <v>40</v>
      </c>
      <c r="U951" s="361">
        <v>60</v>
      </c>
      <c r="V951" s="361">
        <v>80</v>
      </c>
      <c r="W951" s="361">
        <v>110</v>
      </c>
      <c r="X951" s="361">
        <v>140</v>
      </c>
      <c r="Y951" s="361">
        <v>170</v>
      </c>
      <c r="Z951" s="361">
        <v>200</v>
      </c>
      <c r="AA951" s="361">
        <v>236</v>
      </c>
      <c r="AB951" s="361">
        <v>272</v>
      </c>
      <c r="AC951" s="361">
        <v>307</v>
      </c>
      <c r="AD951" s="361">
        <v>343</v>
      </c>
      <c r="AE951" s="361">
        <v>379</v>
      </c>
      <c r="AF951" s="361">
        <v>415</v>
      </c>
      <c r="AG951" s="361">
        <v>441</v>
      </c>
      <c r="AH951" s="361">
        <v>467</v>
      </c>
      <c r="AI951" s="361">
        <v>483</v>
      </c>
      <c r="AJ951" s="361">
        <v>499</v>
      </c>
      <c r="AK951" s="361">
        <v>515</v>
      </c>
      <c r="AL951" s="361">
        <v>521</v>
      </c>
      <c r="AM951" s="361">
        <v>527</v>
      </c>
      <c r="AN951" s="361">
        <v>533</v>
      </c>
      <c r="AO951" s="361">
        <v>539</v>
      </c>
      <c r="AP951" s="361">
        <v>539</v>
      </c>
      <c r="AS951" s="345"/>
      <c r="AT951" s="345"/>
      <c r="AU951" s="345"/>
      <c r="AV951" s="345"/>
      <c r="AW951" s="345"/>
      <c r="AX951" s="345"/>
      <c r="AY951" s="345"/>
      <c r="AZ951" s="345"/>
      <c r="BA951" s="345"/>
      <c r="BB951" s="345"/>
      <c r="BC951" s="345"/>
      <c r="BD951" s="345"/>
      <c r="BE951" s="345"/>
      <c r="BF951" s="345"/>
      <c r="BG951" s="345"/>
      <c r="BH951" s="345"/>
      <c r="BI951" s="345"/>
      <c r="BJ951" s="345"/>
      <c r="BK951" s="345"/>
      <c r="BL951" s="345"/>
      <c r="BM951" s="345"/>
      <c r="BN951" s="345"/>
      <c r="BO951" s="345"/>
      <c r="BP951" s="345"/>
      <c r="BQ951" s="345"/>
      <c r="BR951" s="345"/>
      <c r="BS951" s="345"/>
      <c r="BT951" s="345"/>
      <c r="BU951" s="345"/>
      <c r="BV951" s="345"/>
      <c r="BW951" s="345"/>
      <c r="BX951" s="345"/>
      <c r="BY951" s="345"/>
      <c r="BZ951" s="345"/>
      <c r="CA951" s="345"/>
    </row>
    <row r="952" spans="1:79" ht="15" hidden="1" thickBot="1" x14ac:dyDescent="0.35">
      <c r="A952" s="439">
        <v>5</v>
      </c>
      <c r="B952" s="363" t="s">
        <v>436</v>
      </c>
      <c r="C952" s="363"/>
      <c r="D952" s="363" t="s">
        <v>134</v>
      </c>
      <c r="E952" s="363">
        <v>13</v>
      </c>
      <c r="F952" s="363" t="s">
        <v>298</v>
      </c>
      <c r="G952" s="363">
        <v>61</v>
      </c>
      <c r="H952" s="363" t="s">
        <v>197</v>
      </c>
      <c r="I952" s="440" t="s">
        <v>208</v>
      </c>
      <c r="J952" s="363" t="s">
        <v>273</v>
      </c>
      <c r="K952" s="363" t="s">
        <v>299</v>
      </c>
      <c r="L952" s="363"/>
      <c r="M952" s="361">
        <v>0</v>
      </c>
      <c r="N952" s="361">
        <v>0</v>
      </c>
      <c r="O952" s="361">
        <v>0</v>
      </c>
      <c r="P952" s="361">
        <v>0</v>
      </c>
      <c r="Q952" s="361">
        <v>0</v>
      </c>
      <c r="R952" s="361">
        <v>10</v>
      </c>
      <c r="S952" s="361">
        <v>20</v>
      </c>
      <c r="T952" s="361">
        <v>30</v>
      </c>
      <c r="U952" s="361">
        <v>50</v>
      </c>
      <c r="V952" s="361">
        <v>70</v>
      </c>
      <c r="W952" s="361">
        <v>90</v>
      </c>
      <c r="X952" s="361">
        <v>110</v>
      </c>
      <c r="Y952" s="361">
        <v>140</v>
      </c>
      <c r="Z952" s="361">
        <v>170</v>
      </c>
      <c r="AA952" s="361">
        <v>200</v>
      </c>
      <c r="AB952" s="361">
        <v>229</v>
      </c>
      <c r="AC952" s="361">
        <v>259</v>
      </c>
      <c r="AD952" s="361">
        <v>289</v>
      </c>
      <c r="AE952" s="361">
        <v>319</v>
      </c>
      <c r="AF952" s="361">
        <v>349</v>
      </c>
      <c r="AG952" s="361">
        <v>369</v>
      </c>
      <c r="AH952" s="361">
        <v>389</v>
      </c>
      <c r="AI952" s="361">
        <v>409</v>
      </c>
      <c r="AJ952" s="361">
        <v>419</v>
      </c>
      <c r="AK952" s="361">
        <v>429</v>
      </c>
      <c r="AL952" s="361">
        <v>439</v>
      </c>
      <c r="AM952" s="361">
        <v>449</v>
      </c>
      <c r="AN952" s="361">
        <v>449</v>
      </c>
      <c r="AO952" s="361">
        <v>449</v>
      </c>
      <c r="AP952" s="361">
        <v>449</v>
      </c>
      <c r="AS952" s="345"/>
      <c r="AT952" s="345"/>
      <c r="AU952" s="345"/>
      <c r="AV952" s="345"/>
      <c r="AW952" s="345"/>
      <c r="AX952" s="345"/>
      <c r="AY952" s="345"/>
      <c r="AZ952" s="345"/>
      <c r="BA952" s="345"/>
      <c r="BB952" s="345"/>
      <c r="BC952" s="345"/>
      <c r="BD952" s="345"/>
      <c r="BE952" s="345"/>
      <c r="BF952" s="345"/>
      <c r="BG952" s="345"/>
      <c r="BH952" s="345"/>
      <c r="BI952" s="345"/>
      <c r="BJ952" s="345"/>
      <c r="BK952" s="345"/>
      <c r="BL952" s="345"/>
      <c r="BM952" s="345"/>
      <c r="BN952" s="345"/>
      <c r="BO952" s="345"/>
      <c r="BP952" s="345"/>
      <c r="BQ952" s="345"/>
      <c r="BR952" s="345"/>
      <c r="BS952" s="345"/>
      <c r="BT952" s="345"/>
      <c r="BU952" s="345"/>
      <c r="BV952" s="345"/>
      <c r="BW952" s="345"/>
      <c r="BX952" s="345"/>
      <c r="BY952" s="345"/>
      <c r="BZ952" s="345"/>
      <c r="CA952" s="345"/>
    </row>
    <row r="953" spans="1:79" ht="15" hidden="1" thickBot="1" x14ac:dyDescent="0.35">
      <c r="A953" s="439">
        <v>5</v>
      </c>
      <c r="B953" s="363" t="s">
        <v>436</v>
      </c>
      <c r="C953" s="363"/>
      <c r="D953" s="363" t="s">
        <v>134</v>
      </c>
      <c r="E953" s="363">
        <v>13</v>
      </c>
      <c r="F953" s="363" t="s">
        <v>298</v>
      </c>
      <c r="G953" s="363">
        <v>62</v>
      </c>
      <c r="H953" s="363" t="s">
        <v>198</v>
      </c>
      <c r="I953" s="440" t="s">
        <v>208</v>
      </c>
      <c r="J953" s="363" t="s">
        <v>273</v>
      </c>
      <c r="K953" s="363" t="s">
        <v>299</v>
      </c>
      <c r="L953" s="363"/>
      <c r="M953" s="361">
        <v>0</v>
      </c>
      <c r="N953" s="361">
        <v>0</v>
      </c>
      <c r="O953" s="361">
        <v>0</v>
      </c>
      <c r="P953" s="361">
        <v>0</v>
      </c>
      <c r="Q953" s="361">
        <v>0</v>
      </c>
      <c r="R953" s="361">
        <v>10</v>
      </c>
      <c r="S953" s="361">
        <v>20</v>
      </c>
      <c r="T953" s="361">
        <v>40</v>
      </c>
      <c r="U953" s="361">
        <v>70</v>
      </c>
      <c r="V953" s="361">
        <v>100</v>
      </c>
      <c r="W953" s="361">
        <v>140</v>
      </c>
      <c r="X953" s="361">
        <v>200</v>
      </c>
      <c r="Y953" s="361">
        <v>270</v>
      </c>
      <c r="Z953" s="361">
        <v>360</v>
      </c>
      <c r="AA953" s="361">
        <v>467</v>
      </c>
      <c r="AB953" s="361">
        <v>567</v>
      </c>
      <c r="AC953" s="361">
        <v>697</v>
      </c>
      <c r="AD953" s="361">
        <v>831</v>
      </c>
      <c r="AE953" s="361">
        <v>967</v>
      </c>
      <c r="AF953" s="361">
        <v>1104</v>
      </c>
      <c r="AG953" s="361">
        <v>1231</v>
      </c>
      <c r="AH953" s="361">
        <v>1348</v>
      </c>
      <c r="AI953" s="361">
        <v>1455</v>
      </c>
      <c r="AJ953" s="361">
        <v>1552</v>
      </c>
      <c r="AK953" s="361">
        <v>1639</v>
      </c>
      <c r="AL953" s="361">
        <v>1716</v>
      </c>
      <c r="AM953" s="361">
        <v>1773</v>
      </c>
      <c r="AN953" s="361">
        <v>1810</v>
      </c>
      <c r="AO953" s="361">
        <v>1827</v>
      </c>
      <c r="AP953" s="361">
        <v>1827</v>
      </c>
      <c r="AS953" s="345"/>
      <c r="AT953" s="345"/>
      <c r="AU953" s="345"/>
      <c r="AV953" s="345"/>
      <c r="AW953" s="345"/>
      <c r="AX953" s="345"/>
      <c r="AY953" s="345"/>
      <c r="AZ953" s="345"/>
      <c r="BA953" s="345"/>
      <c r="BB953" s="345"/>
      <c r="BC953" s="345"/>
      <c r="BD953" s="345"/>
      <c r="BE953" s="345"/>
      <c r="BF953" s="345"/>
      <c r="BG953" s="345"/>
      <c r="BH953" s="345"/>
      <c r="BI953" s="345"/>
      <c r="BJ953" s="345"/>
      <c r="BK953" s="345"/>
      <c r="BL953" s="345"/>
      <c r="BM953" s="345"/>
      <c r="BN953" s="345"/>
      <c r="BO953" s="345"/>
      <c r="BP953" s="345"/>
      <c r="BQ953" s="345"/>
      <c r="BR953" s="345"/>
      <c r="BS953" s="345"/>
      <c r="BT953" s="345"/>
      <c r="BU953" s="345"/>
      <c r="BV953" s="345"/>
      <c r="BW953" s="345"/>
      <c r="BX953" s="345"/>
      <c r="BY953" s="345"/>
      <c r="BZ953" s="345"/>
      <c r="CA953" s="345"/>
    </row>
    <row r="954" spans="1:79" ht="15" hidden="1" thickBot="1" x14ac:dyDescent="0.35">
      <c r="A954" s="439">
        <v>5</v>
      </c>
      <c r="B954" s="363" t="s">
        <v>436</v>
      </c>
      <c r="C954" s="363"/>
      <c r="D954" s="363" t="s">
        <v>134</v>
      </c>
      <c r="E954" s="363">
        <v>13</v>
      </c>
      <c r="F954" s="363" t="s">
        <v>298</v>
      </c>
      <c r="G954" s="363">
        <v>63</v>
      </c>
      <c r="H954" s="363" t="s">
        <v>199</v>
      </c>
      <c r="I954" s="440" t="s">
        <v>208</v>
      </c>
      <c r="J954" s="363" t="s">
        <v>273</v>
      </c>
      <c r="K954" s="363" t="s">
        <v>299</v>
      </c>
      <c r="L954" s="363"/>
      <c r="M954" s="361">
        <v>0</v>
      </c>
      <c r="N954" s="361">
        <v>0</v>
      </c>
      <c r="O954" s="361">
        <v>0</v>
      </c>
      <c r="P954" s="361">
        <v>0</v>
      </c>
      <c r="Q954" s="361">
        <v>0</v>
      </c>
      <c r="R954" s="361">
        <v>0</v>
      </c>
      <c r="S954" s="361">
        <v>0</v>
      </c>
      <c r="T954" s="361">
        <v>0</v>
      </c>
      <c r="U954" s="361">
        <v>0</v>
      </c>
      <c r="V954" s="361">
        <v>0</v>
      </c>
      <c r="W954" s="361">
        <v>0</v>
      </c>
      <c r="X954" s="361">
        <v>0</v>
      </c>
      <c r="Y954" s="361">
        <v>0</v>
      </c>
      <c r="Z954" s="361">
        <v>0</v>
      </c>
      <c r="AA954" s="361">
        <v>0</v>
      </c>
      <c r="AB954" s="361">
        <v>0</v>
      </c>
      <c r="AC954" s="361">
        <v>0</v>
      </c>
      <c r="AD954" s="361">
        <v>0</v>
      </c>
      <c r="AE954" s="361">
        <v>0</v>
      </c>
      <c r="AF954" s="361">
        <v>0</v>
      </c>
      <c r="AG954" s="361">
        <v>0</v>
      </c>
      <c r="AH954" s="361">
        <v>0</v>
      </c>
      <c r="AI954" s="361">
        <v>0</v>
      </c>
      <c r="AJ954" s="361">
        <v>0</v>
      </c>
      <c r="AK954" s="361">
        <v>0</v>
      </c>
      <c r="AL954" s="361">
        <v>0</v>
      </c>
      <c r="AM954" s="361">
        <v>0</v>
      </c>
      <c r="AN954" s="361">
        <v>0</v>
      </c>
      <c r="AO954" s="361">
        <v>0</v>
      </c>
      <c r="AP954" s="361">
        <v>0</v>
      </c>
      <c r="AS954" s="345"/>
      <c r="AT954" s="345"/>
      <c r="AU954" s="345"/>
      <c r="AV954" s="345"/>
      <c r="AW954" s="345"/>
      <c r="AX954" s="345"/>
      <c r="AY954" s="345"/>
      <c r="AZ954" s="345"/>
      <c r="BA954" s="345"/>
      <c r="BB954" s="345"/>
      <c r="BC954" s="345"/>
      <c r="BD954" s="345"/>
      <c r="BE954" s="345"/>
      <c r="BF954" s="345"/>
      <c r="BG954" s="345"/>
      <c r="BH954" s="345"/>
      <c r="BI954" s="345"/>
      <c r="BJ954" s="345"/>
      <c r="BK954" s="345"/>
      <c r="BL954" s="345"/>
      <c r="BM954" s="345"/>
      <c r="BN954" s="345"/>
      <c r="BO954" s="345"/>
      <c r="BP954" s="345"/>
      <c r="BQ954" s="345"/>
      <c r="BR954" s="345"/>
      <c r="BS954" s="345"/>
      <c r="BT954" s="345"/>
      <c r="BU954" s="345"/>
      <c r="BV954" s="345"/>
      <c r="BW954" s="345"/>
      <c r="BX954" s="345"/>
      <c r="BY954" s="345"/>
      <c r="BZ954" s="345"/>
      <c r="CA954" s="345"/>
    </row>
    <row r="955" spans="1:79" ht="15" hidden="1" thickBot="1" x14ac:dyDescent="0.35">
      <c r="A955" s="439">
        <v>5</v>
      </c>
      <c r="B955" s="363" t="s">
        <v>436</v>
      </c>
      <c r="C955" s="363"/>
      <c r="D955" s="363" t="s">
        <v>134</v>
      </c>
      <c r="E955" s="363">
        <v>13</v>
      </c>
      <c r="F955" s="363" t="s">
        <v>298</v>
      </c>
      <c r="G955" s="363">
        <v>64</v>
      </c>
      <c r="H955" s="363" t="s">
        <v>200</v>
      </c>
      <c r="I955" s="440" t="s">
        <v>208</v>
      </c>
      <c r="J955" s="363" t="s">
        <v>273</v>
      </c>
      <c r="K955" s="363" t="s">
        <v>299</v>
      </c>
      <c r="L955" s="363"/>
      <c r="M955" s="361">
        <v>0</v>
      </c>
      <c r="N955" s="361">
        <v>0</v>
      </c>
      <c r="O955" s="361">
        <v>0</v>
      </c>
      <c r="P955" s="361">
        <v>0</v>
      </c>
      <c r="Q955" s="361">
        <v>0</v>
      </c>
      <c r="R955" s="361">
        <v>0</v>
      </c>
      <c r="S955" s="361">
        <v>0</v>
      </c>
      <c r="T955" s="361">
        <v>0</v>
      </c>
      <c r="U955" s="361">
        <v>0</v>
      </c>
      <c r="V955" s="361">
        <v>0</v>
      </c>
      <c r="W955" s="361">
        <v>0</v>
      </c>
      <c r="X955" s="361">
        <v>0</v>
      </c>
      <c r="Y955" s="361">
        <v>0</v>
      </c>
      <c r="Z955" s="361">
        <v>0</v>
      </c>
      <c r="AA955" s="361">
        <v>0</v>
      </c>
      <c r="AB955" s="361">
        <v>0</v>
      </c>
      <c r="AC955" s="361">
        <v>0</v>
      </c>
      <c r="AD955" s="361">
        <v>0</v>
      </c>
      <c r="AE955" s="361">
        <v>0</v>
      </c>
      <c r="AF955" s="361">
        <v>0</v>
      </c>
      <c r="AG955" s="361">
        <v>0</v>
      </c>
      <c r="AH955" s="361">
        <v>0</v>
      </c>
      <c r="AI955" s="361">
        <v>0</v>
      </c>
      <c r="AJ955" s="361">
        <v>0</v>
      </c>
      <c r="AK955" s="361">
        <v>0</v>
      </c>
      <c r="AL955" s="361">
        <v>0</v>
      </c>
      <c r="AM955" s="361">
        <v>0</v>
      </c>
      <c r="AN955" s="361">
        <v>0</v>
      </c>
      <c r="AO955" s="361">
        <v>0</v>
      </c>
      <c r="AP955" s="361">
        <v>0</v>
      </c>
      <c r="AS955" s="345"/>
      <c r="AT955" s="345"/>
      <c r="AU955" s="345"/>
      <c r="AV955" s="345"/>
      <c r="AW955" s="345"/>
      <c r="AX955" s="345"/>
      <c r="AY955" s="345"/>
      <c r="AZ955" s="345"/>
      <c r="BA955" s="345"/>
      <c r="BB955" s="345"/>
      <c r="BC955" s="345"/>
      <c r="BD955" s="345"/>
      <c r="BE955" s="345"/>
      <c r="BF955" s="345"/>
      <c r="BG955" s="345"/>
      <c r="BH955" s="345"/>
      <c r="BI955" s="345"/>
      <c r="BJ955" s="345"/>
      <c r="BK955" s="345"/>
      <c r="BL955" s="345"/>
      <c r="BM955" s="345"/>
      <c r="BN955" s="345"/>
      <c r="BO955" s="345"/>
      <c r="BP955" s="345"/>
      <c r="BQ955" s="345"/>
      <c r="BR955" s="345"/>
      <c r="BS955" s="345"/>
      <c r="BT955" s="345"/>
      <c r="BU955" s="345"/>
      <c r="BV955" s="345"/>
      <c r="BW955" s="345"/>
      <c r="BX955" s="345"/>
      <c r="BY955" s="345"/>
      <c r="BZ955" s="345"/>
      <c r="CA955" s="345"/>
    </row>
    <row r="956" spans="1:79" ht="15" hidden="1" thickBot="1" x14ac:dyDescent="0.35">
      <c r="A956" s="439">
        <v>5</v>
      </c>
      <c r="B956" s="363" t="s">
        <v>436</v>
      </c>
      <c r="C956" s="363"/>
      <c r="D956" s="363" t="s">
        <v>134</v>
      </c>
      <c r="E956" s="363">
        <v>13</v>
      </c>
      <c r="F956" s="363" t="s">
        <v>298</v>
      </c>
      <c r="G956" s="363">
        <v>65</v>
      </c>
      <c r="H956" s="363" t="s">
        <v>201</v>
      </c>
      <c r="I956" s="440" t="s">
        <v>208</v>
      </c>
      <c r="J956" s="363" t="s">
        <v>273</v>
      </c>
      <c r="K956" s="363" t="s">
        <v>299</v>
      </c>
      <c r="L956" s="363"/>
      <c r="M956" s="361">
        <v>0</v>
      </c>
      <c r="N956" s="361">
        <v>0</v>
      </c>
      <c r="O956" s="361">
        <v>0</v>
      </c>
      <c r="P956" s="361">
        <v>0</v>
      </c>
      <c r="Q956" s="361">
        <v>0</v>
      </c>
      <c r="R956" s="361">
        <v>0</v>
      </c>
      <c r="S956" s="361">
        <v>0</v>
      </c>
      <c r="T956" s="361">
        <v>0</v>
      </c>
      <c r="U956" s="361">
        <v>0</v>
      </c>
      <c r="V956" s="361">
        <v>0</v>
      </c>
      <c r="W956" s="361">
        <v>0</v>
      </c>
      <c r="X956" s="361">
        <v>0</v>
      </c>
      <c r="Y956" s="361">
        <v>0</v>
      </c>
      <c r="Z956" s="361">
        <v>0</v>
      </c>
      <c r="AA956" s="361">
        <v>0</v>
      </c>
      <c r="AB956" s="361">
        <v>0</v>
      </c>
      <c r="AC956" s="361">
        <v>0</v>
      </c>
      <c r="AD956" s="361">
        <v>0</v>
      </c>
      <c r="AE956" s="361">
        <v>0</v>
      </c>
      <c r="AF956" s="361">
        <v>0</v>
      </c>
      <c r="AG956" s="361">
        <v>0</v>
      </c>
      <c r="AH956" s="361">
        <v>0</v>
      </c>
      <c r="AI956" s="361">
        <v>0</v>
      </c>
      <c r="AJ956" s="361">
        <v>0</v>
      </c>
      <c r="AK956" s="361">
        <v>0</v>
      </c>
      <c r="AL956" s="361">
        <v>0</v>
      </c>
      <c r="AM956" s="361">
        <v>0</v>
      </c>
      <c r="AN956" s="361">
        <v>0</v>
      </c>
      <c r="AO956" s="361">
        <v>0</v>
      </c>
      <c r="AP956" s="361">
        <v>0</v>
      </c>
      <c r="AS956" s="345"/>
      <c r="AT956" s="345"/>
      <c r="AU956" s="345"/>
      <c r="AV956" s="345"/>
      <c r="AW956" s="345"/>
      <c r="AX956" s="345"/>
      <c r="AY956" s="345"/>
      <c r="AZ956" s="345"/>
      <c r="BA956" s="345"/>
      <c r="BB956" s="345"/>
      <c r="BC956" s="345"/>
      <c r="BD956" s="345"/>
      <c r="BE956" s="345"/>
      <c r="BF956" s="345"/>
      <c r="BG956" s="345"/>
      <c r="BH956" s="345"/>
      <c r="BI956" s="345"/>
      <c r="BJ956" s="345"/>
      <c r="BK956" s="345"/>
      <c r="BL956" s="345"/>
      <c r="BM956" s="345"/>
      <c r="BN956" s="345"/>
      <c r="BO956" s="345"/>
      <c r="BP956" s="345"/>
      <c r="BQ956" s="345"/>
      <c r="BR956" s="345"/>
      <c r="BS956" s="345"/>
      <c r="BT956" s="345"/>
      <c r="BU956" s="345"/>
      <c r="BV956" s="345"/>
      <c r="BW956" s="345"/>
      <c r="BX956" s="345"/>
      <c r="BY956" s="345"/>
      <c r="BZ956" s="345"/>
      <c r="CA956" s="345"/>
    </row>
    <row r="957" spans="1:79" ht="15" hidden="1" thickBot="1" x14ac:dyDescent="0.35">
      <c r="A957" s="439">
        <v>5</v>
      </c>
      <c r="B957" s="363" t="s">
        <v>436</v>
      </c>
      <c r="C957" s="363"/>
      <c r="D957" s="363" t="s">
        <v>134</v>
      </c>
      <c r="E957" s="363">
        <v>13</v>
      </c>
      <c r="F957" s="363" t="s">
        <v>298</v>
      </c>
      <c r="G957" s="363">
        <v>66</v>
      </c>
      <c r="H957" s="363" t="s">
        <v>202</v>
      </c>
      <c r="I957" s="440" t="s">
        <v>208</v>
      </c>
      <c r="J957" s="363" t="s">
        <v>273</v>
      </c>
      <c r="K957" s="363" t="s">
        <v>299</v>
      </c>
      <c r="L957" s="363"/>
      <c r="M957" s="361">
        <v>0</v>
      </c>
      <c r="N957" s="361">
        <v>0</v>
      </c>
      <c r="O957" s="361">
        <v>0</v>
      </c>
      <c r="P957" s="361">
        <v>0</v>
      </c>
      <c r="Q957" s="361">
        <v>0</v>
      </c>
      <c r="R957" s="361">
        <v>0</v>
      </c>
      <c r="S957" s="361">
        <v>19</v>
      </c>
      <c r="T957" s="361">
        <v>72</v>
      </c>
      <c r="U957" s="361">
        <v>190</v>
      </c>
      <c r="V957" s="361">
        <v>340</v>
      </c>
      <c r="W957" s="361">
        <v>590</v>
      </c>
      <c r="X957" s="361">
        <v>860</v>
      </c>
      <c r="Y957" s="361">
        <v>1182</v>
      </c>
      <c r="Z957" s="361">
        <v>1840</v>
      </c>
      <c r="AA957" s="361">
        <v>2558</v>
      </c>
      <c r="AB957" s="361">
        <v>3440</v>
      </c>
      <c r="AC957" s="361">
        <v>4129</v>
      </c>
      <c r="AD957" s="361">
        <v>5416</v>
      </c>
      <c r="AE957" s="361">
        <v>6601</v>
      </c>
      <c r="AF957" s="361">
        <v>8910</v>
      </c>
      <c r="AG957" s="361">
        <v>10886</v>
      </c>
      <c r="AH957" s="361">
        <v>12535</v>
      </c>
      <c r="AI957" s="361">
        <v>13869</v>
      </c>
      <c r="AJ957" s="361">
        <v>14806</v>
      </c>
      <c r="AK957" s="361">
        <v>15503</v>
      </c>
      <c r="AL957" s="361">
        <v>16502</v>
      </c>
      <c r="AM957" s="361">
        <v>17674</v>
      </c>
      <c r="AN957" s="361">
        <v>18720</v>
      </c>
      <c r="AO957" s="361">
        <v>19374</v>
      </c>
      <c r="AP957" s="361">
        <v>19686</v>
      </c>
      <c r="AS957" s="345"/>
      <c r="AT957" s="345"/>
      <c r="AU957" s="345"/>
      <c r="AV957" s="345"/>
      <c r="AW957" s="345"/>
      <c r="AX957" s="345"/>
      <c r="AY957" s="345"/>
      <c r="AZ957" s="345"/>
      <c r="BA957" s="345"/>
      <c r="BB957" s="345"/>
      <c r="BC957" s="345"/>
      <c r="BD957" s="345"/>
      <c r="BE957" s="345"/>
      <c r="BF957" s="345"/>
      <c r="BG957" s="345"/>
      <c r="BH957" s="345"/>
      <c r="BI957" s="345"/>
      <c r="BJ957" s="345"/>
      <c r="BK957" s="345"/>
      <c r="BL957" s="345"/>
      <c r="BM957" s="345"/>
      <c r="BN957" s="345"/>
      <c r="BO957" s="345"/>
      <c r="BP957" s="345"/>
      <c r="BQ957" s="345"/>
      <c r="BR957" s="345"/>
      <c r="BS957" s="345"/>
      <c r="BT957" s="345"/>
      <c r="BU957" s="345"/>
      <c r="BV957" s="345"/>
      <c r="BW957" s="345"/>
      <c r="BX957" s="345"/>
      <c r="BY957" s="345"/>
      <c r="BZ957" s="345"/>
      <c r="CA957" s="345"/>
    </row>
    <row r="958" spans="1:79" ht="15" hidden="1" thickBot="1" x14ac:dyDescent="0.35">
      <c r="A958" s="439">
        <v>5</v>
      </c>
      <c r="B958" s="363" t="s">
        <v>436</v>
      </c>
      <c r="C958" s="363"/>
      <c r="D958" s="363" t="s">
        <v>134</v>
      </c>
      <c r="E958" s="363">
        <v>13</v>
      </c>
      <c r="F958" s="363" t="s">
        <v>298</v>
      </c>
      <c r="G958" s="363">
        <v>67</v>
      </c>
      <c r="H958" s="363" t="s">
        <v>203</v>
      </c>
      <c r="I958" s="440" t="s">
        <v>208</v>
      </c>
      <c r="J958" s="363" t="s">
        <v>273</v>
      </c>
      <c r="K958" s="363" t="s">
        <v>299</v>
      </c>
      <c r="L958" s="363"/>
      <c r="M958" s="361">
        <v>0</v>
      </c>
      <c r="N958" s="361">
        <v>0</v>
      </c>
      <c r="O958" s="361">
        <v>0</v>
      </c>
      <c r="P958" s="361">
        <v>0</v>
      </c>
      <c r="Q958" s="361">
        <v>22</v>
      </c>
      <c r="R958" s="361">
        <v>95</v>
      </c>
      <c r="S958" s="361">
        <v>220</v>
      </c>
      <c r="T958" s="361">
        <v>437</v>
      </c>
      <c r="U958" s="361">
        <v>757</v>
      </c>
      <c r="V958" s="361">
        <v>1190</v>
      </c>
      <c r="W958" s="361">
        <v>1836</v>
      </c>
      <c r="X958" s="361">
        <v>2749</v>
      </c>
      <c r="Y958" s="361">
        <v>3786</v>
      </c>
      <c r="Z958" s="361">
        <v>4987</v>
      </c>
      <c r="AA958" s="361">
        <v>6331</v>
      </c>
      <c r="AB958" s="361">
        <v>7743</v>
      </c>
      <c r="AC958" s="361">
        <v>9147</v>
      </c>
      <c r="AD958" s="361">
        <v>10460</v>
      </c>
      <c r="AE958" s="361">
        <v>11670</v>
      </c>
      <c r="AF958" s="361">
        <v>12767</v>
      </c>
      <c r="AG958" s="361">
        <v>13651</v>
      </c>
      <c r="AH958" s="361">
        <v>14351</v>
      </c>
      <c r="AI958" s="361">
        <v>14927</v>
      </c>
      <c r="AJ958" s="361">
        <v>15338</v>
      </c>
      <c r="AK958" s="361">
        <v>15586</v>
      </c>
      <c r="AL958" s="361">
        <v>15714</v>
      </c>
      <c r="AM958" s="361">
        <v>15797</v>
      </c>
      <c r="AN958" s="361">
        <v>15880</v>
      </c>
      <c r="AO958" s="361">
        <v>15963</v>
      </c>
      <c r="AP958" s="361">
        <v>16034</v>
      </c>
      <c r="AS958" s="345"/>
      <c r="AT958" s="345"/>
      <c r="AU958" s="345"/>
      <c r="AV958" s="345"/>
      <c r="AW958" s="345"/>
      <c r="AX958" s="345"/>
      <c r="AY958" s="345"/>
      <c r="AZ958" s="345"/>
      <c r="BA958" s="345"/>
      <c r="BB958" s="345"/>
      <c r="BC958" s="345"/>
      <c r="BD958" s="345"/>
      <c r="BE958" s="345"/>
      <c r="BF958" s="345"/>
      <c r="BG958" s="345"/>
      <c r="BH958" s="345"/>
      <c r="BI958" s="345"/>
      <c r="BJ958" s="345"/>
      <c r="BK958" s="345"/>
      <c r="BL958" s="345"/>
      <c r="BM958" s="345"/>
      <c r="BN958" s="345"/>
      <c r="BO958" s="345"/>
      <c r="BP958" s="345"/>
      <c r="BQ958" s="345"/>
      <c r="BR958" s="345"/>
      <c r="BS958" s="345"/>
      <c r="BT958" s="345"/>
      <c r="BU958" s="345"/>
      <c r="BV958" s="345"/>
      <c r="BW958" s="345"/>
      <c r="BX958" s="345"/>
      <c r="BY958" s="345"/>
      <c r="BZ958" s="345"/>
      <c r="CA958" s="345"/>
    </row>
    <row r="959" spans="1:79" ht="15" hidden="1" thickBot="1" x14ac:dyDescent="0.35">
      <c r="A959" s="441">
        <v>5</v>
      </c>
      <c r="B959" s="442" t="s">
        <v>436</v>
      </c>
      <c r="C959" s="442"/>
      <c r="D959" s="442" t="s">
        <v>134</v>
      </c>
      <c r="E959" s="442">
        <v>13</v>
      </c>
      <c r="F959" s="442" t="s">
        <v>298</v>
      </c>
      <c r="G959" s="442">
        <v>68</v>
      </c>
      <c r="H959" s="442" t="s">
        <v>204</v>
      </c>
      <c r="I959" s="443" t="s">
        <v>208</v>
      </c>
      <c r="J959" s="442" t="s">
        <v>273</v>
      </c>
      <c r="K959" s="442" t="s">
        <v>299</v>
      </c>
      <c r="L959" s="442"/>
      <c r="M959" s="361">
        <v>0</v>
      </c>
      <c r="N959" s="361">
        <v>0</v>
      </c>
      <c r="O959" s="361">
        <v>5</v>
      </c>
      <c r="P959" s="361">
        <v>30</v>
      </c>
      <c r="Q959" s="361">
        <v>100</v>
      </c>
      <c r="R959" s="361">
        <v>215</v>
      </c>
      <c r="S959" s="361">
        <v>375</v>
      </c>
      <c r="T959" s="361">
        <v>577</v>
      </c>
      <c r="U959" s="361">
        <v>830</v>
      </c>
      <c r="V959" s="361">
        <v>1142</v>
      </c>
      <c r="W959" s="361">
        <v>1515</v>
      </c>
      <c r="X959" s="361">
        <v>1931</v>
      </c>
      <c r="Y959" s="361">
        <v>2410</v>
      </c>
      <c r="Z959" s="361">
        <v>2935</v>
      </c>
      <c r="AA959" s="361">
        <v>3510</v>
      </c>
      <c r="AB959" s="361">
        <v>4160.3999999999978</v>
      </c>
      <c r="AC959" s="361">
        <v>4897</v>
      </c>
      <c r="AD959" s="361">
        <v>5641</v>
      </c>
      <c r="AE959" s="361">
        <v>6346</v>
      </c>
      <c r="AF959" s="361">
        <v>7003</v>
      </c>
      <c r="AG959" s="361">
        <v>7618</v>
      </c>
      <c r="AH959" s="361">
        <v>8210</v>
      </c>
      <c r="AI959" s="361">
        <v>8747</v>
      </c>
      <c r="AJ959" s="361">
        <v>9240</v>
      </c>
      <c r="AK959" s="361">
        <v>9658</v>
      </c>
      <c r="AL959" s="361">
        <v>9976</v>
      </c>
      <c r="AM959" s="361">
        <v>10180</v>
      </c>
      <c r="AN959" s="361">
        <v>10360</v>
      </c>
      <c r="AO959" s="361">
        <v>10545</v>
      </c>
      <c r="AP959" s="361">
        <v>10740</v>
      </c>
      <c r="AS959" s="345"/>
      <c r="AT959" s="345"/>
      <c r="AU959" s="345"/>
      <c r="AV959" s="345"/>
      <c r="AW959" s="345"/>
      <c r="AX959" s="345"/>
      <c r="AY959" s="345"/>
      <c r="AZ959" s="345"/>
      <c r="BA959" s="345"/>
      <c r="BB959" s="345"/>
      <c r="BC959" s="345"/>
      <c r="BD959" s="345"/>
      <c r="BE959" s="345"/>
      <c r="BF959" s="345"/>
      <c r="BG959" s="345"/>
      <c r="BH959" s="345"/>
      <c r="BI959" s="345"/>
      <c r="BJ959" s="345"/>
      <c r="BK959" s="345"/>
      <c r="BL959" s="345"/>
      <c r="BM959" s="345"/>
      <c r="BN959" s="345"/>
      <c r="BO959" s="345"/>
      <c r="BP959" s="345"/>
      <c r="BQ959" s="345"/>
      <c r="BR959" s="345"/>
      <c r="BS959" s="345"/>
      <c r="BT959" s="345"/>
      <c r="BU959" s="345"/>
      <c r="BV959" s="345"/>
      <c r="BW959" s="345"/>
      <c r="BX959" s="345"/>
      <c r="BY959" s="345"/>
      <c r="BZ959" s="345"/>
      <c r="CA959" s="345"/>
    </row>
    <row r="960" spans="1:79" ht="15" hidden="1" thickBot="1" x14ac:dyDescent="0.35">
      <c r="A960" s="429">
        <v>5</v>
      </c>
      <c r="B960" s="353" t="s">
        <v>436</v>
      </c>
      <c r="C960" s="353"/>
      <c r="D960" s="353" t="s">
        <v>134</v>
      </c>
      <c r="E960" s="353">
        <v>13</v>
      </c>
      <c r="F960" s="353" t="s">
        <v>298</v>
      </c>
      <c r="G960" s="353">
        <v>69</v>
      </c>
      <c r="H960" s="353" t="s">
        <v>187</v>
      </c>
      <c r="I960" s="355" t="s">
        <v>209</v>
      </c>
      <c r="J960" s="353" t="s">
        <v>273</v>
      </c>
      <c r="K960" s="353" t="s">
        <v>299</v>
      </c>
      <c r="L960" s="353"/>
      <c r="M960" s="361">
        <v>2380</v>
      </c>
      <c r="N960" s="361">
        <v>2401</v>
      </c>
      <c r="O960" s="361">
        <v>2346</v>
      </c>
      <c r="P960" s="361">
        <v>2250</v>
      </c>
      <c r="Q960" s="361">
        <v>2155</v>
      </c>
      <c r="R960" s="361">
        <v>2060</v>
      </c>
      <c r="S960" s="361">
        <v>1965</v>
      </c>
      <c r="T960" s="361">
        <v>1870</v>
      </c>
      <c r="U960" s="361">
        <v>1774</v>
      </c>
      <c r="V960" s="361">
        <v>1679</v>
      </c>
      <c r="W960" s="361">
        <v>1584</v>
      </c>
      <c r="X960" s="361">
        <v>1489</v>
      </c>
      <c r="Y960" s="361">
        <v>1394</v>
      </c>
      <c r="Z960" s="361">
        <v>1298</v>
      </c>
      <c r="AA960" s="361">
        <v>1203</v>
      </c>
      <c r="AB960" s="361">
        <v>1108</v>
      </c>
      <c r="AC960" s="361">
        <v>1013</v>
      </c>
      <c r="AD960" s="361">
        <v>918</v>
      </c>
      <c r="AE960" s="361">
        <v>822</v>
      </c>
      <c r="AF960" s="361">
        <v>727</v>
      </c>
      <c r="AG960" s="361">
        <v>632</v>
      </c>
      <c r="AH960" s="361">
        <v>537</v>
      </c>
      <c r="AI960" s="361">
        <v>442</v>
      </c>
      <c r="AJ960" s="361">
        <v>346</v>
      </c>
      <c r="AK960" s="361">
        <v>251</v>
      </c>
      <c r="AL960" s="361">
        <v>156</v>
      </c>
      <c r="AM960" s="361">
        <v>40</v>
      </c>
      <c r="AN960" s="361">
        <v>0</v>
      </c>
      <c r="AO960" s="361">
        <v>0</v>
      </c>
      <c r="AP960" s="361">
        <v>0</v>
      </c>
    </row>
    <row r="961" spans="1:42" ht="15" hidden="1" thickBot="1" x14ac:dyDescent="0.35">
      <c r="A961" s="364">
        <v>5</v>
      </c>
      <c r="B961" s="352" t="s">
        <v>436</v>
      </c>
      <c r="C961" s="352"/>
      <c r="D961" s="352" t="s">
        <v>134</v>
      </c>
      <c r="E961" s="352">
        <v>13</v>
      </c>
      <c r="F961" s="352" t="s">
        <v>298</v>
      </c>
      <c r="G961" s="352">
        <v>70</v>
      </c>
      <c r="H961" s="352" t="s">
        <v>189</v>
      </c>
      <c r="I961" s="358" t="s">
        <v>209</v>
      </c>
      <c r="J961" s="352" t="s">
        <v>273</v>
      </c>
      <c r="K961" s="352" t="s">
        <v>299</v>
      </c>
      <c r="L961" s="352"/>
      <c r="M961" s="361">
        <v>0</v>
      </c>
      <c r="N961" s="361">
        <v>0</v>
      </c>
      <c r="O961" s="361">
        <v>0</v>
      </c>
      <c r="P961" s="361">
        <v>0</v>
      </c>
      <c r="Q961" s="361">
        <v>0</v>
      </c>
      <c r="R961" s="361">
        <v>0</v>
      </c>
      <c r="S961" s="361">
        <v>0</v>
      </c>
      <c r="T961" s="361">
        <v>0</v>
      </c>
      <c r="U961" s="361">
        <v>0</v>
      </c>
      <c r="V961" s="361">
        <v>0</v>
      </c>
      <c r="W961" s="361">
        <v>0</v>
      </c>
      <c r="X961" s="361">
        <v>0</v>
      </c>
      <c r="Y961" s="361">
        <v>0</v>
      </c>
      <c r="Z961" s="361">
        <v>0</v>
      </c>
      <c r="AA961" s="361">
        <v>0</v>
      </c>
      <c r="AB961" s="361">
        <v>0</v>
      </c>
      <c r="AC961" s="361">
        <v>0</v>
      </c>
      <c r="AD961" s="361">
        <v>0</v>
      </c>
      <c r="AE961" s="361">
        <v>0</v>
      </c>
      <c r="AF961" s="361">
        <v>0</v>
      </c>
      <c r="AG961" s="361">
        <v>0</v>
      </c>
      <c r="AH961" s="361">
        <v>0</v>
      </c>
      <c r="AI961" s="361">
        <v>0</v>
      </c>
      <c r="AJ961" s="361">
        <v>0</v>
      </c>
      <c r="AK961" s="361">
        <v>0</v>
      </c>
      <c r="AL961" s="361">
        <v>0</v>
      </c>
      <c r="AM961" s="361">
        <v>0</v>
      </c>
      <c r="AN961" s="361">
        <v>0</v>
      </c>
      <c r="AO961" s="361">
        <v>0</v>
      </c>
      <c r="AP961" s="361">
        <v>0</v>
      </c>
    </row>
    <row r="962" spans="1:42" ht="15" hidden="1" thickBot="1" x14ac:dyDescent="0.35">
      <c r="A962" s="364">
        <v>5</v>
      </c>
      <c r="B962" s="352" t="s">
        <v>436</v>
      </c>
      <c r="C962" s="352"/>
      <c r="D962" s="352" t="s">
        <v>134</v>
      </c>
      <c r="E962" s="352">
        <v>13</v>
      </c>
      <c r="F962" s="352" t="s">
        <v>298</v>
      </c>
      <c r="G962" s="352">
        <v>71</v>
      </c>
      <c r="H962" s="352" t="s">
        <v>190</v>
      </c>
      <c r="I962" s="358" t="s">
        <v>209</v>
      </c>
      <c r="J962" s="352" t="s">
        <v>273</v>
      </c>
      <c r="K962" s="352" t="s">
        <v>299</v>
      </c>
      <c r="L962" s="352"/>
      <c r="M962" s="361">
        <v>0</v>
      </c>
      <c r="N962" s="361">
        <v>0</v>
      </c>
      <c r="O962" s="361">
        <v>0</v>
      </c>
      <c r="P962" s="361">
        <v>0</v>
      </c>
      <c r="Q962" s="361">
        <v>0</v>
      </c>
      <c r="R962" s="361">
        <v>0</v>
      </c>
      <c r="S962" s="361">
        <v>0</v>
      </c>
      <c r="T962" s="361">
        <v>0</v>
      </c>
      <c r="U962" s="361">
        <v>0</v>
      </c>
      <c r="V962" s="361">
        <v>0</v>
      </c>
      <c r="W962" s="361">
        <v>0</v>
      </c>
      <c r="X962" s="361">
        <v>0</v>
      </c>
      <c r="Y962" s="361">
        <v>0</v>
      </c>
      <c r="Z962" s="361">
        <v>0</v>
      </c>
      <c r="AA962" s="361">
        <v>0</v>
      </c>
      <c r="AB962" s="361">
        <v>0</v>
      </c>
      <c r="AC962" s="361">
        <v>0</v>
      </c>
      <c r="AD962" s="361">
        <v>0</v>
      </c>
      <c r="AE962" s="361">
        <v>0</v>
      </c>
      <c r="AF962" s="361">
        <v>0</v>
      </c>
      <c r="AG962" s="361">
        <v>0</v>
      </c>
      <c r="AH962" s="361">
        <v>0</v>
      </c>
      <c r="AI962" s="361">
        <v>0</v>
      </c>
      <c r="AJ962" s="361">
        <v>0</v>
      </c>
      <c r="AK962" s="361">
        <v>0</v>
      </c>
      <c r="AL962" s="361">
        <v>0</v>
      </c>
      <c r="AM962" s="361">
        <v>0</v>
      </c>
      <c r="AN962" s="361">
        <v>0</v>
      </c>
      <c r="AO962" s="361">
        <v>0</v>
      </c>
      <c r="AP962" s="361">
        <v>0</v>
      </c>
    </row>
    <row r="963" spans="1:42" ht="15" hidden="1" thickBot="1" x14ac:dyDescent="0.35">
      <c r="A963" s="364">
        <v>5</v>
      </c>
      <c r="B963" s="352" t="s">
        <v>436</v>
      </c>
      <c r="C963" s="352"/>
      <c r="D963" s="352" t="s">
        <v>134</v>
      </c>
      <c r="E963" s="352">
        <v>13</v>
      </c>
      <c r="F963" s="352" t="s">
        <v>298</v>
      </c>
      <c r="G963" s="352">
        <v>72</v>
      </c>
      <c r="H963" s="352" t="s">
        <v>191</v>
      </c>
      <c r="I963" s="358" t="s">
        <v>209</v>
      </c>
      <c r="J963" s="352" t="s">
        <v>273</v>
      </c>
      <c r="K963" s="352" t="s">
        <v>299</v>
      </c>
      <c r="L963" s="352"/>
      <c r="M963" s="361">
        <v>1420</v>
      </c>
      <c r="N963" s="361">
        <v>1363</v>
      </c>
      <c r="O963" s="361">
        <v>1306</v>
      </c>
      <c r="P963" s="361">
        <v>1249</v>
      </c>
      <c r="Q963" s="361">
        <v>1192</v>
      </c>
      <c r="R963" s="361">
        <v>1135</v>
      </c>
      <c r="S963" s="361">
        <v>1078</v>
      </c>
      <c r="T963" s="361">
        <v>1021</v>
      </c>
      <c r="U963" s="361">
        <v>964</v>
      </c>
      <c r="V963" s="361">
        <v>907</v>
      </c>
      <c r="W963" s="361">
        <v>850</v>
      </c>
      <c r="X963" s="361">
        <v>793</v>
      </c>
      <c r="Y963" s="361">
        <v>736</v>
      </c>
      <c r="Z963" s="361">
        <v>679</v>
      </c>
      <c r="AA963" s="361">
        <v>622</v>
      </c>
      <c r="AB963" s="361">
        <v>565</v>
      </c>
      <c r="AC963" s="361">
        <v>508</v>
      </c>
      <c r="AD963" s="361">
        <v>451</v>
      </c>
      <c r="AE963" s="361">
        <v>394</v>
      </c>
      <c r="AF963" s="361">
        <v>337</v>
      </c>
      <c r="AG963" s="361">
        <v>280</v>
      </c>
      <c r="AH963" s="361">
        <v>223</v>
      </c>
      <c r="AI963" s="361">
        <v>166</v>
      </c>
      <c r="AJ963" s="361">
        <v>109</v>
      </c>
      <c r="AK963" s="361">
        <v>52</v>
      </c>
      <c r="AL963" s="361">
        <v>0</v>
      </c>
      <c r="AM963" s="361">
        <v>0</v>
      </c>
      <c r="AN963" s="361">
        <v>0</v>
      </c>
      <c r="AO963" s="361">
        <v>0</v>
      </c>
      <c r="AP963" s="361">
        <v>0</v>
      </c>
    </row>
    <row r="964" spans="1:42" ht="15" hidden="1" thickBot="1" x14ac:dyDescent="0.35">
      <c r="A964" s="364">
        <v>5</v>
      </c>
      <c r="B964" s="352" t="s">
        <v>436</v>
      </c>
      <c r="C964" s="352"/>
      <c r="D964" s="352" t="s">
        <v>134</v>
      </c>
      <c r="E964" s="352">
        <v>13</v>
      </c>
      <c r="F964" s="352" t="s">
        <v>298</v>
      </c>
      <c r="G964" s="352">
        <v>73</v>
      </c>
      <c r="H964" s="352" t="s">
        <v>192</v>
      </c>
      <c r="I964" s="358" t="s">
        <v>209</v>
      </c>
      <c r="J964" s="352" t="s">
        <v>273</v>
      </c>
      <c r="K964" s="352" t="s">
        <v>299</v>
      </c>
      <c r="L964" s="352"/>
      <c r="M964" s="361">
        <v>10</v>
      </c>
      <c r="N964" s="361">
        <v>9</v>
      </c>
      <c r="O964" s="361">
        <v>8</v>
      </c>
      <c r="P964" s="361">
        <v>7</v>
      </c>
      <c r="Q964" s="361">
        <v>6</v>
      </c>
      <c r="R964" s="361">
        <v>5</v>
      </c>
      <c r="S964" s="361">
        <v>4</v>
      </c>
      <c r="T964" s="361">
        <v>3</v>
      </c>
      <c r="U964" s="361">
        <v>2</v>
      </c>
      <c r="V964" s="361">
        <v>1</v>
      </c>
      <c r="W964" s="361">
        <v>0</v>
      </c>
      <c r="X964" s="361">
        <v>0</v>
      </c>
      <c r="Y964" s="361">
        <v>0</v>
      </c>
      <c r="Z964" s="361">
        <v>0</v>
      </c>
      <c r="AA964" s="361">
        <v>0</v>
      </c>
      <c r="AB964" s="361">
        <v>0</v>
      </c>
      <c r="AC964" s="361">
        <v>0</v>
      </c>
      <c r="AD964" s="361">
        <v>0</v>
      </c>
      <c r="AE964" s="361">
        <v>0</v>
      </c>
      <c r="AF964" s="361">
        <v>0</v>
      </c>
      <c r="AG964" s="361">
        <v>0</v>
      </c>
      <c r="AH964" s="361">
        <v>0</v>
      </c>
      <c r="AI964" s="361">
        <v>0</v>
      </c>
      <c r="AJ964" s="361">
        <v>0</v>
      </c>
      <c r="AK964" s="361">
        <v>0</v>
      </c>
      <c r="AL964" s="361">
        <v>0</v>
      </c>
      <c r="AM964" s="361">
        <v>0</v>
      </c>
      <c r="AN964" s="361">
        <v>0</v>
      </c>
      <c r="AO964" s="361">
        <v>0</v>
      </c>
      <c r="AP964" s="361">
        <v>0</v>
      </c>
    </row>
    <row r="965" spans="1:42" ht="15" hidden="1" thickBot="1" x14ac:dyDescent="0.35">
      <c r="A965" s="364">
        <v>5</v>
      </c>
      <c r="B965" s="352" t="s">
        <v>436</v>
      </c>
      <c r="C965" s="352"/>
      <c r="D965" s="352" t="s">
        <v>134</v>
      </c>
      <c r="E965" s="352">
        <v>13</v>
      </c>
      <c r="F965" s="352" t="s">
        <v>298</v>
      </c>
      <c r="G965" s="352">
        <v>74</v>
      </c>
      <c r="H965" s="352" t="s">
        <v>193</v>
      </c>
      <c r="I965" s="358" t="s">
        <v>209</v>
      </c>
      <c r="J965" s="352" t="s">
        <v>273</v>
      </c>
      <c r="K965" s="352" t="s">
        <v>299</v>
      </c>
      <c r="L965" s="352"/>
      <c r="M965" s="361">
        <v>13</v>
      </c>
      <c r="N965" s="361">
        <v>12</v>
      </c>
      <c r="O965" s="361">
        <v>11</v>
      </c>
      <c r="P965" s="361">
        <v>10</v>
      </c>
      <c r="Q965" s="361">
        <v>9</v>
      </c>
      <c r="R965" s="361">
        <v>8</v>
      </c>
      <c r="S965" s="361">
        <v>8</v>
      </c>
      <c r="T965" s="361">
        <v>7</v>
      </c>
      <c r="U965" s="361">
        <v>6</v>
      </c>
      <c r="V965" s="361">
        <v>5</v>
      </c>
      <c r="W965" s="361">
        <v>4</v>
      </c>
      <c r="X965" s="361">
        <v>3</v>
      </c>
      <c r="Y965" s="361">
        <v>2</v>
      </c>
      <c r="Z965" s="361">
        <v>1</v>
      </c>
      <c r="AA965" s="361">
        <v>0</v>
      </c>
      <c r="AB965" s="361">
        <v>0</v>
      </c>
      <c r="AC965" s="361">
        <v>0</v>
      </c>
      <c r="AD965" s="361">
        <v>0</v>
      </c>
      <c r="AE965" s="361">
        <v>0</v>
      </c>
      <c r="AF965" s="361">
        <v>0</v>
      </c>
      <c r="AG965" s="361">
        <v>0</v>
      </c>
      <c r="AH965" s="361">
        <v>0</v>
      </c>
      <c r="AI965" s="361">
        <v>0</v>
      </c>
      <c r="AJ965" s="361">
        <v>0</v>
      </c>
      <c r="AK965" s="361">
        <v>0</v>
      </c>
      <c r="AL965" s="361">
        <v>0</v>
      </c>
      <c r="AM965" s="361">
        <v>0</v>
      </c>
      <c r="AN965" s="361">
        <v>0</v>
      </c>
      <c r="AO965" s="361">
        <v>0</v>
      </c>
      <c r="AP965" s="361">
        <v>0</v>
      </c>
    </row>
    <row r="966" spans="1:42" ht="15" hidden="1" thickBot="1" x14ac:dyDescent="0.35">
      <c r="A966" s="364">
        <v>5</v>
      </c>
      <c r="B966" s="352" t="s">
        <v>436</v>
      </c>
      <c r="C966" s="352"/>
      <c r="D966" s="352" t="s">
        <v>134</v>
      </c>
      <c r="E966" s="352">
        <v>13</v>
      </c>
      <c r="F966" s="352" t="s">
        <v>298</v>
      </c>
      <c r="G966" s="352">
        <v>75</v>
      </c>
      <c r="H966" s="352" t="s">
        <v>194</v>
      </c>
      <c r="I966" s="358" t="s">
        <v>209</v>
      </c>
      <c r="J966" s="352" t="s">
        <v>273</v>
      </c>
      <c r="K966" s="352" t="s">
        <v>299</v>
      </c>
      <c r="L966" s="352"/>
      <c r="M966" s="361">
        <v>0</v>
      </c>
      <c r="N966" s="361">
        <v>0</v>
      </c>
      <c r="O966" s="361">
        <v>0</v>
      </c>
      <c r="P966" s="361">
        <v>0</v>
      </c>
      <c r="Q966" s="361">
        <v>0</v>
      </c>
      <c r="R966" s="361">
        <v>0</v>
      </c>
      <c r="S966" s="361">
        <v>0</v>
      </c>
      <c r="T966" s="361">
        <v>0</v>
      </c>
      <c r="U966" s="361">
        <v>0</v>
      </c>
      <c r="V966" s="361">
        <v>0</v>
      </c>
      <c r="W966" s="361">
        <v>0</v>
      </c>
      <c r="X966" s="361">
        <v>0</v>
      </c>
      <c r="Y966" s="361">
        <v>0</v>
      </c>
      <c r="Z966" s="361">
        <v>0</v>
      </c>
      <c r="AA966" s="361">
        <v>0</v>
      </c>
      <c r="AB966" s="361">
        <v>0</v>
      </c>
      <c r="AC966" s="361">
        <v>0</v>
      </c>
      <c r="AD966" s="361">
        <v>0</v>
      </c>
      <c r="AE966" s="361">
        <v>0</v>
      </c>
      <c r="AF966" s="361">
        <v>0</v>
      </c>
      <c r="AG966" s="361">
        <v>0</v>
      </c>
      <c r="AH966" s="361">
        <v>0</v>
      </c>
      <c r="AI966" s="361">
        <v>0</v>
      </c>
      <c r="AJ966" s="361">
        <v>0</v>
      </c>
      <c r="AK966" s="361">
        <v>0</v>
      </c>
      <c r="AL966" s="361">
        <v>0</v>
      </c>
      <c r="AM966" s="361">
        <v>0</v>
      </c>
      <c r="AN966" s="361">
        <v>0</v>
      </c>
      <c r="AO966" s="361">
        <v>0</v>
      </c>
      <c r="AP966" s="361">
        <v>0</v>
      </c>
    </row>
    <row r="967" spans="1:42" ht="15" hidden="1" thickBot="1" x14ac:dyDescent="0.35">
      <c r="A967" s="364">
        <v>5</v>
      </c>
      <c r="B967" s="352" t="s">
        <v>436</v>
      </c>
      <c r="C967" s="352"/>
      <c r="D967" s="352" t="s">
        <v>134</v>
      </c>
      <c r="E967" s="352">
        <v>13</v>
      </c>
      <c r="F967" s="352" t="s">
        <v>298</v>
      </c>
      <c r="G967" s="352">
        <v>76</v>
      </c>
      <c r="H967" s="352" t="s">
        <v>195</v>
      </c>
      <c r="I967" s="358" t="s">
        <v>209</v>
      </c>
      <c r="J967" s="352" t="s">
        <v>273</v>
      </c>
      <c r="K967" s="352" t="s">
        <v>299</v>
      </c>
      <c r="L967" s="352"/>
      <c r="M967" s="361">
        <v>0</v>
      </c>
      <c r="N967" s="361">
        <v>0</v>
      </c>
      <c r="O967" s="361">
        <v>0</v>
      </c>
      <c r="P967" s="361">
        <v>0</v>
      </c>
      <c r="Q967" s="361">
        <v>0</v>
      </c>
      <c r="R967" s="361">
        <v>0</v>
      </c>
      <c r="S967" s="361">
        <v>0</v>
      </c>
      <c r="T967" s="361">
        <v>0</v>
      </c>
      <c r="U967" s="361">
        <v>0</v>
      </c>
      <c r="V967" s="361">
        <v>0</v>
      </c>
      <c r="W967" s="361">
        <v>0</v>
      </c>
      <c r="X967" s="361">
        <v>0</v>
      </c>
      <c r="Y967" s="361">
        <v>0</v>
      </c>
      <c r="Z967" s="361">
        <v>0</v>
      </c>
      <c r="AA967" s="361">
        <v>0</v>
      </c>
      <c r="AB967" s="361">
        <v>0</v>
      </c>
      <c r="AC967" s="361">
        <v>0</v>
      </c>
      <c r="AD967" s="361">
        <v>0</v>
      </c>
      <c r="AE967" s="361">
        <v>0</v>
      </c>
      <c r="AF967" s="361">
        <v>0</v>
      </c>
      <c r="AG967" s="361">
        <v>0</v>
      </c>
      <c r="AH967" s="361">
        <v>0</v>
      </c>
      <c r="AI967" s="361">
        <v>0</v>
      </c>
      <c r="AJ967" s="361">
        <v>0</v>
      </c>
      <c r="AK967" s="361">
        <v>0</v>
      </c>
      <c r="AL967" s="361">
        <v>0</v>
      </c>
      <c r="AM967" s="361">
        <v>0</v>
      </c>
      <c r="AN967" s="361">
        <v>0</v>
      </c>
      <c r="AO967" s="361">
        <v>0</v>
      </c>
      <c r="AP967" s="361">
        <v>0</v>
      </c>
    </row>
    <row r="968" spans="1:42" ht="15" hidden="1" thickBot="1" x14ac:dyDescent="0.35">
      <c r="A968" s="364">
        <v>5</v>
      </c>
      <c r="B968" s="352" t="s">
        <v>436</v>
      </c>
      <c r="C968" s="352"/>
      <c r="D968" s="352" t="s">
        <v>134</v>
      </c>
      <c r="E968" s="352">
        <v>13</v>
      </c>
      <c r="F968" s="352" t="s">
        <v>298</v>
      </c>
      <c r="G968" s="352">
        <v>77</v>
      </c>
      <c r="H968" s="352" t="s">
        <v>196</v>
      </c>
      <c r="I968" s="358" t="s">
        <v>209</v>
      </c>
      <c r="J968" s="352" t="s">
        <v>273</v>
      </c>
      <c r="K968" s="352" t="s">
        <v>299</v>
      </c>
      <c r="L968" s="352"/>
      <c r="M968" s="361">
        <v>0</v>
      </c>
      <c r="N968" s="361">
        <v>0</v>
      </c>
      <c r="O968" s="361">
        <v>0</v>
      </c>
      <c r="P968" s="361">
        <v>0</v>
      </c>
      <c r="Q968" s="361">
        <v>0</v>
      </c>
      <c r="R968" s="361">
        <v>0</v>
      </c>
      <c r="S968" s="361">
        <v>0</v>
      </c>
      <c r="T968" s="361">
        <v>0</v>
      </c>
      <c r="U968" s="361">
        <v>0</v>
      </c>
      <c r="V968" s="361">
        <v>0</v>
      </c>
      <c r="W968" s="361">
        <v>0</v>
      </c>
      <c r="X968" s="361">
        <v>0</v>
      </c>
      <c r="Y968" s="361">
        <v>0</v>
      </c>
      <c r="Z968" s="361">
        <v>0</v>
      </c>
      <c r="AA968" s="361">
        <v>0</v>
      </c>
      <c r="AB968" s="361">
        <v>0</v>
      </c>
      <c r="AC968" s="361">
        <v>0</v>
      </c>
      <c r="AD968" s="361">
        <v>0</v>
      </c>
      <c r="AE968" s="361">
        <v>0</v>
      </c>
      <c r="AF968" s="361">
        <v>0</v>
      </c>
      <c r="AG968" s="361">
        <v>0</v>
      </c>
      <c r="AH968" s="361">
        <v>0</v>
      </c>
      <c r="AI968" s="361">
        <v>0</v>
      </c>
      <c r="AJ968" s="361">
        <v>0</v>
      </c>
      <c r="AK968" s="361">
        <v>0</v>
      </c>
      <c r="AL968" s="361">
        <v>0</v>
      </c>
      <c r="AM968" s="361">
        <v>0</v>
      </c>
      <c r="AN968" s="361">
        <v>0</v>
      </c>
      <c r="AO968" s="361">
        <v>0</v>
      </c>
      <c r="AP968" s="361">
        <v>0</v>
      </c>
    </row>
    <row r="969" spans="1:42" ht="15" hidden="1" thickBot="1" x14ac:dyDescent="0.35">
      <c r="A969" s="364">
        <v>5</v>
      </c>
      <c r="B969" s="352" t="s">
        <v>436</v>
      </c>
      <c r="C969" s="352"/>
      <c r="D969" s="352" t="s">
        <v>134</v>
      </c>
      <c r="E969" s="352">
        <v>13</v>
      </c>
      <c r="F969" s="352" t="s">
        <v>298</v>
      </c>
      <c r="G969" s="352">
        <v>78</v>
      </c>
      <c r="H969" s="352" t="s">
        <v>197</v>
      </c>
      <c r="I969" s="358" t="s">
        <v>209</v>
      </c>
      <c r="J969" s="352" t="s">
        <v>273</v>
      </c>
      <c r="K969" s="352" t="s">
        <v>299</v>
      </c>
      <c r="L969" s="352"/>
      <c r="M969" s="361">
        <v>0</v>
      </c>
      <c r="N969" s="361">
        <v>0</v>
      </c>
      <c r="O969" s="361">
        <v>0</v>
      </c>
      <c r="P969" s="361">
        <v>0</v>
      </c>
      <c r="Q969" s="361">
        <v>0</v>
      </c>
      <c r="R969" s="361">
        <v>0</v>
      </c>
      <c r="S969" s="361">
        <v>0</v>
      </c>
      <c r="T969" s="361">
        <v>0</v>
      </c>
      <c r="U969" s="361">
        <v>0</v>
      </c>
      <c r="V969" s="361">
        <v>0</v>
      </c>
      <c r="W969" s="361">
        <v>0</v>
      </c>
      <c r="X969" s="361">
        <v>0</v>
      </c>
      <c r="Y969" s="361">
        <v>0</v>
      </c>
      <c r="Z969" s="361">
        <v>0</v>
      </c>
      <c r="AA969" s="361">
        <v>0</v>
      </c>
      <c r="AB969" s="361">
        <v>0</v>
      </c>
      <c r="AC969" s="361">
        <v>0</v>
      </c>
      <c r="AD969" s="361">
        <v>0</v>
      </c>
      <c r="AE969" s="361">
        <v>0</v>
      </c>
      <c r="AF969" s="361">
        <v>0</v>
      </c>
      <c r="AG969" s="361">
        <v>0</v>
      </c>
      <c r="AH969" s="361">
        <v>0</v>
      </c>
      <c r="AI969" s="361">
        <v>0</v>
      </c>
      <c r="AJ969" s="361">
        <v>0</v>
      </c>
      <c r="AK969" s="361">
        <v>0</v>
      </c>
      <c r="AL969" s="361">
        <v>0</v>
      </c>
      <c r="AM969" s="361">
        <v>0</v>
      </c>
      <c r="AN969" s="361">
        <v>0</v>
      </c>
      <c r="AO969" s="361">
        <v>0</v>
      </c>
      <c r="AP969" s="361">
        <v>0</v>
      </c>
    </row>
    <row r="970" spans="1:42" ht="15" hidden="1" thickBot="1" x14ac:dyDescent="0.35">
      <c r="A970" s="364">
        <v>5</v>
      </c>
      <c r="B970" s="352" t="s">
        <v>436</v>
      </c>
      <c r="C970" s="352"/>
      <c r="D970" s="352" t="s">
        <v>134</v>
      </c>
      <c r="E970" s="352">
        <v>13</v>
      </c>
      <c r="F970" s="352" t="s">
        <v>298</v>
      </c>
      <c r="G970" s="352">
        <v>79</v>
      </c>
      <c r="H970" s="352" t="s">
        <v>198</v>
      </c>
      <c r="I970" s="358" t="s">
        <v>209</v>
      </c>
      <c r="J970" s="352" t="s">
        <v>273</v>
      </c>
      <c r="K970" s="352" t="s">
        <v>299</v>
      </c>
      <c r="L970" s="352"/>
      <c r="M970" s="361">
        <v>0</v>
      </c>
      <c r="N970" s="361">
        <v>0</v>
      </c>
      <c r="O970" s="361">
        <v>0</v>
      </c>
      <c r="P970" s="361">
        <v>0</v>
      </c>
      <c r="Q970" s="361">
        <v>0</v>
      </c>
      <c r="R970" s="361">
        <v>0</v>
      </c>
      <c r="S970" s="361">
        <v>0</v>
      </c>
      <c r="T970" s="361">
        <v>0</v>
      </c>
      <c r="U970" s="361">
        <v>0</v>
      </c>
      <c r="V970" s="361">
        <v>0</v>
      </c>
      <c r="W970" s="361">
        <v>0</v>
      </c>
      <c r="X970" s="361">
        <v>0</v>
      </c>
      <c r="Y970" s="361">
        <v>0</v>
      </c>
      <c r="Z970" s="361">
        <v>0</v>
      </c>
      <c r="AA970" s="361">
        <v>0</v>
      </c>
      <c r="AB970" s="361">
        <v>0</v>
      </c>
      <c r="AC970" s="361">
        <v>0</v>
      </c>
      <c r="AD970" s="361">
        <v>0</v>
      </c>
      <c r="AE970" s="361">
        <v>0</v>
      </c>
      <c r="AF970" s="361">
        <v>0</v>
      </c>
      <c r="AG970" s="361">
        <v>0</v>
      </c>
      <c r="AH970" s="361">
        <v>0</v>
      </c>
      <c r="AI970" s="361">
        <v>0</v>
      </c>
      <c r="AJ970" s="361">
        <v>0</v>
      </c>
      <c r="AK970" s="361">
        <v>0</v>
      </c>
      <c r="AL970" s="361">
        <v>0</v>
      </c>
      <c r="AM970" s="361">
        <v>0</v>
      </c>
      <c r="AN970" s="361">
        <v>0</v>
      </c>
      <c r="AO970" s="361">
        <v>0</v>
      </c>
      <c r="AP970" s="361">
        <v>0</v>
      </c>
    </row>
    <row r="971" spans="1:42" ht="15" hidden="1" thickBot="1" x14ac:dyDescent="0.35">
      <c r="A971" s="364">
        <v>5</v>
      </c>
      <c r="B971" s="352" t="s">
        <v>436</v>
      </c>
      <c r="C971" s="352"/>
      <c r="D971" s="352" t="s">
        <v>134</v>
      </c>
      <c r="E971" s="352">
        <v>13</v>
      </c>
      <c r="F971" s="352" t="s">
        <v>298</v>
      </c>
      <c r="G971" s="352">
        <v>80</v>
      </c>
      <c r="H971" s="352" t="s">
        <v>199</v>
      </c>
      <c r="I971" s="358" t="s">
        <v>209</v>
      </c>
      <c r="J971" s="352" t="s">
        <v>273</v>
      </c>
      <c r="K971" s="352" t="s">
        <v>299</v>
      </c>
      <c r="L971" s="352"/>
      <c r="M971" s="361">
        <v>0</v>
      </c>
      <c r="N971" s="361">
        <v>0</v>
      </c>
      <c r="O971" s="361">
        <v>0</v>
      </c>
      <c r="P971" s="361">
        <v>0</v>
      </c>
      <c r="Q971" s="361">
        <v>0</v>
      </c>
      <c r="R971" s="361">
        <v>0</v>
      </c>
      <c r="S971" s="361">
        <v>0</v>
      </c>
      <c r="T971" s="361">
        <v>0</v>
      </c>
      <c r="U971" s="361">
        <v>0</v>
      </c>
      <c r="V971" s="361">
        <v>0</v>
      </c>
      <c r="W971" s="361">
        <v>0</v>
      </c>
      <c r="X971" s="361">
        <v>0</v>
      </c>
      <c r="Y971" s="361">
        <v>0</v>
      </c>
      <c r="Z971" s="361">
        <v>0</v>
      </c>
      <c r="AA971" s="361">
        <v>0</v>
      </c>
      <c r="AB971" s="361">
        <v>0</v>
      </c>
      <c r="AC971" s="361">
        <v>0</v>
      </c>
      <c r="AD971" s="361">
        <v>0</v>
      </c>
      <c r="AE971" s="361">
        <v>0</v>
      </c>
      <c r="AF971" s="361">
        <v>0</v>
      </c>
      <c r="AG971" s="361">
        <v>0</v>
      </c>
      <c r="AH971" s="361">
        <v>0</v>
      </c>
      <c r="AI971" s="361">
        <v>0</v>
      </c>
      <c r="AJ971" s="361">
        <v>0</v>
      </c>
      <c r="AK971" s="361">
        <v>0</v>
      </c>
      <c r="AL971" s="361">
        <v>0</v>
      </c>
      <c r="AM971" s="361">
        <v>0</v>
      </c>
      <c r="AN971" s="361">
        <v>0</v>
      </c>
      <c r="AO971" s="361">
        <v>0</v>
      </c>
      <c r="AP971" s="361">
        <v>0</v>
      </c>
    </row>
    <row r="972" spans="1:42" ht="15" hidden="1" thickBot="1" x14ac:dyDescent="0.35">
      <c r="A972" s="364">
        <v>5</v>
      </c>
      <c r="B972" s="352" t="s">
        <v>436</v>
      </c>
      <c r="C972" s="352"/>
      <c r="D972" s="352" t="s">
        <v>134</v>
      </c>
      <c r="E972" s="352">
        <v>13</v>
      </c>
      <c r="F972" s="352" t="s">
        <v>298</v>
      </c>
      <c r="G972" s="352">
        <v>81</v>
      </c>
      <c r="H972" s="352" t="s">
        <v>200</v>
      </c>
      <c r="I972" s="358" t="s">
        <v>209</v>
      </c>
      <c r="J972" s="352" t="s">
        <v>273</v>
      </c>
      <c r="K972" s="352" t="s">
        <v>299</v>
      </c>
      <c r="L972" s="352"/>
      <c r="M972" s="361">
        <v>0</v>
      </c>
      <c r="N972" s="361">
        <v>0</v>
      </c>
      <c r="O972" s="361">
        <v>0</v>
      </c>
      <c r="P972" s="361">
        <v>0</v>
      </c>
      <c r="Q972" s="361">
        <v>0</v>
      </c>
      <c r="R972" s="361">
        <v>0</v>
      </c>
      <c r="S972" s="361">
        <v>0</v>
      </c>
      <c r="T972" s="361">
        <v>0</v>
      </c>
      <c r="U972" s="361">
        <v>0</v>
      </c>
      <c r="V972" s="361">
        <v>0</v>
      </c>
      <c r="W972" s="361">
        <v>0</v>
      </c>
      <c r="X972" s="361">
        <v>0</v>
      </c>
      <c r="Y972" s="361">
        <v>0</v>
      </c>
      <c r="Z972" s="361">
        <v>0</v>
      </c>
      <c r="AA972" s="361">
        <v>0</v>
      </c>
      <c r="AB972" s="361">
        <v>0</v>
      </c>
      <c r="AC972" s="361">
        <v>0</v>
      </c>
      <c r="AD972" s="361">
        <v>0</v>
      </c>
      <c r="AE972" s="361">
        <v>0</v>
      </c>
      <c r="AF972" s="361">
        <v>0</v>
      </c>
      <c r="AG972" s="361">
        <v>0</v>
      </c>
      <c r="AH972" s="361">
        <v>0</v>
      </c>
      <c r="AI972" s="361">
        <v>0</v>
      </c>
      <c r="AJ972" s="361">
        <v>0</v>
      </c>
      <c r="AK972" s="361">
        <v>0</v>
      </c>
      <c r="AL972" s="361">
        <v>0</v>
      </c>
      <c r="AM972" s="361">
        <v>0</v>
      </c>
      <c r="AN972" s="361">
        <v>0</v>
      </c>
      <c r="AO972" s="361">
        <v>0</v>
      </c>
      <c r="AP972" s="361">
        <v>0</v>
      </c>
    </row>
    <row r="973" spans="1:42" ht="15" hidden="1" thickBot="1" x14ac:dyDescent="0.35">
      <c r="A973" s="364">
        <v>5</v>
      </c>
      <c r="B973" s="352" t="s">
        <v>436</v>
      </c>
      <c r="C973" s="352"/>
      <c r="D973" s="352" t="s">
        <v>134</v>
      </c>
      <c r="E973" s="352">
        <v>13</v>
      </c>
      <c r="F973" s="352" t="s">
        <v>298</v>
      </c>
      <c r="G973" s="352">
        <v>82</v>
      </c>
      <c r="H973" s="352" t="s">
        <v>201</v>
      </c>
      <c r="I973" s="358" t="s">
        <v>209</v>
      </c>
      <c r="J973" s="352" t="s">
        <v>273</v>
      </c>
      <c r="K973" s="352" t="s">
        <v>299</v>
      </c>
      <c r="L973" s="352"/>
      <c r="M973" s="361">
        <v>0</v>
      </c>
      <c r="N973" s="361">
        <v>0</v>
      </c>
      <c r="O973" s="361">
        <v>0</v>
      </c>
      <c r="P973" s="361">
        <v>0</v>
      </c>
      <c r="Q973" s="361">
        <v>0</v>
      </c>
      <c r="R973" s="361">
        <v>0</v>
      </c>
      <c r="S973" s="361">
        <v>0</v>
      </c>
      <c r="T973" s="361">
        <v>0</v>
      </c>
      <c r="U973" s="361">
        <v>0</v>
      </c>
      <c r="V973" s="361">
        <v>0</v>
      </c>
      <c r="W973" s="361">
        <v>0</v>
      </c>
      <c r="X973" s="361">
        <v>0</v>
      </c>
      <c r="Y973" s="361">
        <v>0</v>
      </c>
      <c r="Z973" s="361">
        <v>0</v>
      </c>
      <c r="AA973" s="361">
        <v>0</v>
      </c>
      <c r="AB973" s="361">
        <v>0</v>
      </c>
      <c r="AC973" s="361">
        <v>0</v>
      </c>
      <c r="AD973" s="361">
        <v>0</v>
      </c>
      <c r="AE973" s="361">
        <v>0</v>
      </c>
      <c r="AF973" s="361">
        <v>0</v>
      </c>
      <c r="AG973" s="361">
        <v>0</v>
      </c>
      <c r="AH973" s="361">
        <v>0</v>
      </c>
      <c r="AI973" s="361">
        <v>0</v>
      </c>
      <c r="AJ973" s="361">
        <v>0</v>
      </c>
      <c r="AK973" s="361">
        <v>0</v>
      </c>
      <c r="AL973" s="361">
        <v>0</v>
      </c>
      <c r="AM973" s="361">
        <v>0</v>
      </c>
      <c r="AN973" s="361">
        <v>0</v>
      </c>
      <c r="AO973" s="361">
        <v>0</v>
      </c>
      <c r="AP973" s="361">
        <v>0</v>
      </c>
    </row>
    <row r="974" spans="1:42" ht="15" hidden="1" thickBot="1" x14ac:dyDescent="0.35">
      <c r="A974" s="364">
        <v>5</v>
      </c>
      <c r="B974" s="352" t="s">
        <v>436</v>
      </c>
      <c r="C974" s="352"/>
      <c r="D974" s="352" t="s">
        <v>134</v>
      </c>
      <c r="E974" s="352">
        <v>13</v>
      </c>
      <c r="F974" s="352" t="s">
        <v>298</v>
      </c>
      <c r="G974" s="352">
        <v>83</v>
      </c>
      <c r="H974" s="352" t="s">
        <v>202</v>
      </c>
      <c r="I974" s="358" t="s">
        <v>209</v>
      </c>
      <c r="J974" s="352" t="s">
        <v>273</v>
      </c>
      <c r="K974" s="352" t="s">
        <v>299</v>
      </c>
      <c r="L974" s="352"/>
      <c r="M974" s="361">
        <v>0</v>
      </c>
      <c r="N974" s="361">
        <v>0</v>
      </c>
      <c r="O974" s="361">
        <v>0</v>
      </c>
      <c r="P974" s="361">
        <v>0</v>
      </c>
      <c r="Q974" s="361">
        <v>0</v>
      </c>
      <c r="R974" s="361">
        <v>0</v>
      </c>
      <c r="S974" s="361">
        <v>0</v>
      </c>
      <c r="T974" s="361">
        <v>0</v>
      </c>
      <c r="U974" s="361">
        <v>0</v>
      </c>
      <c r="V974" s="361">
        <v>0</v>
      </c>
      <c r="W974" s="361">
        <v>0</v>
      </c>
      <c r="X974" s="361">
        <v>0</v>
      </c>
      <c r="Y974" s="361">
        <v>0</v>
      </c>
      <c r="Z974" s="361">
        <v>0</v>
      </c>
      <c r="AA974" s="361">
        <v>0</v>
      </c>
      <c r="AB974" s="361">
        <v>0</v>
      </c>
      <c r="AC974" s="361">
        <v>0</v>
      </c>
      <c r="AD974" s="361">
        <v>0</v>
      </c>
      <c r="AE974" s="361">
        <v>0</v>
      </c>
      <c r="AF974" s="361">
        <v>0</v>
      </c>
      <c r="AG974" s="361">
        <v>0</v>
      </c>
      <c r="AH974" s="361">
        <v>0</v>
      </c>
      <c r="AI974" s="361">
        <v>0</v>
      </c>
      <c r="AJ974" s="361">
        <v>0</v>
      </c>
      <c r="AK974" s="361">
        <v>0</v>
      </c>
      <c r="AL974" s="361">
        <v>0</v>
      </c>
      <c r="AM974" s="361">
        <v>0</v>
      </c>
      <c r="AN974" s="361">
        <v>0</v>
      </c>
      <c r="AO974" s="361">
        <v>0</v>
      </c>
      <c r="AP974" s="361">
        <v>0</v>
      </c>
    </row>
    <row r="975" spans="1:42" ht="15" hidden="1" thickBot="1" x14ac:dyDescent="0.35">
      <c r="A975" s="364">
        <v>5</v>
      </c>
      <c r="B975" s="352" t="s">
        <v>436</v>
      </c>
      <c r="C975" s="352"/>
      <c r="D975" s="352" t="s">
        <v>134</v>
      </c>
      <c r="E975" s="352">
        <v>13</v>
      </c>
      <c r="F975" s="352" t="s">
        <v>298</v>
      </c>
      <c r="G975" s="352">
        <v>84</v>
      </c>
      <c r="H975" s="352" t="s">
        <v>203</v>
      </c>
      <c r="I975" s="358" t="s">
        <v>209</v>
      </c>
      <c r="J975" s="352" t="s">
        <v>273</v>
      </c>
      <c r="K975" s="352" t="s">
        <v>299</v>
      </c>
      <c r="L975" s="352"/>
      <c r="M975" s="361">
        <v>0</v>
      </c>
      <c r="N975" s="361">
        <v>0</v>
      </c>
      <c r="O975" s="361">
        <v>0</v>
      </c>
      <c r="P975" s="361">
        <v>0</v>
      </c>
      <c r="Q975" s="361">
        <v>0</v>
      </c>
      <c r="R975" s="361">
        <v>0</v>
      </c>
      <c r="S975" s="361">
        <v>0</v>
      </c>
      <c r="T975" s="361">
        <v>0</v>
      </c>
      <c r="U975" s="361">
        <v>0</v>
      </c>
      <c r="V975" s="361">
        <v>0</v>
      </c>
      <c r="W975" s="361">
        <v>0</v>
      </c>
      <c r="X975" s="361">
        <v>0</v>
      </c>
      <c r="Y975" s="361">
        <v>0</v>
      </c>
      <c r="Z975" s="361">
        <v>0</v>
      </c>
      <c r="AA975" s="361">
        <v>0</v>
      </c>
      <c r="AB975" s="361">
        <v>0</v>
      </c>
      <c r="AC975" s="361">
        <v>0</v>
      </c>
      <c r="AD975" s="361">
        <v>0</v>
      </c>
      <c r="AE975" s="361">
        <v>0</v>
      </c>
      <c r="AF975" s="361">
        <v>0</v>
      </c>
      <c r="AG975" s="361">
        <v>0</v>
      </c>
      <c r="AH975" s="361">
        <v>0</v>
      </c>
      <c r="AI975" s="361">
        <v>0</v>
      </c>
      <c r="AJ975" s="361">
        <v>0</v>
      </c>
      <c r="AK975" s="361">
        <v>0</v>
      </c>
      <c r="AL975" s="361">
        <v>0</v>
      </c>
      <c r="AM975" s="361">
        <v>0</v>
      </c>
      <c r="AN975" s="361">
        <v>0</v>
      </c>
      <c r="AO975" s="361">
        <v>0</v>
      </c>
      <c r="AP975" s="361">
        <v>0</v>
      </c>
    </row>
    <row r="976" spans="1:42" ht="15" hidden="1" thickBot="1" x14ac:dyDescent="0.35">
      <c r="A976" s="430">
        <v>5</v>
      </c>
      <c r="B976" s="361" t="s">
        <v>436</v>
      </c>
      <c r="C976" s="361"/>
      <c r="D976" s="361" t="s">
        <v>134</v>
      </c>
      <c r="E976" s="361">
        <v>13</v>
      </c>
      <c r="F976" s="361" t="s">
        <v>298</v>
      </c>
      <c r="G976" s="361">
        <v>85</v>
      </c>
      <c r="H976" s="361" t="s">
        <v>204</v>
      </c>
      <c r="I976" s="362" t="s">
        <v>209</v>
      </c>
      <c r="J976" s="361" t="s">
        <v>273</v>
      </c>
      <c r="K976" s="361" t="s">
        <v>299</v>
      </c>
      <c r="L976" s="361"/>
      <c r="M976" s="361">
        <v>0</v>
      </c>
      <c r="N976" s="361">
        <v>0</v>
      </c>
      <c r="O976" s="361">
        <v>0</v>
      </c>
      <c r="P976" s="361">
        <v>0</v>
      </c>
      <c r="Q976" s="361">
        <v>0</v>
      </c>
      <c r="R976" s="361">
        <v>0</v>
      </c>
      <c r="S976" s="361">
        <v>0</v>
      </c>
      <c r="T976" s="361">
        <v>0</v>
      </c>
      <c r="U976" s="361">
        <v>0</v>
      </c>
      <c r="V976" s="361">
        <v>0</v>
      </c>
      <c r="W976" s="361">
        <v>0</v>
      </c>
      <c r="X976" s="361">
        <v>0</v>
      </c>
      <c r="Y976" s="361">
        <v>0</v>
      </c>
      <c r="Z976" s="361">
        <v>0</v>
      </c>
      <c r="AA976" s="361">
        <v>0</v>
      </c>
      <c r="AB976" s="361">
        <v>0</v>
      </c>
      <c r="AC976" s="361">
        <v>0</v>
      </c>
      <c r="AD976" s="361">
        <v>0</v>
      </c>
      <c r="AE976" s="361">
        <v>0</v>
      </c>
      <c r="AF976" s="361">
        <v>0</v>
      </c>
      <c r="AG976" s="361">
        <v>0</v>
      </c>
      <c r="AH976" s="361">
        <v>0</v>
      </c>
      <c r="AI976" s="361">
        <v>0</v>
      </c>
      <c r="AJ976" s="361">
        <v>0</v>
      </c>
      <c r="AK976" s="361">
        <v>0</v>
      </c>
      <c r="AL976" s="361">
        <v>0</v>
      </c>
      <c r="AM976" s="361">
        <v>0</v>
      </c>
      <c r="AN976" s="361">
        <v>0</v>
      </c>
      <c r="AO976" s="361">
        <v>0</v>
      </c>
      <c r="AP976" s="361">
        <v>0</v>
      </c>
    </row>
    <row r="977" spans="1:42" ht="15" hidden="1" thickBot="1" x14ac:dyDescent="0.35">
      <c r="A977" s="429">
        <v>5</v>
      </c>
      <c r="B977" s="353" t="s">
        <v>436</v>
      </c>
      <c r="C977" s="353"/>
      <c r="D977" s="353" t="s">
        <v>134</v>
      </c>
      <c r="E977" s="353">
        <v>13</v>
      </c>
      <c r="F977" s="353" t="s">
        <v>298</v>
      </c>
      <c r="G977" s="353">
        <v>86</v>
      </c>
      <c r="H977" s="353" t="s">
        <v>187</v>
      </c>
      <c r="I977" s="355" t="s">
        <v>210</v>
      </c>
      <c r="J977" s="353" t="s">
        <v>273</v>
      </c>
      <c r="K977" s="353" t="s">
        <v>299</v>
      </c>
      <c r="L977" s="353"/>
      <c r="M977" s="361">
        <v>0</v>
      </c>
      <c r="N977" s="361">
        <v>0</v>
      </c>
      <c r="O977" s="361">
        <v>0</v>
      </c>
      <c r="P977" s="361">
        <v>0</v>
      </c>
      <c r="Q977" s="361">
        <v>0</v>
      </c>
      <c r="R977" s="361">
        <v>0</v>
      </c>
      <c r="S977" s="361">
        <v>0</v>
      </c>
      <c r="T977" s="361">
        <v>0</v>
      </c>
      <c r="U977" s="361">
        <v>0</v>
      </c>
      <c r="V977" s="361">
        <v>0</v>
      </c>
      <c r="W977" s="361">
        <v>0</v>
      </c>
      <c r="X977" s="361">
        <v>0</v>
      </c>
      <c r="Y977" s="361">
        <v>0</v>
      </c>
      <c r="Z977" s="361">
        <v>0</v>
      </c>
      <c r="AA977" s="361">
        <v>0</v>
      </c>
      <c r="AB977" s="361">
        <v>0</v>
      </c>
      <c r="AC977" s="361">
        <v>0</v>
      </c>
      <c r="AD977" s="361">
        <v>0</v>
      </c>
      <c r="AE977" s="361">
        <v>0</v>
      </c>
      <c r="AF977" s="361">
        <v>0</v>
      </c>
      <c r="AG977" s="361">
        <v>0</v>
      </c>
      <c r="AH977" s="361">
        <v>0</v>
      </c>
      <c r="AI977" s="361">
        <v>0</v>
      </c>
      <c r="AJ977" s="361">
        <v>0</v>
      </c>
      <c r="AK977" s="361">
        <v>0</v>
      </c>
      <c r="AL977" s="361">
        <v>0</v>
      </c>
      <c r="AM977" s="361">
        <v>0</v>
      </c>
      <c r="AN977" s="361">
        <v>0</v>
      </c>
      <c r="AO977" s="361">
        <v>0</v>
      </c>
      <c r="AP977" s="361">
        <v>0</v>
      </c>
    </row>
    <row r="978" spans="1:42" ht="15" hidden="1" thickBot="1" x14ac:dyDescent="0.35">
      <c r="A978" s="364">
        <v>5</v>
      </c>
      <c r="B978" s="352" t="s">
        <v>436</v>
      </c>
      <c r="C978" s="352"/>
      <c r="D978" s="352" t="s">
        <v>134</v>
      </c>
      <c r="E978" s="352">
        <v>13</v>
      </c>
      <c r="F978" s="352" t="s">
        <v>298</v>
      </c>
      <c r="G978" s="352">
        <v>87</v>
      </c>
      <c r="H978" s="352" t="s">
        <v>189</v>
      </c>
      <c r="I978" s="358" t="s">
        <v>210</v>
      </c>
      <c r="J978" s="352" t="s">
        <v>273</v>
      </c>
      <c r="K978" s="352" t="s">
        <v>299</v>
      </c>
      <c r="L978" s="352"/>
      <c r="M978" s="361">
        <v>0</v>
      </c>
      <c r="N978" s="361">
        <v>0</v>
      </c>
      <c r="O978" s="361">
        <v>0</v>
      </c>
      <c r="P978" s="361">
        <v>0</v>
      </c>
      <c r="Q978" s="361">
        <v>0</v>
      </c>
      <c r="R978" s="361">
        <v>0</v>
      </c>
      <c r="S978" s="361">
        <v>0</v>
      </c>
      <c r="T978" s="361">
        <v>0</v>
      </c>
      <c r="U978" s="361">
        <v>0</v>
      </c>
      <c r="V978" s="361">
        <v>0</v>
      </c>
      <c r="W978" s="361">
        <v>0</v>
      </c>
      <c r="X978" s="361">
        <v>0</v>
      </c>
      <c r="Y978" s="361">
        <v>0</v>
      </c>
      <c r="Z978" s="361">
        <v>0</v>
      </c>
      <c r="AA978" s="361">
        <v>0</v>
      </c>
      <c r="AB978" s="361">
        <v>0</v>
      </c>
      <c r="AC978" s="361">
        <v>0</v>
      </c>
      <c r="AD978" s="361">
        <v>0</v>
      </c>
      <c r="AE978" s="361">
        <v>0</v>
      </c>
      <c r="AF978" s="361">
        <v>0</v>
      </c>
      <c r="AG978" s="361">
        <v>0</v>
      </c>
      <c r="AH978" s="361">
        <v>0</v>
      </c>
      <c r="AI978" s="361">
        <v>0</v>
      </c>
      <c r="AJ978" s="361">
        <v>0</v>
      </c>
      <c r="AK978" s="361">
        <v>0</v>
      </c>
      <c r="AL978" s="361">
        <v>0</v>
      </c>
      <c r="AM978" s="361">
        <v>0</v>
      </c>
      <c r="AN978" s="361">
        <v>0</v>
      </c>
      <c r="AO978" s="361">
        <v>0</v>
      </c>
      <c r="AP978" s="361">
        <v>0</v>
      </c>
    </row>
    <row r="979" spans="1:42" ht="15" hidden="1" thickBot="1" x14ac:dyDescent="0.35">
      <c r="A979" s="364">
        <v>5</v>
      </c>
      <c r="B979" s="352" t="s">
        <v>436</v>
      </c>
      <c r="C979" s="352"/>
      <c r="D979" s="352" t="s">
        <v>134</v>
      </c>
      <c r="E979" s="352">
        <v>13</v>
      </c>
      <c r="F979" s="352" t="s">
        <v>298</v>
      </c>
      <c r="G979" s="352">
        <v>88</v>
      </c>
      <c r="H979" s="352" t="s">
        <v>190</v>
      </c>
      <c r="I979" s="358" t="s">
        <v>210</v>
      </c>
      <c r="J979" s="352" t="s">
        <v>273</v>
      </c>
      <c r="K979" s="352" t="s">
        <v>299</v>
      </c>
      <c r="L979" s="352"/>
      <c r="M979" s="361">
        <v>0</v>
      </c>
      <c r="N979" s="361">
        <v>0</v>
      </c>
      <c r="O979" s="361">
        <v>0</v>
      </c>
      <c r="P979" s="361">
        <v>0</v>
      </c>
      <c r="Q979" s="361">
        <v>0</v>
      </c>
      <c r="R979" s="361">
        <v>0</v>
      </c>
      <c r="S979" s="361">
        <v>0</v>
      </c>
      <c r="T979" s="361">
        <v>0</v>
      </c>
      <c r="U979" s="361">
        <v>0</v>
      </c>
      <c r="V979" s="361">
        <v>0</v>
      </c>
      <c r="W979" s="361">
        <v>0</v>
      </c>
      <c r="X979" s="361">
        <v>0</v>
      </c>
      <c r="Y979" s="361">
        <v>0</v>
      </c>
      <c r="Z979" s="361">
        <v>0</v>
      </c>
      <c r="AA979" s="361">
        <v>0</v>
      </c>
      <c r="AB979" s="361">
        <v>0</v>
      </c>
      <c r="AC979" s="361">
        <v>0</v>
      </c>
      <c r="AD979" s="361">
        <v>0</v>
      </c>
      <c r="AE979" s="361">
        <v>0</v>
      </c>
      <c r="AF979" s="361">
        <v>0</v>
      </c>
      <c r="AG979" s="361">
        <v>0</v>
      </c>
      <c r="AH979" s="361">
        <v>0</v>
      </c>
      <c r="AI979" s="361">
        <v>0</v>
      </c>
      <c r="AJ979" s="361">
        <v>0</v>
      </c>
      <c r="AK979" s="361">
        <v>0</v>
      </c>
      <c r="AL979" s="361">
        <v>0</v>
      </c>
      <c r="AM979" s="361">
        <v>0</v>
      </c>
      <c r="AN979" s="361">
        <v>0</v>
      </c>
      <c r="AO979" s="361">
        <v>0</v>
      </c>
      <c r="AP979" s="361">
        <v>0</v>
      </c>
    </row>
    <row r="980" spans="1:42" ht="15" hidden="1" thickBot="1" x14ac:dyDescent="0.35">
      <c r="A980" s="364">
        <v>5</v>
      </c>
      <c r="B980" s="352" t="s">
        <v>436</v>
      </c>
      <c r="C980" s="352"/>
      <c r="D980" s="352" t="s">
        <v>134</v>
      </c>
      <c r="E980" s="352">
        <v>13</v>
      </c>
      <c r="F980" s="352" t="s">
        <v>298</v>
      </c>
      <c r="G980" s="352">
        <v>89</v>
      </c>
      <c r="H980" s="352" t="s">
        <v>191</v>
      </c>
      <c r="I980" s="358" t="s">
        <v>210</v>
      </c>
      <c r="J980" s="352" t="s">
        <v>273</v>
      </c>
      <c r="K980" s="352" t="s">
        <v>299</v>
      </c>
      <c r="L980" s="352"/>
      <c r="M980" s="361">
        <v>0</v>
      </c>
      <c r="N980" s="361">
        <v>0</v>
      </c>
      <c r="O980" s="361">
        <v>0</v>
      </c>
      <c r="P980" s="361">
        <v>0</v>
      </c>
      <c r="Q980" s="361">
        <v>0</v>
      </c>
      <c r="R980" s="361">
        <v>0</v>
      </c>
      <c r="S980" s="361">
        <v>0</v>
      </c>
      <c r="T980" s="361">
        <v>0</v>
      </c>
      <c r="U980" s="361">
        <v>0</v>
      </c>
      <c r="V980" s="361">
        <v>0</v>
      </c>
      <c r="W980" s="361">
        <v>0</v>
      </c>
      <c r="X980" s="361">
        <v>0</v>
      </c>
      <c r="Y980" s="361">
        <v>0</v>
      </c>
      <c r="Z980" s="361">
        <v>0</v>
      </c>
      <c r="AA980" s="361">
        <v>0</v>
      </c>
      <c r="AB980" s="361">
        <v>0</v>
      </c>
      <c r="AC980" s="361">
        <v>0</v>
      </c>
      <c r="AD980" s="361">
        <v>0</v>
      </c>
      <c r="AE980" s="361">
        <v>0</v>
      </c>
      <c r="AF980" s="361">
        <v>0</v>
      </c>
      <c r="AG980" s="361">
        <v>0</v>
      </c>
      <c r="AH980" s="361">
        <v>0</v>
      </c>
      <c r="AI980" s="361">
        <v>0</v>
      </c>
      <c r="AJ980" s="361">
        <v>0</v>
      </c>
      <c r="AK980" s="361">
        <v>0</v>
      </c>
      <c r="AL980" s="361">
        <v>0</v>
      </c>
      <c r="AM980" s="361">
        <v>0</v>
      </c>
      <c r="AN980" s="361">
        <v>0</v>
      </c>
      <c r="AO980" s="361">
        <v>0</v>
      </c>
      <c r="AP980" s="361">
        <v>0</v>
      </c>
    </row>
    <row r="981" spans="1:42" ht="15" hidden="1" thickBot="1" x14ac:dyDescent="0.35">
      <c r="A981" s="364">
        <v>5</v>
      </c>
      <c r="B981" s="352" t="s">
        <v>436</v>
      </c>
      <c r="C981" s="352"/>
      <c r="D981" s="352" t="s">
        <v>134</v>
      </c>
      <c r="E981" s="352">
        <v>13</v>
      </c>
      <c r="F981" s="352" t="s">
        <v>298</v>
      </c>
      <c r="G981" s="352">
        <v>90</v>
      </c>
      <c r="H981" s="352" t="s">
        <v>192</v>
      </c>
      <c r="I981" s="358" t="s">
        <v>210</v>
      </c>
      <c r="J981" s="352" t="s">
        <v>273</v>
      </c>
      <c r="K981" s="352" t="s">
        <v>299</v>
      </c>
      <c r="L981" s="352"/>
      <c r="M981" s="361">
        <v>0</v>
      </c>
      <c r="N981" s="361">
        <v>0</v>
      </c>
      <c r="O981" s="361">
        <v>0</v>
      </c>
      <c r="P981" s="361">
        <v>0</v>
      </c>
      <c r="Q981" s="361">
        <v>0</v>
      </c>
      <c r="R981" s="361">
        <v>0</v>
      </c>
      <c r="S981" s="361">
        <v>0</v>
      </c>
      <c r="T981" s="361">
        <v>0</v>
      </c>
      <c r="U981" s="361">
        <v>0</v>
      </c>
      <c r="V981" s="361">
        <v>0</v>
      </c>
      <c r="W981" s="361">
        <v>0</v>
      </c>
      <c r="X981" s="361">
        <v>0</v>
      </c>
      <c r="Y981" s="361">
        <v>0</v>
      </c>
      <c r="Z981" s="361">
        <v>0</v>
      </c>
      <c r="AA981" s="361">
        <v>0</v>
      </c>
      <c r="AB981" s="361">
        <v>0</v>
      </c>
      <c r="AC981" s="361">
        <v>0</v>
      </c>
      <c r="AD981" s="361">
        <v>0</v>
      </c>
      <c r="AE981" s="361">
        <v>0</v>
      </c>
      <c r="AF981" s="361">
        <v>0</v>
      </c>
      <c r="AG981" s="361">
        <v>0</v>
      </c>
      <c r="AH981" s="361">
        <v>0</v>
      </c>
      <c r="AI981" s="361">
        <v>0</v>
      </c>
      <c r="AJ981" s="361">
        <v>0</v>
      </c>
      <c r="AK981" s="361">
        <v>0</v>
      </c>
      <c r="AL981" s="361">
        <v>0</v>
      </c>
      <c r="AM981" s="361">
        <v>0</v>
      </c>
      <c r="AN981" s="361">
        <v>0</v>
      </c>
      <c r="AO981" s="361">
        <v>0</v>
      </c>
      <c r="AP981" s="361">
        <v>0</v>
      </c>
    </row>
    <row r="982" spans="1:42" ht="15" hidden="1" thickBot="1" x14ac:dyDescent="0.35">
      <c r="A982" s="364">
        <v>5</v>
      </c>
      <c r="B982" s="352" t="s">
        <v>436</v>
      </c>
      <c r="C982" s="352"/>
      <c r="D982" s="352" t="s">
        <v>134</v>
      </c>
      <c r="E982" s="352">
        <v>13</v>
      </c>
      <c r="F982" s="352" t="s">
        <v>298</v>
      </c>
      <c r="G982" s="352">
        <v>91</v>
      </c>
      <c r="H982" s="352" t="s">
        <v>193</v>
      </c>
      <c r="I982" s="358" t="s">
        <v>210</v>
      </c>
      <c r="J982" s="352" t="s">
        <v>273</v>
      </c>
      <c r="K982" s="352" t="s">
        <v>299</v>
      </c>
      <c r="L982" s="352"/>
      <c r="M982" s="361">
        <v>0</v>
      </c>
      <c r="N982" s="361">
        <v>0</v>
      </c>
      <c r="O982" s="361">
        <v>0</v>
      </c>
      <c r="P982" s="361">
        <v>0</v>
      </c>
      <c r="Q982" s="361">
        <v>0</v>
      </c>
      <c r="R982" s="361">
        <v>0</v>
      </c>
      <c r="S982" s="361">
        <v>0</v>
      </c>
      <c r="T982" s="361">
        <v>0</v>
      </c>
      <c r="U982" s="361">
        <v>0</v>
      </c>
      <c r="V982" s="361">
        <v>0</v>
      </c>
      <c r="W982" s="361">
        <v>0</v>
      </c>
      <c r="X982" s="361">
        <v>0</v>
      </c>
      <c r="Y982" s="361">
        <v>0</v>
      </c>
      <c r="Z982" s="361">
        <v>0</v>
      </c>
      <c r="AA982" s="361">
        <v>0</v>
      </c>
      <c r="AB982" s="361">
        <v>0</v>
      </c>
      <c r="AC982" s="361">
        <v>0</v>
      </c>
      <c r="AD982" s="361">
        <v>0</v>
      </c>
      <c r="AE982" s="361">
        <v>0</v>
      </c>
      <c r="AF982" s="361">
        <v>0</v>
      </c>
      <c r="AG982" s="361">
        <v>0</v>
      </c>
      <c r="AH982" s="361">
        <v>0</v>
      </c>
      <c r="AI982" s="361">
        <v>0</v>
      </c>
      <c r="AJ982" s="361">
        <v>0</v>
      </c>
      <c r="AK982" s="361">
        <v>0</v>
      </c>
      <c r="AL982" s="361">
        <v>0</v>
      </c>
      <c r="AM982" s="361">
        <v>0</v>
      </c>
      <c r="AN982" s="361">
        <v>0</v>
      </c>
      <c r="AO982" s="361">
        <v>0</v>
      </c>
      <c r="AP982" s="361">
        <v>0</v>
      </c>
    </row>
    <row r="983" spans="1:42" ht="15" hidden="1" thickBot="1" x14ac:dyDescent="0.35">
      <c r="A983" s="364">
        <v>5</v>
      </c>
      <c r="B983" s="352" t="s">
        <v>436</v>
      </c>
      <c r="C983" s="352"/>
      <c r="D983" s="352" t="s">
        <v>134</v>
      </c>
      <c r="E983" s="352">
        <v>13</v>
      </c>
      <c r="F983" s="352" t="s">
        <v>298</v>
      </c>
      <c r="G983" s="352">
        <v>92</v>
      </c>
      <c r="H983" s="352" t="s">
        <v>194</v>
      </c>
      <c r="I983" s="358" t="s">
        <v>210</v>
      </c>
      <c r="J983" s="352" t="s">
        <v>273</v>
      </c>
      <c r="K983" s="352" t="s">
        <v>299</v>
      </c>
      <c r="L983" s="352"/>
      <c r="M983" s="361">
        <v>5</v>
      </c>
      <c r="N983" s="361">
        <v>5</v>
      </c>
      <c r="O983" s="361">
        <v>5</v>
      </c>
      <c r="P983" s="361">
        <v>5</v>
      </c>
      <c r="Q983" s="361">
        <v>5</v>
      </c>
      <c r="R983" s="361">
        <v>4</v>
      </c>
      <c r="S983" s="361">
        <v>4</v>
      </c>
      <c r="T983" s="361">
        <v>4</v>
      </c>
      <c r="U983" s="361">
        <v>3</v>
      </c>
      <c r="V983" s="361">
        <v>3</v>
      </c>
      <c r="W983" s="361">
        <v>3</v>
      </c>
      <c r="X983" s="361">
        <v>2</v>
      </c>
      <c r="Y983" s="361">
        <v>2</v>
      </c>
      <c r="Z983" s="361">
        <v>2</v>
      </c>
      <c r="AA983" s="361">
        <v>1</v>
      </c>
      <c r="AB983" s="361">
        <v>1</v>
      </c>
      <c r="AC983" s="361">
        <v>1</v>
      </c>
      <c r="AD983" s="361">
        <v>0</v>
      </c>
      <c r="AE983" s="361">
        <v>0</v>
      </c>
      <c r="AF983" s="361">
        <v>0</v>
      </c>
      <c r="AG983" s="361">
        <v>0</v>
      </c>
      <c r="AH983" s="361">
        <v>0</v>
      </c>
      <c r="AI983" s="361">
        <v>0</v>
      </c>
      <c r="AJ983" s="361">
        <v>0</v>
      </c>
      <c r="AK983" s="361">
        <v>0</v>
      </c>
      <c r="AL983" s="361">
        <v>0</v>
      </c>
      <c r="AM983" s="361">
        <v>0</v>
      </c>
      <c r="AN983" s="361">
        <v>0</v>
      </c>
      <c r="AO983" s="361">
        <v>0</v>
      </c>
      <c r="AP983" s="361">
        <v>0</v>
      </c>
    </row>
    <row r="984" spans="1:42" ht="15" hidden="1" thickBot="1" x14ac:dyDescent="0.35">
      <c r="A984" s="364">
        <v>5</v>
      </c>
      <c r="B984" s="352" t="s">
        <v>436</v>
      </c>
      <c r="C984" s="352"/>
      <c r="D984" s="352" t="s">
        <v>134</v>
      </c>
      <c r="E984" s="352">
        <v>13</v>
      </c>
      <c r="F984" s="352" t="s">
        <v>298</v>
      </c>
      <c r="G984" s="352">
        <v>93</v>
      </c>
      <c r="H984" s="352" t="s">
        <v>195</v>
      </c>
      <c r="I984" s="358" t="s">
        <v>210</v>
      </c>
      <c r="J984" s="352" t="s">
        <v>273</v>
      </c>
      <c r="K984" s="352" t="s">
        <v>299</v>
      </c>
      <c r="L984" s="352"/>
      <c r="M984" s="361">
        <v>10</v>
      </c>
      <c r="N984" s="361">
        <v>10</v>
      </c>
      <c r="O984" s="361">
        <v>10</v>
      </c>
      <c r="P984" s="361">
        <v>10</v>
      </c>
      <c r="Q984" s="361">
        <v>10</v>
      </c>
      <c r="R984" s="361">
        <v>8</v>
      </c>
      <c r="S984" s="361">
        <v>8</v>
      </c>
      <c r="T984" s="361">
        <v>8</v>
      </c>
      <c r="U984" s="361">
        <v>6</v>
      </c>
      <c r="V984" s="361">
        <v>6</v>
      </c>
      <c r="W984" s="361">
        <v>6</v>
      </c>
      <c r="X984" s="361">
        <v>4</v>
      </c>
      <c r="Y984" s="361">
        <v>4</v>
      </c>
      <c r="Z984" s="361">
        <v>4</v>
      </c>
      <c r="AA984" s="361">
        <v>2</v>
      </c>
      <c r="AB984" s="361">
        <v>2</v>
      </c>
      <c r="AC984" s="361">
        <v>2</v>
      </c>
      <c r="AD984" s="361">
        <v>0</v>
      </c>
      <c r="AE984" s="361">
        <v>0</v>
      </c>
      <c r="AF984" s="361">
        <v>0</v>
      </c>
      <c r="AG984" s="361">
        <v>0</v>
      </c>
      <c r="AH984" s="361">
        <v>0</v>
      </c>
      <c r="AI984" s="361">
        <v>0</v>
      </c>
      <c r="AJ984" s="361">
        <v>0</v>
      </c>
      <c r="AK984" s="361">
        <v>0</v>
      </c>
      <c r="AL984" s="361">
        <v>0</v>
      </c>
      <c r="AM984" s="361">
        <v>0</v>
      </c>
      <c r="AN984" s="361">
        <v>0</v>
      </c>
      <c r="AO984" s="361">
        <v>0</v>
      </c>
      <c r="AP984" s="361">
        <v>0</v>
      </c>
    </row>
    <row r="985" spans="1:42" ht="15" hidden="1" thickBot="1" x14ac:dyDescent="0.35">
      <c r="A985" s="364">
        <v>5</v>
      </c>
      <c r="B985" s="352" t="s">
        <v>436</v>
      </c>
      <c r="C985" s="352"/>
      <c r="D985" s="352" t="s">
        <v>134</v>
      </c>
      <c r="E985" s="352">
        <v>13</v>
      </c>
      <c r="F985" s="352" t="s">
        <v>298</v>
      </c>
      <c r="G985" s="352">
        <v>94</v>
      </c>
      <c r="H985" s="352" t="s">
        <v>196</v>
      </c>
      <c r="I985" s="358" t="s">
        <v>210</v>
      </c>
      <c r="J985" s="352" t="s">
        <v>273</v>
      </c>
      <c r="K985" s="352" t="s">
        <v>299</v>
      </c>
      <c r="L985" s="352"/>
      <c r="M985" s="361">
        <v>0</v>
      </c>
      <c r="N985" s="361">
        <v>0</v>
      </c>
      <c r="O985" s="361">
        <v>0</v>
      </c>
      <c r="P985" s="361">
        <v>0</v>
      </c>
      <c r="Q985" s="361">
        <v>0</v>
      </c>
      <c r="R985" s="361">
        <v>0</v>
      </c>
      <c r="S985" s="361">
        <v>0</v>
      </c>
      <c r="T985" s="361">
        <v>0</v>
      </c>
      <c r="U985" s="361">
        <v>0</v>
      </c>
      <c r="V985" s="361">
        <v>0</v>
      </c>
      <c r="W985" s="361">
        <v>0</v>
      </c>
      <c r="X985" s="361">
        <v>0</v>
      </c>
      <c r="Y985" s="361">
        <v>0</v>
      </c>
      <c r="Z985" s="361">
        <v>0</v>
      </c>
      <c r="AA985" s="361">
        <v>0</v>
      </c>
      <c r="AB985" s="361">
        <v>0</v>
      </c>
      <c r="AC985" s="361">
        <v>0</v>
      </c>
      <c r="AD985" s="361">
        <v>0</v>
      </c>
      <c r="AE985" s="361">
        <v>0</v>
      </c>
      <c r="AF985" s="361">
        <v>0</v>
      </c>
      <c r="AG985" s="361">
        <v>0</v>
      </c>
      <c r="AH985" s="361">
        <v>0</v>
      </c>
      <c r="AI985" s="361">
        <v>0</v>
      </c>
      <c r="AJ985" s="361">
        <v>0</v>
      </c>
      <c r="AK985" s="361">
        <v>0</v>
      </c>
      <c r="AL985" s="361">
        <v>0</v>
      </c>
      <c r="AM985" s="361">
        <v>0</v>
      </c>
      <c r="AN985" s="361">
        <v>0</v>
      </c>
      <c r="AO985" s="361">
        <v>0</v>
      </c>
      <c r="AP985" s="361">
        <v>0</v>
      </c>
    </row>
    <row r="986" spans="1:42" ht="15" hidden="1" thickBot="1" x14ac:dyDescent="0.35">
      <c r="A986" s="364">
        <v>5</v>
      </c>
      <c r="B986" s="352" t="s">
        <v>436</v>
      </c>
      <c r="C986" s="352"/>
      <c r="D986" s="352" t="s">
        <v>134</v>
      </c>
      <c r="E986" s="352">
        <v>13</v>
      </c>
      <c r="F986" s="352" t="s">
        <v>298</v>
      </c>
      <c r="G986" s="352">
        <v>95</v>
      </c>
      <c r="H986" s="352" t="s">
        <v>197</v>
      </c>
      <c r="I986" s="358" t="s">
        <v>210</v>
      </c>
      <c r="J986" s="352" t="s">
        <v>273</v>
      </c>
      <c r="K986" s="352" t="s">
        <v>299</v>
      </c>
      <c r="L986" s="352"/>
      <c r="M986" s="361">
        <v>0</v>
      </c>
      <c r="N986" s="361">
        <v>0</v>
      </c>
      <c r="O986" s="361">
        <v>0</v>
      </c>
      <c r="P986" s="361">
        <v>0</v>
      </c>
      <c r="Q986" s="361">
        <v>0</v>
      </c>
      <c r="R986" s="361">
        <v>0</v>
      </c>
      <c r="S986" s="361">
        <v>0</v>
      </c>
      <c r="T986" s="361">
        <v>0</v>
      </c>
      <c r="U986" s="361">
        <v>0</v>
      </c>
      <c r="V986" s="361">
        <v>0</v>
      </c>
      <c r="W986" s="361">
        <v>0</v>
      </c>
      <c r="X986" s="361">
        <v>0</v>
      </c>
      <c r="Y986" s="361">
        <v>0</v>
      </c>
      <c r="Z986" s="361">
        <v>0</v>
      </c>
      <c r="AA986" s="361">
        <v>0</v>
      </c>
      <c r="AB986" s="361">
        <v>0</v>
      </c>
      <c r="AC986" s="361">
        <v>0</v>
      </c>
      <c r="AD986" s="361">
        <v>0</v>
      </c>
      <c r="AE986" s="361">
        <v>0</v>
      </c>
      <c r="AF986" s="361">
        <v>0</v>
      </c>
      <c r="AG986" s="361">
        <v>0</v>
      </c>
      <c r="AH986" s="361">
        <v>0</v>
      </c>
      <c r="AI986" s="361">
        <v>0</v>
      </c>
      <c r="AJ986" s="361">
        <v>0</v>
      </c>
      <c r="AK986" s="361">
        <v>0</v>
      </c>
      <c r="AL986" s="361">
        <v>0</v>
      </c>
      <c r="AM986" s="361">
        <v>0</v>
      </c>
      <c r="AN986" s="361">
        <v>0</v>
      </c>
      <c r="AO986" s="361">
        <v>0</v>
      </c>
      <c r="AP986" s="361">
        <v>0</v>
      </c>
    </row>
    <row r="987" spans="1:42" ht="15" hidden="1" thickBot="1" x14ac:dyDescent="0.35">
      <c r="A987" s="364">
        <v>5</v>
      </c>
      <c r="B987" s="352" t="s">
        <v>436</v>
      </c>
      <c r="C987" s="352"/>
      <c r="D987" s="352" t="s">
        <v>134</v>
      </c>
      <c r="E987" s="352">
        <v>13</v>
      </c>
      <c r="F987" s="352" t="s">
        <v>298</v>
      </c>
      <c r="G987" s="352">
        <v>96</v>
      </c>
      <c r="H987" s="352" t="s">
        <v>198</v>
      </c>
      <c r="I987" s="358" t="s">
        <v>210</v>
      </c>
      <c r="J987" s="352" t="s">
        <v>273</v>
      </c>
      <c r="K987" s="352" t="s">
        <v>299</v>
      </c>
      <c r="L987" s="352"/>
      <c r="M987" s="361">
        <v>0</v>
      </c>
      <c r="N987" s="361">
        <v>0</v>
      </c>
      <c r="O987" s="361">
        <v>0</v>
      </c>
      <c r="P987" s="361">
        <v>0</v>
      </c>
      <c r="Q987" s="361">
        <v>0</v>
      </c>
      <c r="R987" s="361">
        <v>0</v>
      </c>
      <c r="S987" s="361">
        <v>0</v>
      </c>
      <c r="T987" s="361">
        <v>0</v>
      </c>
      <c r="U987" s="361">
        <v>0</v>
      </c>
      <c r="V987" s="361">
        <v>0</v>
      </c>
      <c r="W987" s="361">
        <v>0</v>
      </c>
      <c r="X987" s="361">
        <v>0</v>
      </c>
      <c r="Y987" s="361">
        <v>0</v>
      </c>
      <c r="Z987" s="361">
        <v>0</v>
      </c>
      <c r="AA987" s="361">
        <v>0</v>
      </c>
      <c r="AB987" s="361">
        <v>0</v>
      </c>
      <c r="AC987" s="361">
        <v>0</v>
      </c>
      <c r="AD987" s="361">
        <v>0</v>
      </c>
      <c r="AE987" s="361">
        <v>0</v>
      </c>
      <c r="AF987" s="361">
        <v>0</v>
      </c>
      <c r="AG987" s="361">
        <v>0</v>
      </c>
      <c r="AH987" s="361">
        <v>0</v>
      </c>
      <c r="AI987" s="361">
        <v>0</v>
      </c>
      <c r="AJ987" s="361">
        <v>0</v>
      </c>
      <c r="AK987" s="361">
        <v>0</v>
      </c>
      <c r="AL987" s="361">
        <v>0</v>
      </c>
      <c r="AM987" s="361">
        <v>0</v>
      </c>
      <c r="AN987" s="361">
        <v>0</v>
      </c>
      <c r="AO987" s="361">
        <v>0</v>
      </c>
      <c r="AP987" s="361">
        <v>0</v>
      </c>
    </row>
    <row r="988" spans="1:42" ht="15" hidden="1" thickBot="1" x14ac:dyDescent="0.35">
      <c r="A988" s="364">
        <v>5</v>
      </c>
      <c r="B988" s="352" t="s">
        <v>436</v>
      </c>
      <c r="C988" s="352"/>
      <c r="D988" s="352" t="s">
        <v>134</v>
      </c>
      <c r="E988" s="352">
        <v>13</v>
      </c>
      <c r="F988" s="352" t="s">
        <v>298</v>
      </c>
      <c r="G988" s="352">
        <v>97</v>
      </c>
      <c r="H988" s="352" t="s">
        <v>199</v>
      </c>
      <c r="I988" s="358" t="s">
        <v>210</v>
      </c>
      <c r="J988" s="352" t="s">
        <v>273</v>
      </c>
      <c r="K988" s="352" t="s">
        <v>299</v>
      </c>
      <c r="L988" s="352"/>
      <c r="M988" s="361">
        <v>0</v>
      </c>
      <c r="N988" s="361">
        <v>0</v>
      </c>
      <c r="O988" s="361">
        <v>0</v>
      </c>
      <c r="P988" s="361">
        <v>0</v>
      </c>
      <c r="Q988" s="361">
        <v>0</v>
      </c>
      <c r="R988" s="361">
        <v>0</v>
      </c>
      <c r="S988" s="361">
        <v>0</v>
      </c>
      <c r="T988" s="361">
        <v>0</v>
      </c>
      <c r="U988" s="361">
        <v>0</v>
      </c>
      <c r="V988" s="361">
        <v>0</v>
      </c>
      <c r="W988" s="361">
        <v>0</v>
      </c>
      <c r="X988" s="361">
        <v>0</v>
      </c>
      <c r="Y988" s="361">
        <v>0</v>
      </c>
      <c r="Z988" s="361">
        <v>0</v>
      </c>
      <c r="AA988" s="361">
        <v>0</v>
      </c>
      <c r="AB988" s="361">
        <v>0</v>
      </c>
      <c r="AC988" s="361">
        <v>0</v>
      </c>
      <c r="AD988" s="361">
        <v>0</v>
      </c>
      <c r="AE988" s="361">
        <v>0</v>
      </c>
      <c r="AF988" s="361">
        <v>0</v>
      </c>
      <c r="AG988" s="361">
        <v>0</v>
      </c>
      <c r="AH988" s="361">
        <v>0</v>
      </c>
      <c r="AI988" s="361">
        <v>0</v>
      </c>
      <c r="AJ988" s="361">
        <v>0</v>
      </c>
      <c r="AK988" s="361">
        <v>0</v>
      </c>
      <c r="AL988" s="361">
        <v>0</v>
      </c>
      <c r="AM988" s="361">
        <v>0</v>
      </c>
      <c r="AN988" s="361">
        <v>0</v>
      </c>
      <c r="AO988" s="361">
        <v>0</v>
      </c>
      <c r="AP988" s="361">
        <v>0</v>
      </c>
    </row>
    <row r="989" spans="1:42" ht="15" hidden="1" thickBot="1" x14ac:dyDescent="0.35">
      <c r="A989" s="364">
        <v>5</v>
      </c>
      <c r="B989" s="352" t="s">
        <v>436</v>
      </c>
      <c r="C989" s="352"/>
      <c r="D989" s="352" t="s">
        <v>134</v>
      </c>
      <c r="E989" s="352">
        <v>13</v>
      </c>
      <c r="F989" s="352" t="s">
        <v>298</v>
      </c>
      <c r="G989" s="352">
        <v>98</v>
      </c>
      <c r="H989" s="352" t="s">
        <v>200</v>
      </c>
      <c r="I989" s="358" t="s">
        <v>210</v>
      </c>
      <c r="J989" s="352" t="s">
        <v>273</v>
      </c>
      <c r="K989" s="352" t="s">
        <v>299</v>
      </c>
      <c r="L989" s="352"/>
      <c r="M989" s="361">
        <v>0</v>
      </c>
      <c r="N989" s="361">
        <v>0</v>
      </c>
      <c r="O989" s="361">
        <v>0</v>
      </c>
      <c r="P989" s="361">
        <v>0</v>
      </c>
      <c r="Q989" s="361">
        <v>0</v>
      </c>
      <c r="R989" s="361">
        <v>0</v>
      </c>
      <c r="S989" s="361">
        <v>0</v>
      </c>
      <c r="T989" s="361">
        <v>0</v>
      </c>
      <c r="U989" s="361">
        <v>0</v>
      </c>
      <c r="V989" s="361">
        <v>0</v>
      </c>
      <c r="W989" s="361">
        <v>0</v>
      </c>
      <c r="X989" s="361">
        <v>0</v>
      </c>
      <c r="Y989" s="361">
        <v>0</v>
      </c>
      <c r="Z989" s="361">
        <v>0</v>
      </c>
      <c r="AA989" s="361">
        <v>0</v>
      </c>
      <c r="AB989" s="361">
        <v>0</v>
      </c>
      <c r="AC989" s="361">
        <v>0</v>
      </c>
      <c r="AD989" s="361">
        <v>0</v>
      </c>
      <c r="AE989" s="361">
        <v>0</v>
      </c>
      <c r="AF989" s="361">
        <v>0</v>
      </c>
      <c r="AG989" s="361">
        <v>0</v>
      </c>
      <c r="AH989" s="361">
        <v>0</v>
      </c>
      <c r="AI989" s="361">
        <v>0</v>
      </c>
      <c r="AJ989" s="361">
        <v>0</v>
      </c>
      <c r="AK989" s="361">
        <v>0</v>
      </c>
      <c r="AL989" s="361">
        <v>0</v>
      </c>
      <c r="AM989" s="361">
        <v>0</v>
      </c>
      <c r="AN989" s="361">
        <v>0</v>
      </c>
      <c r="AO989" s="361">
        <v>0</v>
      </c>
      <c r="AP989" s="361">
        <v>0</v>
      </c>
    </row>
    <row r="990" spans="1:42" ht="15" hidden="1" thickBot="1" x14ac:dyDescent="0.35">
      <c r="A990" s="364">
        <v>5</v>
      </c>
      <c r="B990" s="352" t="s">
        <v>436</v>
      </c>
      <c r="C990" s="352"/>
      <c r="D990" s="352" t="s">
        <v>134</v>
      </c>
      <c r="E990" s="352">
        <v>13</v>
      </c>
      <c r="F990" s="352" t="s">
        <v>298</v>
      </c>
      <c r="G990" s="352">
        <v>99</v>
      </c>
      <c r="H990" s="352" t="s">
        <v>201</v>
      </c>
      <c r="I990" s="358" t="s">
        <v>210</v>
      </c>
      <c r="J990" s="352" t="s">
        <v>273</v>
      </c>
      <c r="K990" s="352" t="s">
        <v>299</v>
      </c>
      <c r="L990" s="352"/>
      <c r="M990" s="361">
        <v>0</v>
      </c>
      <c r="N990" s="361">
        <v>0</v>
      </c>
      <c r="O990" s="361">
        <v>0</v>
      </c>
      <c r="P990" s="361">
        <v>0</v>
      </c>
      <c r="Q990" s="361">
        <v>0</v>
      </c>
      <c r="R990" s="361">
        <v>0</v>
      </c>
      <c r="S990" s="361">
        <v>0</v>
      </c>
      <c r="T990" s="361">
        <v>0</v>
      </c>
      <c r="U990" s="361">
        <v>0</v>
      </c>
      <c r="V990" s="361">
        <v>0</v>
      </c>
      <c r="W990" s="361">
        <v>0</v>
      </c>
      <c r="X990" s="361">
        <v>0</v>
      </c>
      <c r="Y990" s="361">
        <v>0</v>
      </c>
      <c r="Z990" s="361">
        <v>0</v>
      </c>
      <c r="AA990" s="361">
        <v>0</v>
      </c>
      <c r="AB990" s="361">
        <v>0</v>
      </c>
      <c r="AC990" s="361">
        <v>0</v>
      </c>
      <c r="AD990" s="361">
        <v>0</v>
      </c>
      <c r="AE990" s="361">
        <v>0</v>
      </c>
      <c r="AF990" s="361">
        <v>0</v>
      </c>
      <c r="AG990" s="361">
        <v>0</v>
      </c>
      <c r="AH990" s="361">
        <v>0</v>
      </c>
      <c r="AI990" s="361">
        <v>0</v>
      </c>
      <c r="AJ990" s="361">
        <v>0</v>
      </c>
      <c r="AK990" s="361">
        <v>0</v>
      </c>
      <c r="AL990" s="361">
        <v>0</v>
      </c>
      <c r="AM990" s="361">
        <v>0</v>
      </c>
      <c r="AN990" s="361">
        <v>0</v>
      </c>
      <c r="AO990" s="361">
        <v>0</v>
      </c>
      <c r="AP990" s="361">
        <v>0</v>
      </c>
    </row>
    <row r="991" spans="1:42" ht="15" hidden="1" thickBot="1" x14ac:dyDescent="0.35">
      <c r="A991" s="364">
        <v>5</v>
      </c>
      <c r="B991" s="352" t="s">
        <v>436</v>
      </c>
      <c r="C991" s="352"/>
      <c r="D991" s="352" t="s">
        <v>134</v>
      </c>
      <c r="E991" s="352">
        <v>13</v>
      </c>
      <c r="F991" s="352" t="s">
        <v>298</v>
      </c>
      <c r="G991" s="352">
        <v>100</v>
      </c>
      <c r="H991" s="352" t="s">
        <v>202</v>
      </c>
      <c r="I991" s="358" t="s">
        <v>210</v>
      </c>
      <c r="J991" s="352" t="s">
        <v>273</v>
      </c>
      <c r="K991" s="352" t="s">
        <v>299</v>
      </c>
      <c r="L991" s="352"/>
      <c r="M991" s="361">
        <v>0</v>
      </c>
      <c r="N991" s="361">
        <v>0</v>
      </c>
      <c r="O991" s="361">
        <v>0</v>
      </c>
      <c r="P991" s="361">
        <v>0</v>
      </c>
      <c r="Q991" s="361">
        <v>0</v>
      </c>
      <c r="R991" s="361">
        <v>0</v>
      </c>
      <c r="S991" s="361">
        <v>0</v>
      </c>
      <c r="T991" s="361">
        <v>0</v>
      </c>
      <c r="U991" s="361">
        <v>0</v>
      </c>
      <c r="V991" s="361">
        <v>0</v>
      </c>
      <c r="W991" s="361">
        <v>0</v>
      </c>
      <c r="X991" s="361">
        <v>0</v>
      </c>
      <c r="Y991" s="361">
        <v>0</v>
      </c>
      <c r="Z991" s="361">
        <v>0</v>
      </c>
      <c r="AA991" s="361">
        <v>0</v>
      </c>
      <c r="AB991" s="361">
        <v>0</v>
      </c>
      <c r="AC991" s="361">
        <v>0</v>
      </c>
      <c r="AD991" s="361">
        <v>0</v>
      </c>
      <c r="AE991" s="361">
        <v>0</v>
      </c>
      <c r="AF991" s="361">
        <v>0</v>
      </c>
      <c r="AG991" s="361">
        <v>0</v>
      </c>
      <c r="AH991" s="361">
        <v>0</v>
      </c>
      <c r="AI991" s="361">
        <v>0</v>
      </c>
      <c r="AJ991" s="361">
        <v>0</v>
      </c>
      <c r="AK991" s="361">
        <v>0</v>
      </c>
      <c r="AL991" s="361">
        <v>0</v>
      </c>
      <c r="AM991" s="361">
        <v>0</v>
      </c>
      <c r="AN991" s="361">
        <v>0</v>
      </c>
      <c r="AO991" s="361">
        <v>0</v>
      </c>
      <c r="AP991" s="361">
        <v>0</v>
      </c>
    </row>
    <row r="992" spans="1:42" ht="15" hidden="1" thickBot="1" x14ac:dyDescent="0.35">
      <c r="A992" s="364">
        <v>5</v>
      </c>
      <c r="B992" s="352" t="s">
        <v>436</v>
      </c>
      <c r="C992" s="352"/>
      <c r="D992" s="352" t="s">
        <v>134</v>
      </c>
      <c r="E992" s="352">
        <v>13</v>
      </c>
      <c r="F992" s="352" t="s">
        <v>298</v>
      </c>
      <c r="G992" s="352">
        <v>101</v>
      </c>
      <c r="H992" s="352" t="s">
        <v>203</v>
      </c>
      <c r="I992" s="358" t="s">
        <v>210</v>
      </c>
      <c r="J992" s="352" t="s">
        <v>273</v>
      </c>
      <c r="K992" s="352" t="s">
        <v>299</v>
      </c>
      <c r="L992" s="352"/>
      <c r="M992" s="361">
        <v>0</v>
      </c>
      <c r="N992" s="361">
        <v>0</v>
      </c>
      <c r="O992" s="361">
        <v>0</v>
      </c>
      <c r="P992" s="361">
        <v>0</v>
      </c>
      <c r="Q992" s="361">
        <v>0</v>
      </c>
      <c r="R992" s="361">
        <v>0</v>
      </c>
      <c r="S992" s="361">
        <v>0</v>
      </c>
      <c r="T992" s="361">
        <v>0</v>
      </c>
      <c r="U992" s="361">
        <v>0</v>
      </c>
      <c r="V992" s="361">
        <v>0</v>
      </c>
      <c r="W992" s="361">
        <v>0</v>
      </c>
      <c r="X992" s="361">
        <v>0</v>
      </c>
      <c r="Y992" s="361">
        <v>0</v>
      </c>
      <c r="Z992" s="361">
        <v>0</v>
      </c>
      <c r="AA992" s="361">
        <v>0</v>
      </c>
      <c r="AB992" s="361">
        <v>0</v>
      </c>
      <c r="AC992" s="361">
        <v>0</v>
      </c>
      <c r="AD992" s="361">
        <v>0</v>
      </c>
      <c r="AE992" s="361">
        <v>0</v>
      </c>
      <c r="AF992" s="361">
        <v>0</v>
      </c>
      <c r="AG992" s="361">
        <v>0</v>
      </c>
      <c r="AH992" s="361">
        <v>0</v>
      </c>
      <c r="AI992" s="361">
        <v>0</v>
      </c>
      <c r="AJ992" s="361">
        <v>0</v>
      </c>
      <c r="AK992" s="361">
        <v>0</v>
      </c>
      <c r="AL992" s="361">
        <v>0</v>
      </c>
      <c r="AM992" s="361">
        <v>0</v>
      </c>
      <c r="AN992" s="361">
        <v>0</v>
      </c>
      <c r="AO992" s="361">
        <v>0</v>
      </c>
      <c r="AP992" s="361">
        <v>0</v>
      </c>
    </row>
    <row r="993" spans="1:44" ht="15" hidden="1" thickBot="1" x14ac:dyDescent="0.35">
      <c r="A993" s="430">
        <v>5</v>
      </c>
      <c r="B993" s="361" t="s">
        <v>436</v>
      </c>
      <c r="C993" s="361"/>
      <c r="D993" s="361" t="s">
        <v>134</v>
      </c>
      <c r="E993" s="361">
        <v>13</v>
      </c>
      <c r="F993" s="361" t="s">
        <v>298</v>
      </c>
      <c r="G993" s="361">
        <v>102</v>
      </c>
      <c r="H993" s="361" t="s">
        <v>204</v>
      </c>
      <c r="I993" s="362" t="s">
        <v>210</v>
      </c>
      <c r="J993" s="361" t="s">
        <v>273</v>
      </c>
      <c r="K993" s="361" t="s">
        <v>299</v>
      </c>
      <c r="L993" s="361"/>
      <c r="M993" s="361">
        <v>0</v>
      </c>
      <c r="N993" s="361">
        <v>0</v>
      </c>
      <c r="O993" s="361">
        <v>0</v>
      </c>
      <c r="P993" s="361">
        <v>0</v>
      </c>
      <c r="Q993" s="361">
        <v>0</v>
      </c>
      <c r="R993" s="361">
        <v>0</v>
      </c>
      <c r="S993" s="361">
        <v>0</v>
      </c>
      <c r="T993" s="361">
        <v>0</v>
      </c>
      <c r="U993" s="361">
        <v>0</v>
      </c>
      <c r="V993" s="361">
        <v>0</v>
      </c>
      <c r="W993" s="361">
        <v>0</v>
      </c>
      <c r="X993" s="361">
        <v>0</v>
      </c>
      <c r="Y993" s="361">
        <v>0</v>
      </c>
      <c r="Z993" s="361">
        <v>0</v>
      </c>
      <c r="AA993" s="361">
        <v>0</v>
      </c>
      <c r="AB993" s="361">
        <v>0</v>
      </c>
      <c r="AC993" s="361">
        <v>0</v>
      </c>
      <c r="AD993" s="361">
        <v>0</v>
      </c>
      <c r="AE993" s="361">
        <v>0</v>
      </c>
      <c r="AF993" s="361">
        <v>0</v>
      </c>
      <c r="AG993" s="361">
        <v>0</v>
      </c>
      <c r="AH993" s="361">
        <v>0</v>
      </c>
      <c r="AI993" s="361">
        <v>0</v>
      </c>
      <c r="AJ993" s="361">
        <v>0</v>
      </c>
      <c r="AK993" s="361">
        <v>0</v>
      </c>
      <c r="AL993" s="361">
        <v>0</v>
      </c>
      <c r="AM993" s="361">
        <v>0</v>
      </c>
      <c r="AN993" s="361">
        <v>0</v>
      </c>
      <c r="AO993" s="361">
        <v>0</v>
      </c>
      <c r="AP993" s="361">
        <v>0</v>
      </c>
    </row>
    <row r="994" spans="1:44" hidden="1" x14ac:dyDescent="0.3">
      <c r="A994" s="429">
        <v>5</v>
      </c>
      <c r="B994" s="353" t="s">
        <v>436</v>
      </c>
      <c r="C994" s="353"/>
      <c r="D994" s="353" t="s">
        <v>134</v>
      </c>
      <c r="E994" s="353">
        <v>13</v>
      </c>
      <c r="F994" s="353" t="s">
        <v>298</v>
      </c>
      <c r="G994" s="353">
        <v>103</v>
      </c>
      <c r="H994" s="353" t="s">
        <v>206</v>
      </c>
      <c r="I994" s="355" t="s">
        <v>188</v>
      </c>
      <c r="J994" s="353" t="s">
        <v>273</v>
      </c>
      <c r="K994" s="353" t="s">
        <v>299</v>
      </c>
      <c r="L994" s="353"/>
      <c r="M994" s="435">
        <v>0</v>
      </c>
      <c r="N994" s="435">
        <v>0</v>
      </c>
      <c r="O994" s="435">
        <v>0</v>
      </c>
      <c r="P994" s="435">
        <v>0</v>
      </c>
      <c r="Q994" s="435">
        <v>0</v>
      </c>
      <c r="R994" s="435">
        <v>0</v>
      </c>
      <c r="S994" s="435">
        <v>0</v>
      </c>
      <c r="T994" s="435">
        <v>0</v>
      </c>
      <c r="U994" s="435">
        <v>0</v>
      </c>
      <c r="V994" s="435">
        <v>0</v>
      </c>
      <c r="W994" s="435">
        <v>0</v>
      </c>
      <c r="X994" s="435">
        <v>0</v>
      </c>
      <c r="Y994" s="435">
        <v>0</v>
      </c>
      <c r="Z994" s="435">
        <v>0</v>
      </c>
      <c r="AA994" s="435">
        <v>0</v>
      </c>
      <c r="AB994" s="435">
        <v>0</v>
      </c>
      <c r="AC994" s="435">
        <v>0</v>
      </c>
      <c r="AD994" s="435">
        <v>0</v>
      </c>
      <c r="AE994" s="435">
        <v>0</v>
      </c>
      <c r="AF994" s="435">
        <v>0</v>
      </c>
      <c r="AG994" s="435">
        <v>0</v>
      </c>
      <c r="AH994" s="435">
        <v>0</v>
      </c>
      <c r="AI994" s="435">
        <v>0</v>
      </c>
      <c r="AJ994" s="435">
        <v>0</v>
      </c>
      <c r="AK994" s="435">
        <v>0</v>
      </c>
      <c r="AL994" s="435">
        <v>0</v>
      </c>
      <c r="AM994" s="435">
        <v>0</v>
      </c>
      <c r="AN994" s="435">
        <v>0</v>
      </c>
      <c r="AO994" s="435">
        <v>0</v>
      </c>
      <c r="AP994" s="436">
        <v>0</v>
      </c>
    </row>
    <row r="995" spans="1:44" hidden="1" x14ac:dyDescent="0.3">
      <c r="A995" s="364">
        <v>5</v>
      </c>
      <c r="B995" s="352" t="s">
        <v>436</v>
      </c>
      <c r="C995" s="352"/>
      <c r="D995" s="352" t="s">
        <v>134</v>
      </c>
      <c r="E995" s="352">
        <v>13</v>
      </c>
      <c r="F995" s="352" t="s">
        <v>298</v>
      </c>
      <c r="G995" s="352">
        <v>104</v>
      </c>
      <c r="H995" s="352" t="s">
        <v>206</v>
      </c>
      <c r="I995" s="358" t="s">
        <v>205</v>
      </c>
      <c r="J995" s="352" t="s">
        <v>273</v>
      </c>
      <c r="K995" s="352" t="s">
        <v>299</v>
      </c>
      <c r="L995" s="352"/>
      <c r="M995" s="363">
        <v>0</v>
      </c>
      <c r="N995" s="363">
        <v>1</v>
      </c>
      <c r="O995" s="363">
        <v>1</v>
      </c>
      <c r="P995" s="363">
        <v>1</v>
      </c>
      <c r="Q995" s="363">
        <v>1</v>
      </c>
      <c r="R995" s="363">
        <v>1</v>
      </c>
      <c r="S995" s="363">
        <v>1</v>
      </c>
      <c r="T995" s="363">
        <v>1</v>
      </c>
      <c r="U995" s="363">
        <v>1</v>
      </c>
      <c r="V995" s="363">
        <v>1</v>
      </c>
      <c r="W995" s="363">
        <v>1</v>
      </c>
      <c r="X995" s="363">
        <v>1</v>
      </c>
      <c r="Y995" s="363">
        <v>1</v>
      </c>
      <c r="Z995" s="363">
        <v>1</v>
      </c>
      <c r="AA995" s="363">
        <v>1</v>
      </c>
      <c r="AB995" s="363">
        <v>1</v>
      </c>
      <c r="AC995" s="363">
        <v>1</v>
      </c>
      <c r="AD995" s="363">
        <v>1</v>
      </c>
      <c r="AE995" s="363">
        <v>1</v>
      </c>
      <c r="AF995" s="363">
        <v>1</v>
      </c>
      <c r="AG995" s="363">
        <v>0</v>
      </c>
      <c r="AH995" s="363">
        <v>0</v>
      </c>
      <c r="AI995" s="363">
        <v>0</v>
      </c>
      <c r="AJ995" s="363">
        <v>0</v>
      </c>
      <c r="AK995" s="363">
        <v>0</v>
      </c>
      <c r="AL995" s="363">
        <v>0</v>
      </c>
      <c r="AM995" s="363">
        <v>0</v>
      </c>
      <c r="AN995" s="363">
        <v>0</v>
      </c>
      <c r="AO995" s="363">
        <v>0</v>
      </c>
      <c r="AP995" s="434">
        <v>0</v>
      </c>
    </row>
    <row r="996" spans="1:44" hidden="1" x14ac:dyDescent="0.3">
      <c r="A996" s="364">
        <v>5</v>
      </c>
      <c r="B996" s="352" t="s">
        <v>436</v>
      </c>
      <c r="C996" s="352"/>
      <c r="D996" s="352" t="s">
        <v>134</v>
      </c>
      <c r="E996" s="352">
        <v>13</v>
      </c>
      <c r="F996" s="352" t="s">
        <v>298</v>
      </c>
      <c r="G996" s="352">
        <v>105</v>
      </c>
      <c r="H996" s="352" t="s">
        <v>206</v>
      </c>
      <c r="I996" s="358" t="s">
        <v>207</v>
      </c>
      <c r="J996" s="352" t="s">
        <v>273</v>
      </c>
      <c r="K996" s="352" t="s">
        <v>299</v>
      </c>
      <c r="L996" s="352"/>
      <c r="M996" s="363">
        <v>0</v>
      </c>
      <c r="N996" s="363">
        <v>0</v>
      </c>
      <c r="O996" s="363">
        <v>0</v>
      </c>
      <c r="P996" s="363">
        <v>0</v>
      </c>
      <c r="Q996" s="363">
        <v>0</v>
      </c>
      <c r="R996" s="363">
        <v>0</v>
      </c>
      <c r="S996" s="363">
        <v>0</v>
      </c>
      <c r="T996" s="363">
        <v>0</v>
      </c>
      <c r="U996" s="363">
        <v>0</v>
      </c>
      <c r="V996" s="363">
        <v>0</v>
      </c>
      <c r="W996" s="363">
        <v>0</v>
      </c>
      <c r="X996" s="363">
        <v>0</v>
      </c>
      <c r="Y996" s="363">
        <v>0</v>
      </c>
      <c r="Z996" s="363">
        <v>0</v>
      </c>
      <c r="AA996" s="363">
        <v>0</v>
      </c>
      <c r="AB996" s="363">
        <v>0</v>
      </c>
      <c r="AC996" s="363">
        <v>0</v>
      </c>
      <c r="AD996" s="363">
        <v>0</v>
      </c>
      <c r="AE996" s="363">
        <v>0</v>
      </c>
      <c r="AF996" s="363">
        <v>1</v>
      </c>
      <c r="AG996" s="363">
        <v>1</v>
      </c>
      <c r="AH996" s="363">
        <v>1</v>
      </c>
      <c r="AI996" s="363">
        <v>1</v>
      </c>
      <c r="AJ996" s="363">
        <v>1</v>
      </c>
      <c r="AK996" s="363">
        <v>1</v>
      </c>
      <c r="AL996" s="363">
        <v>1</v>
      </c>
      <c r="AM996" s="363">
        <v>1</v>
      </c>
      <c r="AN996" s="363">
        <v>1</v>
      </c>
      <c r="AO996" s="363">
        <v>1</v>
      </c>
      <c r="AP996" s="434">
        <v>1</v>
      </c>
    </row>
    <row r="997" spans="1:44" hidden="1" x14ac:dyDescent="0.3">
      <c r="A997" s="364">
        <v>5</v>
      </c>
      <c r="B997" s="352" t="s">
        <v>436</v>
      </c>
      <c r="C997" s="352"/>
      <c r="D997" s="352" t="s">
        <v>134</v>
      </c>
      <c r="E997" s="352">
        <v>13</v>
      </c>
      <c r="F997" s="352" t="s">
        <v>298</v>
      </c>
      <c r="G997" s="352">
        <v>106</v>
      </c>
      <c r="H997" s="352" t="s">
        <v>206</v>
      </c>
      <c r="I997" s="358" t="s">
        <v>208</v>
      </c>
      <c r="J997" s="352" t="s">
        <v>273</v>
      </c>
      <c r="K997" s="352" t="s">
        <v>299</v>
      </c>
      <c r="L997" s="352"/>
      <c r="M997" s="363">
        <v>0</v>
      </c>
      <c r="N997" s="363">
        <v>0</v>
      </c>
      <c r="O997" s="363">
        <v>0</v>
      </c>
      <c r="P997" s="363">
        <v>0</v>
      </c>
      <c r="Q997" s="363">
        <v>0</v>
      </c>
      <c r="R997" s="363">
        <v>0</v>
      </c>
      <c r="S997" s="363">
        <v>0</v>
      </c>
      <c r="T997" s="363">
        <v>0</v>
      </c>
      <c r="U997" s="363">
        <v>0</v>
      </c>
      <c r="V997" s="363">
        <v>0</v>
      </c>
      <c r="W997" s="363">
        <v>0</v>
      </c>
      <c r="X997" s="363">
        <v>0</v>
      </c>
      <c r="Y997" s="363">
        <v>0</v>
      </c>
      <c r="Z997" s="363">
        <v>0</v>
      </c>
      <c r="AA997" s="363">
        <v>0</v>
      </c>
      <c r="AB997" s="363">
        <v>0</v>
      </c>
      <c r="AC997" s="363">
        <v>0</v>
      </c>
      <c r="AD997" s="363">
        <v>0</v>
      </c>
      <c r="AE997" s="363">
        <v>0</v>
      </c>
      <c r="AF997" s="363">
        <v>0</v>
      </c>
      <c r="AG997" s="363">
        <v>0</v>
      </c>
      <c r="AH997" s="363">
        <v>0</v>
      </c>
      <c r="AI997" s="363">
        <v>0</v>
      </c>
      <c r="AJ997" s="363">
        <v>0</v>
      </c>
      <c r="AK997" s="363">
        <v>0</v>
      </c>
      <c r="AL997" s="363">
        <v>0</v>
      </c>
      <c r="AM997" s="363">
        <v>0</v>
      </c>
      <c r="AN997" s="363">
        <v>0</v>
      </c>
      <c r="AO997" s="363">
        <v>0</v>
      </c>
      <c r="AP997" s="434">
        <v>0</v>
      </c>
    </row>
    <row r="998" spans="1:44" hidden="1" x14ac:dyDescent="0.3">
      <c r="A998" s="364">
        <v>5</v>
      </c>
      <c r="B998" s="352" t="s">
        <v>436</v>
      </c>
      <c r="C998" s="352"/>
      <c r="D998" s="352" t="s">
        <v>134</v>
      </c>
      <c r="E998" s="352">
        <v>13</v>
      </c>
      <c r="F998" s="352" t="s">
        <v>298</v>
      </c>
      <c r="G998" s="352">
        <v>107</v>
      </c>
      <c r="H998" s="352" t="s">
        <v>206</v>
      </c>
      <c r="I998" s="358" t="s">
        <v>209</v>
      </c>
      <c r="J998" s="352" t="s">
        <v>273</v>
      </c>
      <c r="K998" s="352" t="s">
        <v>299</v>
      </c>
      <c r="L998" s="352"/>
      <c r="M998" s="363">
        <v>0</v>
      </c>
      <c r="N998" s="363">
        <v>0</v>
      </c>
      <c r="O998" s="363">
        <v>0</v>
      </c>
      <c r="P998" s="363">
        <v>0</v>
      </c>
      <c r="Q998" s="363">
        <v>0</v>
      </c>
      <c r="R998" s="363">
        <v>0</v>
      </c>
      <c r="S998" s="363">
        <v>0</v>
      </c>
      <c r="T998" s="363">
        <v>0</v>
      </c>
      <c r="U998" s="363">
        <v>0</v>
      </c>
      <c r="V998" s="363">
        <v>0</v>
      </c>
      <c r="W998" s="363">
        <v>0</v>
      </c>
      <c r="X998" s="363">
        <v>0</v>
      </c>
      <c r="Y998" s="363">
        <v>0</v>
      </c>
      <c r="Z998" s="363">
        <v>0</v>
      </c>
      <c r="AA998" s="363">
        <v>0</v>
      </c>
      <c r="AB998" s="363">
        <v>0</v>
      </c>
      <c r="AC998" s="363">
        <v>0</v>
      </c>
      <c r="AD998" s="363">
        <v>0</v>
      </c>
      <c r="AE998" s="363">
        <v>0</v>
      </c>
      <c r="AF998" s="363">
        <v>0</v>
      </c>
      <c r="AG998" s="363">
        <v>0</v>
      </c>
      <c r="AH998" s="363">
        <v>0</v>
      </c>
      <c r="AI998" s="363">
        <v>0</v>
      </c>
      <c r="AJ998" s="363">
        <v>0</v>
      </c>
      <c r="AK998" s="363">
        <v>0</v>
      </c>
      <c r="AL998" s="363">
        <v>0</v>
      </c>
      <c r="AM998" s="363">
        <v>0</v>
      </c>
      <c r="AN998" s="363">
        <v>0</v>
      </c>
      <c r="AO998" s="363">
        <v>0</v>
      </c>
      <c r="AP998" s="434">
        <v>0</v>
      </c>
    </row>
    <row r="999" spans="1:44" ht="15" hidden="1" thickBot="1" x14ac:dyDescent="0.35">
      <c r="A999" s="430">
        <v>5</v>
      </c>
      <c r="B999" s="361" t="s">
        <v>436</v>
      </c>
      <c r="C999" s="361"/>
      <c r="D999" s="361" t="s">
        <v>134</v>
      </c>
      <c r="E999" s="361">
        <v>13</v>
      </c>
      <c r="F999" s="361" t="s">
        <v>298</v>
      </c>
      <c r="G999" s="361">
        <v>108</v>
      </c>
      <c r="H999" s="361" t="s">
        <v>206</v>
      </c>
      <c r="I999" s="362" t="s">
        <v>210</v>
      </c>
      <c r="J999" s="361" t="s">
        <v>273</v>
      </c>
      <c r="K999" s="361" t="s">
        <v>299</v>
      </c>
      <c r="L999" s="361"/>
      <c r="M999" s="442">
        <v>0</v>
      </c>
      <c r="N999" s="442">
        <v>0</v>
      </c>
      <c r="O999" s="442">
        <v>0</v>
      </c>
      <c r="P999" s="442">
        <v>0</v>
      </c>
      <c r="Q999" s="442">
        <v>0</v>
      </c>
      <c r="R999" s="442">
        <v>0</v>
      </c>
      <c r="S999" s="442">
        <v>0</v>
      </c>
      <c r="T999" s="442">
        <v>0</v>
      </c>
      <c r="U999" s="442">
        <v>0</v>
      </c>
      <c r="V999" s="442">
        <v>0</v>
      </c>
      <c r="W999" s="442">
        <v>0</v>
      </c>
      <c r="X999" s="442">
        <v>0</v>
      </c>
      <c r="Y999" s="442">
        <v>0</v>
      </c>
      <c r="Z999" s="442">
        <v>0</v>
      </c>
      <c r="AA999" s="442">
        <v>0</v>
      </c>
      <c r="AB999" s="442">
        <v>0</v>
      </c>
      <c r="AC999" s="442">
        <v>0</v>
      </c>
      <c r="AD999" s="442">
        <v>0</v>
      </c>
      <c r="AE999" s="442">
        <v>0</v>
      </c>
      <c r="AF999" s="442">
        <v>0</v>
      </c>
      <c r="AG999" s="442">
        <v>0</v>
      </c>
      <c r="AH999" s="442">
        <v>0</v>
      </c>
      <c r="AI999" s="442">
        <v>0</v>
      </c>
      <c r="AJ999" s="442">
        <v>0</v>
      </c>
      <c r="AK999" s="442">
        <v>0</v>
      </c>
      <c r="AL999" s="442">
        <v>0</v>
      </c>
      <c r="AM999" s="442">
        <v>0</v>
      </c>
      <c r="AN999" s="442">
        <v>0</v>
      </c>
      <c r="AO999" s="442">
        <v>0</v>
      </c>
      <c r="AP999" s="444">
        <v>0</v>
      </c>
    </row>
    <row r="1000" spans="1:44" hidden="1" x14ac:dyDescent="0.3">
      <c r="N1000" s="303">
        <f>+N892-M892+M2-N2</f>
        <v>21328</v>
      </c>
      <c r="O1000" s="303">
        <f t="shared" ref="O1000:AL1000" si="72">+O892-N892+N2-O2</f>
        <v>20507</v>
      </c>
      <c r="P1000" s="303">
        <f t="shared" si="72"/>
        <v>19251</v>
      </c>
      <c r="Q1000" s="303">
        <f t="shared" si="72"/>
        <v>16529</v>
      </c>
      <c r="R1000" s="303">
        <f t="shared" si="72"/>
        <v>5000</v>
      </c>
      <c r="S1000" s="303">
        <f t="shared" si="72"/>
        <v>0</v>
      </c>
      <c r="T1000" s="303">
        <f t="shared" si="72"/>
        <v>0</v>
      </c>
      <c r="U1000" s="303">
        <f t="shared" si="72"/>
        <v>0</v>
      </c>
      <c r="V1000" s="303">
        <f t="shared" si="72"/>
        <v>0</v>
      </c>
      <c r="W1000" s="303">
        <f t="shared" si="72"/>
        <v>0</v>
      </c>
      <c r="X1000" s="303">
        <f t="shared" si="72"/>
        <v>0</v>
      </c>
      <c r="Y1000" s="303">
        <f t="shared" si="72"/>
        <v>0</v>
      </c>
      <c r="Z1000" s="303">
        <f t="shared" si="72"/>
        <v>0</v>
      </c>
      <c r="AA1000" s="303">
        <f t="shared" si="72"/>
        <v>0</v>
      </c>
      <c r="AB1000" s="303">
        <f t="shared" si="72"/>
        <v>0</v>
      </c>
      <c r="AC1000" s="303">
        <f t="shared" si="72"/>
        <v>0</v>
      </c>
      <c r="AD1000" s="303">
        <f t="shared" si="72"/>
        <v>0</v>
      </c>
      <c r="AE1000" s="303">
        <f t="shared" si="72"/>
        <v>0</v>
      </c>
      <c r="AF1000" s="303">
        <f t="shared" si="72"/>
        <v>0</v>
      </c>
      <c r="AG1000" s="303">
        <f t="shared" si="72"/>
        <v>0</v>
      </c>
      <c r="AH1000" s="303">
        <f t="shared" si="72"/>
        <v>0</v>
      </c>
      <c r="AI1000" s="303">
        <f t="shared" si="72"/>
        <v>0</v>
      </c>
      <c r="AJ1000" s="303">
        <f t="shared" si="72"/>
        <v>0</v>
      </c>
      <c r="AK1000" s="303">
        <f t="shared" si="72"/>
        <v>0</v>
      </c>
      <c r="AL1000" s="303">
        <f t="shared" si="72"/>
        <v>7.2759576141834259E-12</v>
      </c>
      <c r="AM1000" s="303">
        <f>+AM892-AL892+N1000</f>
        <v>-2204</v>
      </c>
      <c r="AN1000" s="303">
        <f t="shared" ref="AN1000:AP1000" si="73">+AN892-AM892+O1000</f>
        <v>-2821</v>
      </c>
      <c r="AO1000" s="303">
        <f t="shared" si="73"/>
        <v>-2377</v>
      </c>
      <c r="AP1000" s="303">
        <f t="shared" si="73"/>
        <v>2402.0000000002619</v>
      </c>
      <c r="AR1000" s="303"/>
    </row>
    <row r="1001" spans="1:44" hidden="1" x14ac:dyDescent="0.3">
      <c r="N1001" s="303">
        <f>+N1002-N1003</f>
        <v>293</v>
      </c>
      <c r="O1001" s="303">
        <f t="shared" ref="O1001:AP1001" si="74">+O1002-O1003</f>
        <v>296</v>
      </c>
      <c r="P1001" s="303">
        <f t="shared" si="74"/>
        <v>299</v>
      </c>
      <c r="Q1001" s="303">
        <f t="shared" si="74"/>
        <v>322</v>
      </c>
      <c r="R1001" s="303">
        <f t="shared" si="74"/>
        <v>395</v>
      </c>
      <c r="S1001" s="303">
        <f t="shared" si="74"/>
        <v>588</v>
      </c>
      <c r="T1001" s="303">
        <f t="shared" si="74"/>
        <v>931</v>
      </c>
      <c r="U1001" s="303">
        <f t="shared" si="74"/>
        <v>1444</v>
      </c>
      <c r="V1001" s="303">
        <f t="shared" si="74"/>
        <v>2267</v>
      </c>
      <c r="W1001" s="303">
        <f t="shared" si="74"/>
        <v>3560</v>
      </c>
      <c r="X1001" s="303">
        <f t="shared" si="74"/>
        <v>5450</v>
      </c>
      <c r="Y1001" s="303">
        <f t="shared" si="74"/>
        <v>7736</v>
      </c>
      <c r="Z1001" s="303">
        <f t="shared" si="74"/>
        <v>10539</v>
      </c>
      <c r="AA1001" s="303">
        <f t="shared" si="74"/>
        <v>13632</v>
      </c>
      <c r="AB1001" s="303">
        <f t="shared" si="74"/>
        <v>16906</v>
      </c>
      <c r="AC1001" s="303">
        <f t="shared" si="74"/>
        <v>20118</v>
      </c>
      <c r="AD1001" s="303">
        <f t="shared" si="74"/>
        <v>22905</v>
      </c>
      <c r="AE1001" s="303">
        <f t="shared" si="74"/>
        <v>24632</v>
      </c>
      <c r="AF1001" s="303">
        <f t="shared" si="74"/>
        <v>24474</v>
      </c>
      <c r="AG1001" s="303">
        <f t="shared" si="74"/>
        <v>23727</v>
      </c>
      <c r="AH1001" s="303">
        <f t="shared" si="74"/>
        <v>13829</v>
      </c>
      <c r="AI1001" s="303">
        <f t="shared" si="74"/>
        <v>13555</v>
      </c>
      <c r="AJ1001" s="303">
        <f t="shared" si="74"/>
        <v>12951</v>
      </c>
      <c r="AK1001" s="303">
        <f t="shared" si="74"/>
        <v>19186</v>
      </c>
      <c r="AL1001" s="303">
        <f t="shared" si="74"/>
        <v>16389</v>
      </c>
      <c r="AM1001" s="303">
        <f t="shared" si="74"/>
        <v>33225</v>
      </c>
      <c r="AN1001" s="303">
        <f t="shared" si="74"/>
        <v>33566</v>
      </c>
      <c r="AO1001" s="303">
        <f t="shared" si="74"/>
        <v>33920.5</v>
      </c>
      <c r="AP1001" s="303">
        <f t="shared" si="74"/>
        <v>17293</v>
      </c>
      <c r="AR1001" s="303"/>
    </row>
    <row r="1002" spans="1:44" hidden="1" x14ac:dyDescent="0.3">
      <c r="M1002" s="303">
        <v>54607</v>
      </c>
      <c r="N1002" s="303">
        <v>54867</v>
      </c>
      <c r="O1002" s="303">
        <v>55162</v>
      </c>
      <c r="P1002" s="303">
        <v>55506</v>
      </c>
      <c r="Q1002" s="303">
        <v>55912</v>
      </c>
      <c r="R1002" s="303">
        <v>56400</v>
      </c>
      <c r="S1002" s="303">
        <v>56984</v>
      </c>
      <c r="T1002" s="303">
        <v>57695</v>
      </c>
      <c r="U1002" s="303">
        <v>58576</v>
      </c>
      <c r="V1002" s="303">
        <v>59688</v>
      </c>
      <c r="W1002" s="303">
        <v>61134</v>
      </c>
      <c r="X1002" s="303">
        <v>62759</v>
      </c>
      <c r="Y1002" s="303">
        <v>64699</v>
      </c>
      <c r="Z1002" s="303">
        <v>66896</v>
      </c>
      <c r="AA1002" s="303">
        <v>69283</v>
      </c>
      <c r="AB1002" s="303">
        <v>71739</v>
      </c>
      <c r="AC1002" s="303">
        <v>74098</v>
      </c>
      <c r="AD1002" s="303">
        <v>76036</v>
      </c>
      <c r="AE1002" s="303">
        <v>77011</v>
      </c>
      <c r="AF1002" s="303">
        <v>76196</v>
      </c>
      <c r="AG1002" s="303">
        <v>74996</v>
      </c>
      <c r="AH1002" s="303">
        <v>64818</v>
      </c>
      <c r="AI1002" s="303">
        <v>64382</v>
      </c>
      <c r="AJ1002" s="303">
        <v>63819</v>
      </c>
      <c r="AK1002" s="303">
        <v>70291</v>
      </c>
      <c r="AL1002" s="303">
        <v>68000</v>
      </c>
      <c r="AM1002" s="303">
        <v>85495</v>
      </c>
      <c r="AN1002" s="303">
        <v>86626</v>
      </c>
      <c r="AO1002" s="303">
        <v>87794.5</v>
      </c>
      <c r="AP1002" s="303">
        <v>71979</v>
      </c>
      <c r="AQ1002" s="303">
        <f>+AP644+AP661</f>
        <v>54686</v>
      </c>
      <c r="AR1002" s="369">
        <f>+AQ1002/AP1002</f>
        <v>0.75974937134441989</v>
      </c>
    </row>
    <row r="1003" spans="1:44" hidden="1" x14ac:dyDescent="0.3">
      <c r="M1003" s="303">
        <f>+M610+M627+M628+M644+M661</f>
        <v>54317</v>
      </c>
      <c r="N1003" s="303">
        <f t="shared" ref="N1003:AP1003" si="75">+N610+N627+N628+N644+N661</f>
        <v>54574</v>
      </c>
      <c r="O1003" s="303">
        <f t="shared" si="75"/>
        <v>54866</v>
      </c>
      <c r="P1003" s="303">
        <f t="shared" si="75"/>
        <v>55207</v>
      </c>
      <c r="Q1003" s="303">
        <f t="shared" si="75"/>
        <v>55590</v>
      </c>
      <c r="R1003" s="303">
        <f>+R610+R627+R628+R644+R661</f>
        <v>56005</v>
      </c>
      <c r="S1003" s="303">
        <f t="shared" si="75"/>
        <v>56396</v>
      </c>
      <c r="T1003" s="303">
        <f t="shared" si="75"/>
        <v>56764</v>
      </c>
      <c r="U1003" s="303">
        <f t="shared" si="75"/>
        <v>57132</v>
      </c>
      <c r="V1003" s="303">
        <f t="shared" si="75"/>
        <v>57421</v>
      </c>
      <c r="W1003" s="303">
        <f t="shared" si="75"/>
        <v>57574</v>
      </c>
      <c r="X1003" s="303">
        <f t="shared" si="75"/>
        <v>57309</v>
      </c>
      <c r="Y1003" s="303">
        <f t="shared" si="75"/>
        <v>56963</v>
      </c>
      <c r="Z1003" s="303">
        <f t="shared" si="75"/>
        <v>56357</v>
      </c>
      <c r="AA1003" s="303">
        <f t="shared" si="75"/>
        <v>55651</v>
      </c>
      <c r="AB1003" s="303">
        <f t="shared" si="75"/>
        <v>54833</v>
      </c>
      <c r="AC1003" s="303">
        <f t="shared" si="75"/>
        <v>53980</v>
      </c>
      <c r="AD1003" s="303">
        <f t="shared" si="75"/>
        <v>53131</v>
      </c>
      <c r="AE1003" s="303">
        <f t="shared" si="75"/>
        <v>52379</v>
      </c>
      <c r="AF1003" s="303">
        <f t="shared" si="75"/>
        <v>51722</v>
      </c>
      <c r="AG1003" s="303">
        <f t="shared" si="75"/>
        <v>51269</v>
      </c>
      <c r="AH1003" s="303">
        <f t="shared" si="75"/>
        <v>50989</v>
      </c>
      <c r="AI1003" s="303">
        <f t="shared" si="75"/>
        <v>50827</v>
      </c>
      <c r="AJ1003" s="303">
        <f t="shared" si="75"/>
        <v>50868</v>
      </c>
      <c r="AK1003" s="303">
        <f t="shared" si="75"/>
        <v>51105</v>
      </c>
      <c r="AL1003" s="303">
        <f t="shared" si="75"/>
        <v>51611</v>
      </c>
      <c r="AM1003" s="303">
        <f t="shared" si="75"/>
        <v>52270</v>
      </c>
      <c r="AN1003" s="303">
        <f t="shared" si="75"/>
        <v>53060</v>
      </c>
      <c r="AO1003" s="303">
        <f t="shared" si="75"/>
        <v>53874</v>
      </c>
      <c r="AP1003" s="303">
        <f t="shared" si="75"/>
        <v>54686</v>
      </c>
      <c r="AR1003" s="303"/>
    </row>
    <row r="1004" spans="1:44" x14ac:dyDescent="0.3">
      <c r="L1004" s="303"/>
      <c r="M1004" s="303"/>
      <c r="N1004" s="303"/>
      <c r="O1004" s="303"/>
      <c r="P1004" s="303"/>
      <c r="Q1004" s="303"/>
      <c r="R1004" s="303"/>
      <c r="S1004" s="303"/>
      <c r="T1004" s="303"/>
      <c r="U1004" s="303"/>
      <c r="V1004" s="303"/>
      <c r="W1004" s="303"/>
      <c r="X1004" s="303"/>
      <c r="Y1004" s="303"/>
      <c r="Z1004" s="303"/>
      <c r="AA1004" s="303"/>
      <c r="AB1004" s="303"/>
      <c r="AC1004" s="303"/>
      <c r="AD1004" s="303"/>
      <c r="AE1004" s="303"/>
      <c r="AF1004" s="303"/>
      <c r="AG1004" s="303"/>
      <c r="AH1004" s="303"/>
      <c r="AI1004" s="303"/>
      <c r="AJ1004" s="303"/>
      <c r="AK1004" s="303"/>
      <c r="AL1004" s="303"/>
      <c r="AM1004" s="303"/>
      <c r="AN1004" s="303"/>
      <c r="AO1004" s="303"/>
      <c r="AP1004" s="303"/>
    </row>
    <row r="1005" spans="1:44" x14ac:dyDescent="0.3">
      <c r="L1005" s="303"/>
      <c r="M1005" s="303"/>
      <c r="N1005" s="303"/>
      <c r="O1005" s="303"/>
      <c r="P1005" s="303"/>
      <c r="Q1005" s="303"/>
      <c r="R1005" s="303"/>
      <c r="S1005" s="303"/>
      <c r="T1005" s="303"/>
      <c r="U1005" s="303"/>
      <c r="V1005" s="303"/>
      <c r="W1005" s="303"/>
      <c r="X1005" s="303"/>
      <c r="Y1005" s="303"/>
      <c r="Z1005" s="303"/>
      <c r="AA1005" s="303"/>
      <c r="AB1005" s="303"/>
      <c r="AC1005" s="303"/>
      <c r="AD1005" s="303"/>
      <c r="AE1005" s="303"/>
      <c r="AF1005" s="303"/>
      <c r="AG1005" s="303"/>
      <c r="AH1005" s="303"/>
      <c r="AI1005" s="303"/>
      <c r="AJ1005" s="303"/>
      <c r="AK1005" s="303"/>
      <c r="AL1005" s="303"/>
      <c r="AM1005" s="303"/>
      <c r="AN1005" s="303"/>
      <c r="AO1005" s="303"/>
      <c r="AP1005" s="303"/>
    </row>
    <row r="1006" spans="1:44" x14ac:dyDescent="0.3">
      <c r="L1006" s="303"/>
      <c r="M1006" s="365"/>
      <c r="N1006" s="365"/>
      <c r="O1006" s="365"/>
      <c r="P1006" s="365"/>
      <c r="Q1006" s="365"/>
      <c r="R1006" s="365"/>
      <c r="S1006" s="365"/>
      <c r="T1006" s="365"/>
      <c r="U1006" s="365"/>
      <c r="V1006" s="365"/>
      <c r="W1006" s="365"/>
      <c r="X1006" s="365"/>
      <c r="Y1006" s="365"/>
      <c r="Z1006" s="365"/>
      <c r="AA1006" s="365"/>
      <c r="AB1006" s="365"/>
      <c r="AC1006" s="365"/>
      <c r="AD1006" s="365"/>
      <c r="AE1006" s="365"/>
      <c r="AF1006" s="365"/>
      <c r="AG1006" s="365"/>
      <c r="AH1006" s="365"/>
      <c r="AI1006" s="365"/>
      <c r="AJ1006" s="365"/>
      <c r="AK1006" s="365"/>
      <c r="AL1006" s="365"/>
      <c r="AM1006" s="365"/>
      <c r="AN1006" s="365"/>
      <c r="AO1006" s="365"/>
      <c r="AP1006" s="365"/>
    </row>
    <row r="1007" spans="1:44" s="348" customFormat="1" x14ac:dyDescent="0.3">
      <c r="J1007"/>
      <c r="K1007"/>
      <c r="L1007"/>
      <c r="M1007" s="445"/>
      <c r="N1007" s="445"/>
      <c r="O1007" s="445"/>
      <c r="P1007" s="445"/>
      <c r="Q1007" s="445"/>
      <c r="R1007" s="445"/>
      <c r="S1007" s="445"/>
      <c r="T1007" s="445"/>
      <c r="U1007" s="445"/>
      <c r="V1007" s="445"/>
      <c r="W1007" s="445"/>
      <c r="X1007" s="445"/>
      <c r="Y1007" s="445"/>
      <c r="Z1007" s="445"/>
      <c r="AA1007" s="445"/>
      <c r="AB1007" s="445"/>
      <c r="AC1007" s="445"/>
      <c r="AD1007" s="445"/>
      <c r="AE1007" s="445"/>
      <c r="AF1007" s="445"/>
      <c r="AG1007" s="445"/>
      <c r="AH1007" s="445"/>
      <c r="AI1007" s="445"/>
      <c r="AJ1007" s="445"/>
      <c r="AK1007" s="445"/>
      <c r="AL1007" s="445"/>
      <c r="AM1007" s="445"/>
      <c r="AN1007" s="445"/>
      <c r="AO1007" s="445"/>
      <c r="AP1007" s="445"/>
      <c r="AQ1007" s="365"/>
    </row>
    <row r="1008" spans="1:44" x14ac:dyDescent="0.3">
      <c r="M1008" s="365"/>
      <c r="N1008" s="365"/>
      <c r="O1008" s="365"/>
      <c r="P1008" s="365"/>
      <c r="Q1008" s="365"/>
      <c r="R1008" s="365"/>
      <c r="S1008" s="365"/>
      <c r="T1008" s="365"/>
      <c r="U1008" s="365"/>
      <c r="V1008" s="365"/>
      <c r="W1008" s="365"/>
      <c r="X1008" s="365"/>
      <c r="Y1008" s="365"/>
      <c r="Z1008" s="365"/>
      <c r="AA1008" s="365"/>
      <c r="AB1008" s="365"/>
      <c r="AC1008" s="365"/>
      <c r="AD1008" s="365"/>
      <c r="AE1008" s="365"/>
      <c r="AF1008" s="365"/>
      <c r="AG1008" s="365"/>
      <c r="AH1008" s="365"/>
      <c r="AI1008" s="365"/>
      <c r="AJ1008" s="365"/>
      <c r="AK1008" s="365"/>
      <c r="AL1008" s="365"/>
      <c r="AM1008" s="365"/>
      <c r="AN1008" s="365"/>
      <c r="AO1008" s="365"/>
      <c r="AP1008" s="365"/>
    </row>
    <row r="1009" spans="11:44" x14ac:dyDescent="0.3">
      <c r="L1009" s="303"/>
      <c r="M1009" s="303"/>
      <c r="N1009" s="303"/>
      <c r="O1009" s="303"/>
      <c r="P1009" s="303"/>
      <c r="Q1009" s="303"/>
      <c r="R1009" s="303"/>
      <c r="S1009" s="303"/>
      <c r="T1009" s="303"/>
      <c r="U1009" s="303"/>
      <c r="V1009" s="303"/>
      <c r="W1009" s="303"/>
      <c r="X1009" s="303"/>
      <c r="Y1009" s="303"/>
      <c r="Z1009" s="303"/>
      <c r="AA1009" s="303"/>
      <c r="AB1009" s="303"/>
      <c r="AC1009" s="303"/>
      <c r="AD1009" s="303"/>
      <c r="AE1009" s="303"/>
      <c r="AF1009" s="303"/>
      <c r="AG1009" s="303"/>
      <c r="AH1009" s="303"/>
      <c r="AI1009" s="303"/>
      <c r="AJ1009" s="303"/>
      <c r="AK1009" s="303"/>
      <c r="AL1009" s="303"/>
      <c r="AM1009" s="303"/>
      <c r="AN1009" s="303"/>
      <c r="AO1009" s="303"/>
      <c r="AP1009" s="303"/>
      <c r="AQ1009" s="303"/>
      <c r="AR1009" s="446"/>
    </row>
    <row r="1010" spans="11:44" x14ac:dyDescent="0.3">
      <c r="M1010" s="303"/>
      <c r="N1010" s="303"/>
      <c r="O1010" s="303"/>
      <c r="P1010" s="303"/>
      <c r="Q1010" s="303"/>
      <c r="R1010" s="303"/>
      <c r="S1010" s="303"/>
      <c r="T1010" s="303"/>
      <c r="U1010" s="303"/>
      <c r="V1010" s="303"/>
      <c r="W1010" s="303"/>
      <c r="X1010" s="303"/>
      <c r="Y1010" s="303"/>
      <c r="Z1010" s="303"/>
      <c r="AA1010" s="303"/>
      <c r="AB1010" s="303"/>
      <c r="AC1010" s="303"/>
      <c r="AD1010" s="303"/>
      <c r="AE1010" s="303"/>
      <c r="AF1010" s="303"/>
      <c r="AG1010" s="303"/>
      <c r="AH1010" s="303"/>
      <c r="AI1010" s="303"/>
      <c r="AJ1010" s="303"/>
      <c r="AK1010" s="303"/>
      <c r="AL1010" s="303"/>
      <c r="AM1010" s="303"/>
      <c r="AN1010" s="303"/>
      <c r="AO1010" s="303"/>
      <c r="AP1010" s="303"/>
    </row>
    <row r="1011" spans="11:44" x14ac:dyDescent="0.3">
      <c r="M1011" s="303"/>
      <c r="N1011" s="303"/>
      <c r="O1011" s="303"/>
      <c r="P1011" s="303"/>
      <c r="Q1011" s="303"/>
      <c r="R1011" s="303"/>
      <c r="S1011" s="303"/>
      <c r="T1011" s="303"/>
      <c r="U1011" s="303"/>
      <c r="V1011" s="303"/>
      <c r="W1011" s="303"/>
      <c r="X1011" s="303"/>
      <c r="Y1011" s="303"/>
      <c r="Z1011" s="303"/>
      <c r="AA1011" s="303"/>
      <c r="AB1011" s="303"/>
      <c r="AC1011" s="303"/>
      <c r="AD1011" s="303"/>
      <c r="AE1011" s="303"/>
      <c r="AF1011" s="303"/>
      <c r="AG1011" s="303"/>
      <c r="AH1011" s="303"/>
      <c r="AI1011" s="303"/>
      <c r="AJ1011" s="303"/>
      <c r="AK1011" s="303"/>
      <c r="AL1011" s="303"/>
      <c r="AM1011" s="303"/>
      <c r="AN1011" s="303"/>
      <c r="AO1011" s="303"/>
      <c r="AP1011" s="303"/>
      <c r="AQ1011" s="303"/>
      <c r="AR1011" s="303"/>
    </row>
    <row r="1012" spans="11:44" x14ac:dyDescent="0.3">
      <c r="M1012" s="303"/>
      <c r="N1012" s="303"/>
      <c r="O1012" s="303"/>
      <c r="P1012" s="303"/>
      <c r="Q1012" s="303"/>
      <c r="R1012" s="303"/>
      <c r="S1012" s="303"/>
      <c r="T1012" s="303"/>
      <c r="U1012" s="303"/>
      <c r="V1012" s="303"/>
      <c r="W1012" s="303"/>
      <c r="X1012" s="303"/>
      <c r="Y1012" s="303"/>
      <c r="Z1012" s="303"/>
      <c r="AA1012" s="303"/>
      <c r="AB1012" s="303"/>
      <c r="AC1012" s="303"/>
      <c r="AD1012" s="303"/>
      <c r="AE1012" s="303"/>
      <c r="AF1012" s="303"/>
      <c r="AG1012" s="303"/>
      <c r="AH1012" s="303"/>
      <c r="AI1012" s="303"/>
      <c r="AJ1012" s="303"/>
      <c r="AK1012" s="303"/>
      <c r="AL1012" s="303"/>
      <c r="AM1012" s="303"/>
      <c r="AN1012" s="303"/>
      <c r="AO1012" s="303"/>
      <c r="AP1012" s="303"/>
      <c r="AQ1012" s="303"/>
    </row>
    <row r="1013" spans="11:44" x14ac:dyDescent="0.3">
      <c r="M1013" s="447"/>
      <c r="N1013" s="447"/>
      <c r="O1013" s="447"/>
      <c r="P1013" s="447"/>
      <c r="Q1013" s="447"/>
      <c r="R1013" s="447"/>
      <c r="S1013" s="447"/>
      <c r="T1013" s="447"/>
      <c r="U1013" s="366"/>
      <c r="V1013" s="366"/>
      <c r="W1013" s="366"/>
      <c r="X1013" s="366"/>
      <c r="Y1013" s="366"/>
      <c r="Z1013" s="366"/>
      <c r="AA1013" s="366"/>
      <c r="AB1013" s="366"/>
      <c r="AC1013" s="366"/>
      <c r="AD1013" s="366"/>
      <c r="AE1013" s="366"/>
      <c r="AF1013" s="447"/>
      <c r="AG1013" s="447"/>
      <c r="AH1013" s="447"/>
      <c r="AI1013" s="447"/>
      <c r="AJ1013" s="447"/>
      <c r="AK1013" s="447"/>
      <c r="AL1013" s="447"/>
      <c r="AM1013" s="447"/>
      <c r="AN1013" s="447"/>
      <c r="AO1013" s="447"/>
      <c r="AP1013" s="447"/>
    </row>
    <row r="1014" spans="11:44" x14ac:dyDescent="0.3">
      <c r="K1014" s="303"/>
      <c r="M1014" s="303"/>
      <c r="N1014" s="303"/>
      <c r="O1014" s="303"/>
      <c r="P1014" s="303"/>
      <c r="Q1014" s="303"/>
      <c r="R1014" s="303"/>
      <c r="S1014" s="303"/>
      <c r="T1014" s="303"/>
      <c r="U1014" s="303"/>
      <c r="V1014" s="303"/>
      <c r="W1014" s="303"/>
      <c r="X1014" s="303"/>
      <c r="Y1014" s="303"/>
      <c r="Z1014" s="303"/>
      <c r="AA1014" s="303"/>
      <c r="AB1014" s="303"/>
      <c r="AC1014" s="303"/>
      <c r="AD1014" s="303"/>
      <c r="AE1014" s="303"/>
      <c r="AF1014" s="303"/>
      <c r="AG1014" s="303"/>
      <c r="AH1014" s="303"/>
      <c r="AI1014" s="303"/>
      <c r="AJ1014" s="303"/>
      <c r="AK1014" s="303"/>
      <c r="AL1014" s="303"/>
      <c r="AM1014" s="303"/>
      <c r="AN1014" s="303"/>
      <c r="AO1014" s="303"/>
      <c r="AP1014" s="303"/>
    </row>
    <row r="1015" spans="11:44" x14ac:dyDescent="0.3">
      <c r="L1015" s="303"/>
      <c r="M1015" s="303"/>
      <c r="N1015" s="303"/>
      <c r="O1015" s="303"/>
      <c r="P1015" s="303"/>
      <c r="Q1015" s="303"/>
      <c r="R1015" s="303"/>
      <c r="S1015" s="303"/>
      <c r="T1015" s="303"/>
      <c r="U1015" s="303"/>
      <c r="V1015" s="303"/>
      <c r="W1015" s="303"/>
      <c r="X1015" s="303"/>
      <c r="Y1015" s="303"/>
      <c r="Z1015" s="303"/>
      <c r="AA1015" s="303"/>
      <c r="AB1015" s="303"/>
      <c r="AC1015" s="303"/>
      <c r="AD1015" s="303"/>
      <c r="AE1015" s="303"/>
      <c r="AF1015" s="303"/>
      <c r="AG1015" s="303"/>
      <c r="AH1015" s="303"/>
      <c r="AI1015" s="303"/>
      <c r="AJ1015" s="303"/>
      <c r="AK1015" s="303"/>
      <c r="AL1015" s="303"/>
      <c r="AM1015" s="303"/>
      <c r="AN1015" s="303"/>
      <c r="AO1015" s="303"/>
      <c r="AP1015" s="303"/>
    </row>
    <row r="1016" spans="11:44" x14ac:dyDescent="0.3">
      <c r="M1016" s="303"/>
      <c r="N1016" s="303"/>
      <c r="O1016" s="303"/>
      <c r="P1016" s="303"/>
      <c r="Q1016" s="303"/>
      <c r="R1016" s="303"/>
      <c r="S1016" s="303"/>
      <c r="T1016" s="303"/>
      <c r="U1016" s="303"/>
      <c r="V1016" s="303"/>
      <c r="W1016" s="303"/>
      <c r="X1016" s="303"/>
      <c r="Y1016" s="303"/>
      <c r="Z1016" s="303"/>
      <c r="AA1016" s="303"/>
      <c r="AB1016" s="303"/>
      <c r="AC1016" s="303"/>
      <c r="AD1016" s="303"/>
      <c r="AE1016" s="303"/>
      <c r="AF1016" s="303"/>
      <c r="AG1016" s="303"/>
      <c r="AH1016" s="303"/>
      <c r="AI1016" s="303"/>
      <c r="AJ1016" s="303"/>
      <c r="AK1016" s="303"/>
      <c r="AL1016" s="303"/>
      <c r="AM1016" s="303"/>
      <c r="AN1016" s="303"/>
      <c r="AO1016" s="303"/>
      <c r="AP1016" s="303"/>
    </row>
    <row r="1017" spans="11:44" x14ac:dyDescent="0.3">
      <c r="K1017" s="303"/>
      <c r="M1017" s="303"/>
      <c r="N1017" s="303"/>
      <c r="O1017" s="303"/>
      <c r="P1017" s="303"/>
      <c r="Q1017" s="303"/>
      <c r="R1017" s="303"/>
      <c r="S1017" s="303"/>
      <c r="T1017" s="303"/>
      <c r="U1017" s="303"/>
      <c r="V1017" s="303"/>
      <c r="W1017" s="303"/>
      <c r="X1017" s="303"/>
      <c r="Y1017" s="303"/>
      <c r="Z1017" s="303"/>
      <c r="AA1017" s="303"/>
      <c r="AB1017" s="303"/>
      <c r="AC1017" s="303"/>
      <c r="AD1017" s="303"/>
      <c r="AE1017" s="303"/>
      <c r="AF1017" s="303"/>
      <c r="AG1017" s="303"/>
      <c r="AH1017" s="303"/>
      <c r="AI1017" s="303"/>
      <c r="AJ1017" s="303"/>
      <c r="AK1017" s="303"/>
      <c r="AL1017" s="303"/>
      <c r="AM1017" s="303"/>
      <c r="AN1017" s="303"/>
      <c r="AO1017" s="303"/>
      <c r="AP1017" s="303"/>
    </row>
    <row r="1018" spans="11:44" x14ac:dyDescent="0.3">
      <c r="M1018" s="303"/>
      <c r="N1018" s="303"/>
      <c r="O1018" s="303"/>
      <c r="P1018" s="303"/>
      <c r="Q1018" s="303"/>
      <c r="R1018" s="303"/>
      <c r="S1018" s="303"/>
      <c r="T1018" s="303"/>
      <c r="U1018" s="303"/>
      <c r="V1018" s="365"/>
      <c r="W1018" s="303"/>
      <c r="X1018" s="303"/>
      <c r="Y1018" s="303"/>
      <c r="Z1018" s="303"/>
      <c r="AA1018" s="303"/>
      <c r="AB1018" s="303"/>
      <c r="AC1018" s="303"/>
      <c r="AD1018" s="303"/>
      <c r="AE1018" s="303"/>
      <c r="AF1018" s="303"/>
      <c r="AG1018" s="303"/>
      <c r="AH1018" s="303"/>
      <c r="AI1018" s="303"/>
      <c r="AJ1018" s="303"/>
      <c r="AK1018" s="303"/>
      <c r="AL1018" s="303"/>
      <c r="AM1018" s="303"/>
      <c r="AN1018" s="303"/>
      <c r="AO1018" s="303"/>
      <c r="AP1018" s="303"/>
    </row>
    <row r="1019" spans="11:44" x14ac:dyDescent="0.3">
      <c r="M1019" s="303"/>
      <c r="N1019" s="303"/>
      <c r="O1019" s="303"/>
      <c r="P1019" s="303"/>
      <c r="Q1019" s="303"/>
      <c r="R1019" s="303"/>
      <c r="S1019" s="303"/>
      <c r="T1019" s="303"/>
      <c r="U1019" s="303"/>
      <c r="V1019" s="303"/>
      <c r="W1019" s="303"/>
      <c r="X1019" s="303"/>
      <c r="Y1019" s="303"/>
      <c r="Z1019" s="303"/>
      <c r="AA1019" s="303"/>
      <c r="AB1019" s="303"/>
      <c r="AC1019" s="303"/>
      <c r="AD1019" s="303"/>
      <c r="AE1019" s="303"/>
      <c r="AF1019" s="303"/>
      <c r="AG1019" s="303"/>
      <c r="AH1019" s="303"/>
      <c r="AI1019" s="303"/>
      <c r="AJ1019" s="303"/>
      <c r="AK1019" s="303"/>
      <c r="AL1019" s="303"/>
      <c r="AM1019" s="303"/>
      <c r="AN1019" s="303"/>
      <c r="AO1019" s="303"/>
      <c r="AP1019" s="303"/>
    </row>
    <row r="1020" spans="11:44" x14ac:dyDescent="0.3">
      <c r="M1020" s="303"/>
    </row>
    <row r="1021" spans="11:44" x14ac:dyDescent="0.3">
      <c r="M1021" s="366"/>
      <c r="N1021" s="366"/>
      <c r="O1021" s="366"/>
      <c r="P1021" s="366"/>
      <c r="Q1021" s="366"/>
      <c r="R1021" s="366"/>
      <c r="S1021" s="366"/>
      <c r="T1021" s="366"/>
      <c r="U1021" s="366"/>
      <c r="V1021" s="367"/>
      <c r="W1021" s="366"/>
      <c r="X1021" s="366"/>
      <c r="Y1021" s="366"/>
      <c r="Z1021" s="366"/>
      <c r="AA1021" s="366"/>
      <c r="AB1021" s="366"/>
      <c r="AC1021" s="366"/>
      <c r="AD1021" s="366"/>
      <c r="AE1021" s="366"/>
      <c r="AF1021" s="367"/>
      <c r="AG1021" s="366"/>
      <c r="AH1021" s="366"/>
      <c r="AI1021" s="366"/>
      <c r="AJ1021" s="366"/>
      <c r="AK1021" s="366"/>
      <c r="AL1021" s="366"/>
      <c r="AM1021" s="366"/>
      <c r="AN1021" s="366"/>
      <c r="AO1021" s="366"/>
      <c r="AP1021" s="366"/>
    </row>
  </sheetData>
  <autoFilter ref="A1:CA1003" xr:uid="{30B49C04-0A37-44CD-B9E4-74ACA368C297}">
    <filterColumn colId="1">
      <filters>
        <filter val="BAU"/>
      </filters>
    </filterColumn>
    <filterColumn colId="5">
      <filters>
        <filter val="Electrification"/>
      </filters>
    </filterColumn>
    <filterColumn colId="7">
      <filters>
        <filter val="Automoviles"/>
        <filter val="Birodados"/>
        <filter val="Buses ID"/>
        <filter val="Buses INT"/>
        <filter val="Buses IU"/>
        <filter val="Buses MVD"/>
        <filter val="Buses Otros"/>
        <filter val="Cuatriciclos"/>
        <filter val="Pick Up"/>
        <filter val="Remises"/>
        <filter val="SUV, Crossover y Rural"/>
        <filter val="Taxis"/>
        <filter val="Triciclos"/>
        <filter val="Utilitarios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CC8-BC48-4A96-A5F8-8DB3D4C413C3}">
  <dimension ref="A1:I79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4.4" x14ac:dyDescent="0.3"/>
  <cols>
    <col min="1" max="1" width="18" bestFit="1" customWidth="1"/>
    <col min="2" max="2" width="7.33203125" bestFit="1" customWidth="1"/>
    <col min="3" max="3" width="16.88671875" bestFit="1" customWidth="1"/>
    <col min="4" max="4" width="39.44140625" bestFit="1" customWidth="1"/>
    <col min="5" max="5" width="19.109375" bestFit="1" customWidth="1"/>
    <col min="6" max="6" width="21" bestFit="1" customWidth="1"/>
    <col min="7" max="7" width="15.6640625" bestFit="1" customWidth="1"/>
    <col min="8" max="8" width="17.6640625" bestFit="1" customWidth="1"/>
    <col min="9" max="9" width="12.88671875" bestFit="1" customWidth="1"/>
  </cols>
  <sheetData>
    <row r="1" spans="1:9" x14ac:dyDescent="0.3">
      <c r="A1" s="4" t="s">
        <v>129</v>
      </c>
      <c r="B1" s="4" t="s">
        <v>59</v>
      </c>
      <c r="C1" s="4" t="s">
        <v>438</v>
      </c>
      <c r="D1" s="4" t="s">
        <v>303</v>
      </c>
      <c r="E1" s="4" t="s">
        <v>439</v>
      </c>
      <c r="F1" s="4" t="s">
        <v>440</v>
      </c>
      <c r="G1" s="4" t="s">
        <v>441</v>
      </c>
      <c r="H1" s="4" t="s">
        <v>442</v>
      </c>
      <c r="I1" s="4" t="s">
        <v>443</v>
      </c>
    </row>
    <row r="2" spans="1:9" x14ac:dyDescent="0.3">
      <c r="A2" t="s">
        <v>134</v>
      </c>
      <c r="B2">
        <v>2016</v>
      </c>
      <c r="C2" t="s">
        <v>180</v>
      </c>
      <c r="D2" t="s">
        <v>181</v>
      </c>
      <c r="E2">
        <v>777777</v>
      </c>
      <c r="F2">
        <v>777777</v>
      </c>
      <c r="G2">
        <v>0</v>
      </c>
      <c r="H2">
        <v>0</v>
      </c>
      <c r="I2">
        <v>0</v>
      </c>
    </row>
    <row r="3" spans="1:9" x14ac:dyDescent="0.3">
      <c r="A3" t="s">
        <v>134</v>
      </c>
      <c r="B3">
        <v>2016</v>
      </c>
      <c r="C3" t="s">
        <v>444</v>
      </c>
      <c r="D3" t="s">
        <v>172</v>
      </c>
      <c r="E3">
        <v>777777</v>
      </c>
      <c r="F3">
        <v>777777</v>
      </c>
      <c r="G3">
        <v>0</v>
      </c>
      <c r="H3">
        <v>0</v>
      </c>
      <c r="I3">
        <v>0</v>
      </c>
    </row>
    <row r="4" spans="1:9" x14ac:dyDescent="0.3">
      <c r="A4" t="s">
        <v>134</v>
      </c>
      <c r="B4">
        <v>2016</v>
      </c>
      <c r="C4" t="s">
        <v>113</v>
      </c>
      <c r="D4" t="s">
        <v>164</v>
      </c>
      <c r="E4">
        <v>8.0056329234451606E-2</v>
      </c>
      <c r="F4">
        <v>7.3991455807659895E-2</v>
      </c>
      <c r="G4">
        <v>440</v>
      </c>
      <c r="H4">
        <v>406.66666666700002</v>
      </c>
      <c r="I4">
        <v>0.62741211073000003</v>
      </c>
    </row>
    <row r="5" spans="1:9" x14ac:dyDescent="0.3">
      <c r="A5" t="s">
        <v>134</v>
      </c>
      <c r="B5">
        <v>2016</v>
      </c>
      <c r="C5" t="s">
        <v>245</v>
      </c>
      <c r="D5" t="s">
        <v>248</v>
      </c>
      <c r="E5">
        <v>777777</v>
      </c>
      <c r="F5">
        <v>777777</v>
      </c>
      <c r="G5">
        <v>0</v>
      </c>
      <c r="H5">
        <v>0</v>
      </c>
      <c r="I5">
        <v>0</v>
      </c>
    </row>
    <row r="6" spans="1:9" x14ac:dyDescent="0.3">
      <c r="A6" t="s">
        <v>134</v>
      </c>
      <c r="B6">
        <v>2016</v>
      </c>
      <c r="C6" t="s">
        <v>445</v>
      </c>
      <c r="D6" t="s">
        <v>173</v>
      </c>
      <c r="E6">
        <v>777777</v>
      </c>
      <c r="F6">
        <v>777777</v>
      </c>
      <c r="G6">
        <v>0</v>
      </c>
      <c r="H6">
        <v>0</v>
      </c>
      <c r="I6">
        <v>0</v>
      </c>
    </row>
    <row r="7" spans="1:9" x14ac:dyDescent="0.3">
      <c r="A7" t="s">
        <v>134</v>
      </c>
      <c r="B7">
        <v>2016</v>
      </c>
      <c r="C7" t="s">
        <v>446</v>
      </c>
      <c r="D7" t="s">
        <v>165</v>
      </c>
      <c r="E7">
        <v>0</v>
      </c>
      <c r="F7">
        <v>0.14890477239740901</v>
      </c>
      <c r="G7">
        <v>0</v>
      </c>
      <c r="H7">
        <v>29.333333332999999</v>
      </c>
      <c r="I7">
        <v>2.2487889269999999E-2</v>
      </c>
    </row>
    <row r="8" spans="1:9" x14ac:dyDescent="0.3">
      <c r="A8" t="s">
        <v>134</v>
      </c>
      <c r="B8">
        <v>2016</v>
      </c>
      <c r="C8" t="s">
        <v>122</v>
      </c>
      <c r="D8" t="s">
        <v>162</v>
      </c>
      <c r="E8">
        <v>0.58205817909756397</v>
      </c>
      <c r="F8">
        <v>0.52379298264365104</v>
      </c>
      <c r="G8">
        <v>7842</v>
      </c>
      <c r="H8">
        <v>7057</v>
      </c>
      <c r="I8">
        <v>1.538</v>
      </c>
    </row>
    <row r="9" spans="1:9" x14ac:dyDescent="0.3">
      <c r="A9" t="s">
        <v>134</v>
      </c>
      <c r="B9">
        <v>2016</v>
      </c>
      <c r="C9" t="s">
        <v>115</v>
      </c>
      <c r="D9" t="s">
        <v>183</v>
      </c>
      <c r="E9">
        <v>777777</v>
      </c>
      <c r="F9">
        <v>777777</v>
      </c>
      <c r="G9">
        <v>0</v>
      </c>
      <c r="H9">
        <v>0</v>
      </c>
      <c r="I9">
        <v>0</v>
      </c>
    </row>
    <row r="10" spans="1:9" x14ac:dyDescent="0.3">
      <c r="A10" t="s">
        <v>134</v>
      </c>
      <c r="B10">
        <v>2016</v>
      </c>
      <c r="C10" t="s">
        <v>447</v>
      </c>
      <c r="D10" t="s">
        <v>141</v>
      </c>
      <c r="E10">
        <v>666666</v>
      </c>
      <c r="F10">
        <v>666666</v>
      </c>
      <c r="G10">
        <v>0</v>
      </c>
      <c r="H10">
        <v>0</v>
      </c>
      <c r="I10">
        <v>0</v>
      </c>
    </row>
    <row r="11" spans="1:9" x14ac:dyDescent="0.3">
      <c r="A11" t="s">
        <v>134</v>
      </c>
      <c r="B11">
        <v>2016</v>
      </c>
      <c r="C11" t="s">
        <v>448</v>
      </c>
      <c r="D11" t="s">
        <v>141</v>
      </c>
      <c r="E11">
        <v>666666</v>
      </c>
      <c r="F11">
        <v>666666</v>
      </c>
      <c r="G11">
        <v>0</v>
      </c>
      <c r="H11">
        <v>0</v>
      </c>
      <c r="I11">
        <v>0</v>
      </c>
    </row>
    <row r="12" spans="1:9" x14ac:dyDescent="0.3">
      <c r="A12" t="s">
        <v>134</v>
      </c>
      <c r="B12">
        <v>2016</v>
      </c>
      <c r="C12" t="s">
        <v>449</v>
      </c>
      <c r="D12" t="s">
        <v>168</v>
      </c>
      <c r="E12">
        <v>0.19389699575224301</v>
      </c>
      <c r="F12">
        <v>0.37880538905239503</v>
      </c>
      <c r="G12">
        <v>151</v>
      </c>
      <c r="H12">
        <v>295</v>
      </c>
      <c r="I12">
        <v>8.8900000000000007E-2</v>
      </c>
    </row>
    <row r="13" spans="1:9" x14ac:dyDescent="0.3">
      <c r="A13" t="s">
        <v>134</v>
      </c>
      <c r="B13">
        <v>2016</v>
      </c>
      <c r="C13" t="s">
        <v>119</v>
      </c>
      <c r="D13" t="s">
        <v>166</v>
      </c>
      <c r="E13">
        <v>0.28211376138490102</v>
      </c>
      <c r="F13">
        <v>0.373057915926235</v>
      </c>
      <c r="G13">
        <v>2994</v>
      </c>
      <c r="H13">
        <v>3959.1666666669998</v>
      </c>
      <c r="I13">
        <v>1.2115</v>
      </c>
    </row>
    <row r="14" spans="1:9" x14ac:dyDescent="0.3">
      <c r="A14" t="s">
        <v>134</v>
      </c>
      <c r="B14">
        <v>2016</v>
      </c>
      <c r="C14" t="s">
        <v>124</v>
      </c>
      <c r="D14" t="s">
        <v>174</v>
      </c>
      <c r="E14">
        <v>0.66003566074543396</v>
      </c>
      <c r="F14">
        <v>0.68615927175805502</v>
      </c>
      <c r="G14">
        <v>2455</v>
      </c>
      <c r="H14">
        <v>2552.1666666669998</v>
      </c>
      <c r="I14">
        <v>0.42459999999999998</v>
      </c>
    </row>
    <row r="15" spans="1:9" x14ac:dyDescent="0.3">
      <c r="A15" t="s">
        <v>134</v>
      </c>
      <c r="B15">
        <v>2017</v>
      </c>
      <c r="C15" t="s">
        <v>180</v>
      </c>
      <c r="D15" t="s">
        <v>181</v>
      </c>
      <c r="E15">
        <v>777777</v>
      </c>
      <c r="F15">
        <v>777777</v>
      </c>
      <c r="G15">
        <v>0</v>
      </c>
      <c r="H15">
        <v>0</v>
      </c>
      <c r="I15">
        <v>0</v>
      </c>
    </row>
    <row r="16" spans="1:9" x14ac:dyDescent="0.3">
      <c r="A16" t="s">
        <v>134</v>
      </c>
      <c r="B16">
        <v>2017</v>
      </c>
      <c r="C16" t="s">
        <v>444</v>
      </c>
      <c r="D16" t="s">
        <v>172</v>
      </c>
      <c r="E16">
        <v>777777</v>
      </c>
      <c r="F16">
        <v>777777</v>
      </c>
      <c r="G16">
        <v>0</v>
      </c>
      <c r="H16">
        <v>0</v>
      </c>
      <c r="I16">
        <v>0</v>
      </c>
    </row>
    <row r="17" spans="1:9" x14ac:dyDescent="0.3">
      <c r="A17" t="s">
        <v>134</v>
      </c>
      <c r="B17">
        <v>2017</v>
      </c>
      <c r="C17" t="s">
        <v>113</v>
      </c>
      <c r="D17" t="s">
        <v>164</v>
      </c>
      <c r="E17">
        <v>2.6644365052462701E-2</v>
      </c>
      <c r="F17">
        <v>5.7943182467078698E-2</v>
      </c>
      <c r="G17">
        <v>187</v>
      </c>
      <c r="H17">
        <v>406.66666666700002</v>
      </c>
      <c r="I17">
        <v>0.80118373702799905</v>
      </c>
    </row>
    <row r="18" spans="1:9" x14ac:dyDescent="0.3">
      <c r="A18" t="s">
        <v>134</v>
      </c>
      <c r="B18">
        <v>2017</v>
      </c>
      <c r="C18" t="s">
        <v>245</v>
      </c>
      <c r="D18" t="s">
        <v>248</v>
      </c>
      <c r="E18">
        <v>777777</v>
      </c>
      <c r="F18">
        <v>777777</v>
      </c>
      <c r="G18">
        <v>0</v>
      </c>
      <c r="H18">
        <v>0</v>
      </c>
      <c r="I18">
        <v>0</v>
      </c>
    </row>
    <row r="19" spans="1:9" x14ac:dyDescent="0.3">
      <c r="A19" t="s">
        <v>134</v>
      </c>
      <c r="B19">
        <v>2017</v>
      </c>
      <c r="C19" t="s">
        <v>445</v>
      </c>
      <c r="D19" t="s">
        <v>173</v>
      </c>
      <c r="E19">
        <v>777777</v>
      </c>
      <c r="F19">
        <v>777777</v>
      </c>
      <c r="G19">
        <v>0</v>
      </c>
      <c r="H19">
        <v>0</v>
      </c>
      <c r="I19">
        <v>0</v>
      </c>
    </row>
    <row r="20" spans="1:9" x14ac:dyDescent="0.3">
      <c r="A20" t="s">
        <v>134</v>
      </c>
      <c r="B20">
        <v>2017</v>
      </c>
      <c r="C20" t="s">
        <v>446</v>
      </c>
      <c r="D20" t="s">
        <v>165</v>
      </c>
      <c r="E20">
        <v>0.15901129092300101</v>
      </c>
      <c r="F20">
        <v>0.11660828000887501</v>
      </c>
      <c r="G20">
        <v>40</v>
      </c>
      <c r="H20">
        <v>29.333333332999999</v>
      </c>
      <c r="I20">
        <v>2.8716262972000001E-2</v>
      </c>
    </row>
    <row r="21" spans="1:9" x14ac:dyDescent="0.3">
      <c r="A21" t="s">
        <v>134</v>
      </c>
      <c r="B21">
        <v>2017</v>
      </c>
      <c r="C21" t="s">
        <v>122</v>
      </c>
      <c r="D21" t="s">
        <v>162</v>
      </c>
      <c r="E21">
        <v>0.55800986871403802</v>
      </c>
      <c r="F21">
        <v>0.52379298264365104</v>
      </c>
      <c r="G21">
        <v>7518</v>
      </c>
      <c r="H21">
        <v>7057</v>
      </c>
      <c r="I21">
        <v>1.538</v>
      </c>
    </row>
    <row r="22" spans="1:9" x14ac:dyDescent="0.3">
      <c r="A22" t="s">
        <v>134</v>
      </c>
      <c r="B22">
        <v>2017</v>
      </c>
      <c r="C22" t="s">
        <v>115</v>
      </c>
      <c r="D22" t="s">
        <v>183</v>
      </c>
      <c r="E22">
        <v>777777</v>
      </c>
      <c r="F22">
        <v>777777</v>
      </c>
      <c r="G22">
        <v>0</v>
      </c>
      <c r="H22">
        <v>0</v>
      </c>
      <c r="I22">
        <v>0</v>
      </c>
    </row>
    <row r="23" spans="1:9" x14ac:dyDescent="0.3">
      <c r="A23" t="s">
        <v>134</v>
      </c>
      <c r="B23">
        <v>2017</v>
      </c>
      <c r="C23" t="s">
        <v>447</v>
      </c>
      <c r="D23" t="s">
        <v>141</v>
      </c>
      <c r="E23">
        <v>666666</v>
      </c>
      <c r="F23">
        <v>666666</v>
      </c>
      <c r="G23">
        <v>0</v>
      </c>
      <c r="H23">
        <v>0</v>
      </c>
      <c r="I23">
        <v>0</v>
      </c>
    </row>
    <row r="24" spans="1:9" x14ac:dyDescent="0.3">
      <c r="A24" t="s">
        <v>134</v>
      </c>
      <c r="B24">
        <v>2017</v>
      </c>
      <c r="C24" t="s">
        <v>448</v>
      </c>
      <c r="D24" t="s">
        <v>141</v>
      </c>
      <c r="E24">
        <v>666666</v>
      </c>
      <c r="F24">
        <v>666666</v>
      </c>
      <c r="G24">
        <v>0</v>
      </c>
      <c r="H24">
        <v>0</v>
      </c>
      <c r="I24">
        <v>0</v>
      </c>
    </row>
    <row r="25" spans="1:9" x14ac:dyDescent="0.3">
      <c r="A25" t="s">
        <v>134</v>
      </c>
      <c r="B25">
        <v>2017</v>
      </c>
      <c r="C25" t="s">
        <v>449</v>
      </c>
      <c r="D25" t="s">
        <v>168</v>
      </c>
      <c r="E25">
        <v>0.12659080472406301</v>
      </c>
      <c r="F25">
        <v>0.138826347188099</v>
      </c>
      <c r="G25">
        <v>269</v>
      </c>
      <c r="H25">
        <v>295</v>
      </c>
      <c r="I25">
        <v>0.24257498499999999</v>
      </c>
    </row>
    <row r="26" spans="1:9" x14ac:dyDescent="0.3">
      <c r="A26" t="s">
        <v>134</v>
      </c>
      <c r="B26">
        <v>2017</v>
      </c>
      <c r="C26" t="s">
        <v>119</v>
      </c>
      <c r="D26" t="s">
        <v>166</v>
      </c>
      <c r="E26">
        <v>0.28518872622395902</v>
      </c>
      <c r="F26">
        <v>0.29918116019478602</v>
      </c>
      <c r="G26">
        <v>3774</v>
      </c>
      <c r="H26">
        <v>3959.1666666669998</v>
      </c>
      <c r="I26">
        <v>1.5106554999999999</v>
      </c>
    </row>
    <row r="27" spans="1:9" x14ac:dyDescent="0.3">
      <c r="A27" t="s">
        <v>134</v>
      </c>
      <c r="B27">
        <v>2017</v>
      </c>
      <c r="C27" t="s">
        <v>124</v>
      </c>
      <c r="D27" t="s">
        <v>174</v>
      </c>
      <c r="E27">
        <v>0.69202924267158705</v>
      </c>
      <c r="F27">
        <v>0.68615927175805502</v>
      </c>
      <c r="G27">
        <v>2574</v>
      </c>
      <c r="H27">
        <v>2552.1666666669998</v>
      </c>
      <c r="I27">
        <v>0.42459999999999998</v>
      </c>
    </row>
    <row r="28" spans="1:9" x14ac:dyDescent="0.3">
      <c r="A28" t="s">
        <v>134</v>
      </c>
      <c r="B28">
        <v>2018</v>
      </c>
      <c r="C28" t="s">
        <v>180</v>
      </c>
      <c r="D28" t="s">
        <v>181</v>
      </c>
      <c r="E28">
        <v>777777</v>
      </c>
      <c r="F28">
        <v>777777</v>
      </c>
      <c r="G28">
        <v>0</v>
      </c>
      <c r="H28">
        <v>0</v>
      </c>
      <c r="I28">
        <v>0</v>
      </c>
    </row>
    <row r="29" spans="1:9" x14ac:dyDescent="0.3">
      <c r="A29" t="s">
        <v>134</v>
      </c>
      <c r="B29">
        <v>2018</v>
      </c>
      <c r="C29" t="s">
        <v>444</v>
      </c>
      <c r="D29" t="s">
        <v>172</v>
      </c>
      <c r="E29">
        <v>777777</v>
      </c>
      <c r="F29">
        <v>777777</v>
      </c>
      <c r="G29">
        <v>0</v>
      </c>
      <c r="H29">
        <v>0</v>
      </c>
      <c r="I29">
        <v>0</v>
      </c>
    </row>
    <row r="30" spans="1:9" x14ac:dyDescent="0.3">
      <c r="A30" t="s">
        <v>134</v>
      </c>
      <c r="B30">
        <v>2018</v>
      </c>
      <c r="C30" t="s">
        <v>113</v>
      </c>
      <c r="D30" t="s">
        <v>164</v>
      </c>
      <c r="E30">
        <v>3.4880779778461699E-2</v>
      </c>
      <c r="F30">
        <v>4.0412679325506302E-2</v>
      </c>
      <c r="G30">
        <v>351</v>
      </c>
      <c r="H30">
        <v>406.66666666700002</v>
      </c>
      <c r="I30">
        <v>1.1487269896250001</v>
      </c>
    </row>
    <row r="31" spans="1:9" x14ac:dyDescent="0.3">
      <c r="A31" t="s">
        <v>134</v>
      </c>
      <c r="B31">
        <v>2018</v>
      </c>
      <c r="C31" t="s">
        <v>245</v>
      </c>
      <c r="D31" t="s">
        <v>248</v>
      </c>
      <c r="E31">
        <v>777777</v>
      </c>
      <c r="F31">
        <v>777777</v>
      </c>
      <c r="G31">
        <v>0</v>
      </c>
      <c r="H31">
        <v>0</v>
      </c>
      <c r="I31">
        <v>0</v>
      </c>
    </row>
    <row r="32" spans="1:9" x14ac:dyDescent="0.3">
      <c r="A32" t="s">
        <v>134</v>
      </c>
      <c r="B32">
        <v>2018</v>
      </c>
      <c r="C32" t="s">
        <v>445</v>
      </c>
      <c r="D32" t="s">
        <v>173</v>
      </c>
      <c r="E32">
        <v>777777</v>
      </c>
      <c r="F32">
        <v>777777</v>
      </c>
      <c r="G32">
        <v>0</v>
      </c>
      <c r="H32">
        <v>0</v>
      </c>
      <c r="I32">
        <v>0</v>
      </c>
    </row>
    <row r="33" spans="1:9" x14ac:dyDescent="0.3">
      <c r="A33" t="s">
        <v>134</v>
      </c>
      <c r="B33">
        <v>2018</v>
      </c>
      <c r="C33" t="s">
        <v>446</v>
      </c>
      <c r="D33" t="s">
        <v>165</v>
      </c>
      <c r="E33">
        <v>3.6043472442842499E-2</v>
      </c>
      <c r="F33">
        <v>8.1328860895746105E-2</v>
      </c>
      <c r="G33">
        <v>13</v>
      </c>
      <c r="H33">
        <v>29.333333332999999</v>
      </c>
      <c r="I33">
        <v>4.1173010374999999E-2</v>
      </c>
    </row>
    <row r="34" spans="1:9" x14ac:dyDescent="0.3">
      <c r="A34" t="s">
        <v>134</v>
      </c>
      <c r="B34">
        <v>2018</v>
      </c>
      <c r="C34" t="s">
        <v>122</v>
      </c>
      <c r="D34" t="s">
        <v>162</v>
      </c>
      <c r="E34">
        <v>0.48668139254561699</v>
      </c>
      <c r="F34">
        <v>0.52379298264365104</v>
      </c>
      <c r="G34">
        <v>6557</v>
      </c>
      <c r="H34">
        <v>7057</v>
      </c>
      <c r="I34">
        <v>1.538</v>
      </c>
    </row>
    <row r="35" spans="1:9" x14ac:dyDescent="0.3">
      <c r="A35" t="s">
        <v>134</v>
      </c>
      <c r="B35">
        <v>2018</v>
      </c>
      <c r="C35" t="s">
        <v>115</v>
      </c>
      <c r="D35" t="s">
        <v>183</v>
      </c>
      <c r="E35">
        <v>777777</v>
      </c>
      <c r="F35">
        <v>777777</v>
      </c>
      <c r="G35">
        <v>0</v>
      </c>
      <c r="H35">
        <v>0</v>
      </c>
      <c r="I35">
        <v>0</v>
      </c>
    </row>
    <row r="36" spans="1:9" x14ac:dyDescent="0.3">
      <c r="A36" t="s">
        <v>134</v>
      </c>
      <c r="B36">
        <v>2018</v>
      </c>
      <c r="C36" t="s">
        <v>447</v>
      </c>
      <c r="D36" t="s">
        <v>141</v>
      </c>
      <c r="E36">
        <v>666666</v>
      </c>
      <c r="F36">
        <v>666666</v>
      </c>
      <c r="G36">
        <v>0</v>
      </c>
      <c r="H36">
        <v>0</v>
      </c>
      <c r="I36">
        <v>0</v>
      </c>
    </row>
    <row r="37" spans="1:9" x14ac:dyDescent="0.3">
      <c r="A37" t="s">
        <v>134</v>
      </c>
      <c r="B37">
        <v>2018</v>
      </c>
      <c r="C37" t="s">
        <v>448</v>
      </c>
      <c r="D37" t="s">
        <v>141</v>
      </c>
      <c r="E37">
        <v>666666</v>
      </c>
      <c r="F37">
        <v>666666</v>
      </c>
      <c r="G37">
        <v>0</v>
      </c>
      <c r="H37">
        <v>0</v>
      </c>
      <c r="I37">
        <v>0</v>
      </c>
    </row>
    <row r="38" spans="1:9" x14ac:dyDescent="0.3">
      <c r="A38" t="s">
        <v>134</v>
      </c>
      <c r="B38">
        <v>2018</v>
      </c>
      <c r="C38" t="s">
        <v>449</v>
      </c>
      <c r="D38" t="s">
        <v>168</v>
      </c>
      <c r="E38">
        <v>0.19026481234239501</v>
      </c>
      <c r="F38">
        <v>0.13557516821499099</v>
      </c>
      <c r="G38">
        <v>414</v>
      </c>
      <c r="H38">
        <v>295</v>
      </c>
      <c r="I38">
        <v>0.24839208779999999</v>
      </c>
    </row>
    <row r="39" spans="1:9" x14ac:dyDescent="0.3">
      <c r="A39" t="s">
        <v>134</v>
      </c>
      <c r="B39">
        <v>2018</v>
      </c>
      <c r="C39" t="s">
        <v>119</v>
      </c>
      <c r="D39" t="s">
        <v>166</v>
      </c>
      <c r="E39">
        <v>0.35758162493157802</v>
      </c>
      <c r="F39">
        <v>0.29918116019478602</v>
      </c>
      <c r="G39">
        <v>4732</v>
      </c>
      <c r="H39">
        <v>3959.1666666669998</v>
      </c>
      <c r="I39">
        <v>1.5106554999999999</v>
      </c>
    </row>
    <row r="40" spans="1:9" x14ac:dyDescent="0.3">
      <c r="A40" t="s">
        <v>134</v>
      </c>
      <c r="B40">
        <v>2018</v>
      </c>
      <c r="C40" t="s">
        <v>124</v>
      </c>
      <c r="D40" t="s">
        <v>174</v>
      </c>
      <c r="E40">
        <v>0.68799643822711398</v>
      </c>
      <c r="F40">
        <v>0.68615927175805502</v>
      </c>
      <c r="G40">
        <v>2559</v>
      </c>
      <c r="H40">
        <v>2552.1666666669998</v>
      </c>
      <c r="I40">
        <v>0.42459999999999998</v>
      </c>
    </row>
    <row r="41" spans="1:9" x14ac:dyDescent="0.3">
      <c r="A41" t="s">
        <v>134</v>
      </c>
      <c r="B41">
        <v>2019</v>
      </c>
      <c r="C41" t="s">
        <v>180</v>
      </c>
      <c r="D41" t="s">
        <v>181</v>
      </c>
      <c r="E41">
        <v>777777</v>
      </c>
      <c r="F41">
        <v>777777</v>
      </c>
      <c r="G41">
        <v>0</v>
      </c>
      <c r="H41">
        <v>0</v>
      </c>
      <c r="I41">
        <v>0</v>
      </c>
    </row>
    <row r="42" spans="1:9" x14ac:dyDescent="0.3">
      <c r="A42" t="s">
        <v>134</v>
      </c>
      <c r="B42">
        <v>2019</v>
      </c>
      <c r="C42" t="s">
        <v>444</v>
      </c>
      <c r="D42" t="s">
        <v>172</v>
      </c>
      <c r="E42">
        <v>777777</v>
      </c>
      <c r="F42">
        <v>777777</v>
      </c>
      <c r="G42">
        <v>0</v>
      </c>
      <c r="H42">
        <v>0</v>
      </c>
      <c r="I42">
        <v>0</v>
      </c>
    </row>
    <row r="43" spans="1:9" x14ac:dyDescent="0.3">
      <c r="A43" t="s">
        <v>134</v>
      </c>
      <c r="B43">
        <v>2019</v>
      </c>
      <c r="C43" t="s">
        <v>113</v>
      </c>
      <c r="D43" t="s">
        <v>164</v>
      </c>
      <c r="E43">
        <v>1.6198196877177301E-2</v>
      </c>
      <c r="F43">
        <v>4.0412679325506302E-2</v>
      </c>
      <c r="G43">
        <v>163</v>
      </c>
      <c r="H43">
        <v>406.66666666700002</v>
      </c>
      <c r="I43">
        <v>1.1487269896250001</v>
      </c>
    </row>
    <row r="44" spans="1:9" x14ac:dyDescent="0.3">
      <c r="A44" t="s">
        <v>134</v>
      </c>
      <c r="B44">
        <v>2019</v>
      </c>
      <c r="C44" t="s">
        <v>245</v>
      </c>
      <c r="D44" t="s">
        <v>248</v>
      </c>
      <c r="E44">
        <v>777777</v>
      </c>
      <c r="F44">
        <v>777777</v>
      </c>
      <c r="G44">
        <v>0</v>
      </c>
      <c r="H44">
        <v>0</v>
      </c>
      <c r="I44">
        <v>0</v>
      </c>
    </row>
    <row r="45" spans="1:9" x14ac:dyDescent="0.3">
      <c r="A45" t="s">
        <v>134</v>
      </c>
      <c r="B45">
        <v>2019</v>
      </c>
      <c r="C45" t="s">
        <v>445</v>
      </c>
      <c r="D45" t="s">
        <v>173</v>
      </c>
      <c r="E45">
        <v>777777</v>
      </c>
      <c r="F45">
        <v>777777</v>
      </c>
      <c r="G45">
        <v>0</v>
      </c>
      <c r="H45">
        <v>0</v>
      </c>
      <c r="I45">
        <v>0</v>
      </c>
    </row>
    <row r="46" spans="1:9" x14ac:dyDescent="0.3">
      <c r="A46" t="s">
        <v>134</v>
      </c>
      <c r="B46">
        <v>2019</v>
      </c>
      <c r="C46" t="s">
        <v>446</v>
      </c>
      <c r="D46" t="s">
        <v>165</v>
      </c>
      <c r="E46">
        <v>0.34102670080535602</v>
      </c>
      <c r="F46">
        <v>8.1328860895746105E-2</v>
      </c>
      <c r="G46">
        <v>123</v>
      </c>
      <c r="H46">
        <v>29.333333332999999</v>
      </c>
      <c r="I46">
        <v>4.1173010374999999E-2</v>
      </c>
    </row>
    <row r="47" spans="1:9" x14ac:dyDescent="0.3">
      <c r="A47" t="s">
        <v>134</v>
      </c>
      <c r="B47">
        <v>2019</v>
      </c>
      <c r="C47" t="s">
        <v>122</v>
      </c>
      <c r="D47" t="s">
        <v>162</v>
      </c>
      <c r="E47">
        <v>0.60180154502971805</v>
      </c>
      <c r="F47">
        <v>0.52379298264365104</v>
      </c>
      <c r="G47">
        <v>8108</v>
      </c>
      <c r="H47">
        <v>7057</v>
      </c>
      <c r="I47">
        <v>1.538</v>
      </c>
    </row>
    <row r="48" spans="1:9" x14ac:dyDescent="0.3">
      <c r="A48" t="s">
        <v>134</v>
      </c>
      <c r="B48">
        <v>2019</v>
      </c>
      <c r="C48" t="s">
        <v>115</v>
      </c>
      <c r="D48" t="s">
        <v>183</v>
      </c>
      <c r="E48">
        <v>777777</v>
      </c>
      <c r="F48">
        <v>777777</v>
      </c>
      <c r="G48">
        <v>0</v>
      </c>
      <c r="H48">
        <v>0</v>
      </c>
      <c r="I48">
        <v>0</v>
      </c>
    </row>
    <row r="49" spans="1:9" x14ac:dyDescent="0.3">
      <c r="A49" t="s">
        <v>134</v>
      </c>
      <c r="B49">
        <v>2019</v>
      </c>
      <c r="C49" t="s">
        <v>447</v>
      </c>
      <c r="D49" t="s">
        <v>141</v>
      </c>
      <c r="E49">
        <v>666666</v>
      </c>
      <c r="F49">
        <v>666666</v>
      </c>
      <c r="G49">
        <v>0</v>
      </c>
      <c r="H49">
        <v>0</v>
      </c>
      <c r="I49">
        <v>0</v>
      </c>
    </row>
    <row r="50" spans="1:9" x14ac:dyDescent="0.3">
      <c r="A50" t="s">
        <v>134</v>
      </c>
      <c r="B50">
        <v>2019</v>
      </c>
      <c r="C50" t="s">
        <v>448</v>
      </c>
      <c r="D50" t="s">
        <v>141</v>
      </c>
      <c r="E50">
        <v>666666</v>
      </c>
      <c r="F50">
        <v>666666</v>
      </c>
      <c r="G50">
        <v>0</v>
      </c>
      <c r="H50">
        <v>0</v>
      </c>
      <c r="I50">
        <v>0</v>
      </c>
    </row>
    <row r="51" spans="1:9" x14ac:dyDescent="0.3">
      <c r="A51" t="s">
        <v>134</v>
      </c>
      <c r="B51">
        <v>2019</v>
      </c>
      <c r="C51" t="s">
        <v>449</v>
      </c>
      <c r="D51" t="s">
        <v>168</v>
      </c>
      <c r="E51">
        <v>0.19070106082468199</v>
      </c>
      <c r="F51">
        <v>0.13268116260207799</v>
      </c>
      <c r="G51">
        <v>424</v>
      </c>
      <c r="H51">
        <v>295</v>
      </c>
      <c r="I51">
        <v>0.25380994880000002</v>
      </c>
    </row>
    <row r="52" spans="1:9" x14ac:dyDescent="0.3">
      <c r="A52" t="s">
        <v>134</v>
      </c>
      <c r="B52">
        <v>2019</v>
      </c>
      <c r="C52" t="s">
        <v>119</v>
      </c>
      <c r="D52" t="s">
        <v>166</v>
      </c>
      <c r="E52">
        <v>0.35833390533287801</v>
      </c>
      <c r="F52">
        <v>0.298548748638581</v>
      </c>
      <c r="G52">
        <v>4752</v>
      </c>
      <c r="H52">
        <v>3959.1666666669998</v>
      </c>
      <c r="I52">
        <v>1.51385549999999</v>
      </c>
    </row>
    <row r="53" spans="1:9" x14ac:dyDescent="0.3">
      <c r="A53" t="s">
        <v>134</v>
      </c>
      <c r="B53">
        <v>2019</v>
      </c>
      <c r="C53" t="s">
        <v>124</v>
      </c>
      <c r="D53" t="s">
        <v>174</v>
      </c>
      <c r="E53">
        <v>0.68008756302099904</v>
      </c>
      <c r="F53">
        <v>0.68604616946916497</v>
      </c>
      <c r="G53">
        <v>2530</v>
      </c>
      <c r="H53">
        <v>2552.1666666669998</v>
      </c>
      <c r="I53">
        <v>0.42466999999999999</v>
      </c>
    </row>
    <row r="54" spans="1:9" x14ac:dyDescent="0.3">
      <c r="A54" t="s">
        <v>134</v>
      </c>
      <c r="B54">
        <v>2020</v>
      </c>
      <c r="C54" t="s">
        <v>180</v>
      </c>
      <c r="D54" t="s">
        <v>181</v>
      </c>
      <c r="E54">
        <v>777777</v>
      </c>
      <c r="F54">
        <v>777777</v>
      </c>
      <c r="G54">
        <v>0</v>
      </c>
      <c r="H54">
        <v>0</v>
      </c>
      <c r="I54">
        <v>0</v>
      </c>
    </row>
    <row r="55" spans="1:9" x14ac:dyDescent="0.3">
      <c r="A55" t="s">
        <v>134</v>
      </c>
      <c r="B55">
        <v>2020</v>
      </c>
      <c r="C55" t="s">
        <v>444</v>
      </c>
      <c r="D55" t="s">
        <v>172</v>
      </c>
      <c r="E55">
        <v>777777</v>
      </c>
      <c r="F55">
        <v>777777</v>
      </c>
      <c r="G55">
        <v>0</v>
      </c>
      <c r="H55">
        <v>0</v>
      </c>
      <c r="I55">
        <v>0</v>
      </c>
    </row>
    <row r="56" spans="1:9" x14ac:dyDescent="0.3">
      <c r="A56" t="s">
        <v>134</v>
      </c>
      <c r="B56">
        <v>2020</v>
      </c>
      <c r="C56" t="s">
        <v>113</v>
      </c>
      <c r="D56" t="s">
        <v>164</v>
      </c>
      <c r="E56">
        <v>3.56757833061759E-2</v>
      </c>
      <c r="F56">
        <v>4.0412679325506302E-2</v>
      </c>
      <c r="G56">
        <v>359</v>
      </c>
      <c r="H56">
        <v>406.66666666700002</v>
      </c>
      <c r="I56">
        <v>1.1487269896250001</v>
      </c>
    </row>
    <row r="57" spans="1:9" x14ac:dyDescent="0.3">
      <c r="A57" t="s">
        <v>134</v>
      </c>
      <c r="B57">
        <v>2020</v>
      </c>
      <c r="C57" t="s">
        <v>245</v>
      </c>
      <c r="D57" t="s">
        <v>248</v>
      </c>
      <c r="E57">
        <v>777777</v>
      </c>
      <c r="F57">
        <v>777777</v>
      </c>
      <c r="G57">
        <v>0</v>
      </c>
      <c r="H57">
        <v>0</v>
      </c>
      <c r="I57">
        <v>0</v>
      </c>
    </row>
    <row r="58" spans="1:9" x14ac:dyDescent="0.3">
      <c r="A58" t="s">
        <v>134</v>
      </c>
      <c r="B58">
        <v>2020</v>
      </c>
      <c r="C58" t="s">
        <v>445</v>
      </c>
      <c r="D58" t="s">
        <v>173</v>
      </c>
      <c r="E58">
        <v>777777</v>
      </c>
      <c r="F58">
        <v>777777</v>
      </c>
      <c r="G58">
        <v>0</v>
      </c>
      <c r="H58">
        <v>0</v>
      </c>
      <c r="I58">
        <v>0</v>
      </c>
    </row>
    <row r="59" spans="1:9" x14ac:dyDescent="0.3">
      <c r="A59" t="s">
        <v>134</v>
      </c>
      <c r="B59">
        <v>2020</v>
      </c>
      <c r="C59" t="s">
        <v>446</v>
      </c>
      <c r="D59" t="s">
        <v>165</v>
      </c>
      <c r="E59">
        <v>0</v>
      </c>
      <c r="F59">
        <v>8.1328860895746105E-2</v>
      </c>
      <c r="G59">
        <v>0</v>
      </c>
      <c r="H59">
        <v>29.333333332999999</v>
      </c>
      <c r="I59">
        <v>4.1173010374999999E-2</v>
      </c>
    </row>
    <row r="60" spans="1:9" x14ac:dyDescent="0.3">
      <c r="A60" t="s">
        <v>134</v>
      </c>
      <c r="B60">
        <v>2020</v>
      </c>
      <c r="C60" t="s">
        <v>122</v>
      </c>
      <c r="D60" t="s">
        <v>162</v>
      </c>
      <c r="E60">
        <v>0.300678102974271</v>
      </c>
      <c r="F60">
        <v>0.52379298264365104</v>
      </c>
      <c r="G60">
        <v>4051</v>
      </c>
      <c r="H60">
        <v>7057</v>
      </c>
      <c r="I60">
        <v>1.538</v>
      </c>
    </row>
    <row r="61" spans="1:9" x14ac:dyDescent="0.3">
      <c r="A61" t="s">
        <v>134</v>
      </c>
      <c r="B61">
        <v>2020</v>
      </c>
      <c r="C61" t="s">
        <v>115</v>
      </c>
      <c r="D61" t="s">
        <v>183</v>
      </c>
      <c r="E61">
        <v>777777</v>
      </c>
      <c r="F61">
        <v>777777</v>
      </c>
      <c r="G61">
        <v>0</v>
      </c>
      <c r="H61">
        <v>0</v>
      </c>
      <c r="I61">
        <v>0</v>
      </c>
    </row>
    <row r="62" spans="1:9" x14ac:dyDescent="0.3">
      <c r="A62" t="s">
        <v>134</v>
      </c>
      <c r="B62">
        <v>2020</v>
      </c>
      <c r="C62" t="s">
        <v>447</v>
      </c>
      <c r="D62" t="s">
        <v>141</v>
      </c>
      <c r="E62">
        <v>666666</v>
      </c>
      <c r="F62">
        <v>666666</v>
      </c>
      <c r="G62">
        <v>0</v>
      </c>
      <c r="H62">
        <v>0</v>
      </c>
      <c r="I62">
        <v>0</v>
      </c>
    </row>
    <row r="63" spans="1:9" x14ac:dyDescent="0.3">
      <c r="A63" t="s">
        <v>134</v>
      </c>
      <c r="B63">
        <v>2020</v>
      </c>
      <c r="C63" t="s">
        <v>448</v>
      </c>
      <c r="D63" t="s">
        <v>141</v>
      </c>
      <c r="E63">
        <v>666666</v>
      </c>
      <c r="F63">
        <v>666666</v>
      </c>
      <c r="G63">
        <v>0</v>
      </c>
      <c r="H63">
        <v>0</v>
      </c>
      <c r="I63">
        <v>0</v>
      </c>
    </row>
    <row r="64" spans="1:9" x14ac:dyDescent="0.3">
      <c r="A64" t="s">
        <v>134</v>
      </c>
      <c r="B64">
        <v>2020</v>
      </c>
      <c r="C64" t="s">
        <v>449</v>
      </c>
      <c r="D64" t="s">
        <v>168</v>
      </c>
      <c r="E64">
        <v>0.204607688147314</v>
      </c>
      <c r="F64">
        <v>0.13036558964029701</v>
      </c>
      <c r="G64">
        <v>463</v>
      </c>
      <c r="H64">
        <v>295</v>
      </c>
      <c r="I64">
        <v>0.25831815879999998</v>
      </c>
    </row>
    <row r="65" spans="1:9" x14ac:dyDescent="0.3">
      <c r="A65" t="s">
        <v>134</v>
      </c>
      <c r="B65">
        <v>2020</v>
      </c>
      <c r="C65" t="s">
        <v>119</v>
      </c>
      <c r="D65" t="s">
        <v>166</v>
      </c>
      <c r="E65">
        <v>0.41006308442764999</v>
      </c>
      <c r="F65">
        <v>0.298548748638581</v>
      </c>
      <c r="G65">
        <v>5438</v>
      </c>
      <c r="H65">
        <v>3959.1666666669998</v>
      </c>
      <c r="I65">
        <v>1.51385549999999</v>
      </c>
    </row>
    <row r="66" spans="1:9" x14ac:dyDescent="0.3">
      <c r="A66" t="s">
        <v>134</v>
      </c>
      <c r="B66">
        <v>2020</v>
      </c>
      <c r="C66" t="s">
        <v>124</v>
      </c>
      <c r="D66" t="s">
        <v>174</v>
      </c>
      <c r="E66">
        <v>0.74890274726343997</v>
      </c>
      <c r="F66">
        <v>0.68604616946916497</v>
      </c>
      <c r="G66">
        <v>2786</v>
      </c>
      <c r="H66">
        <v>2552.1666666669998</v>
      </c>
      <c r="I66">
        <v>0.42466999999999999</v>
      </c>
    </row>
    <row r="67" spans="1:9" x14ac:dyDescent="0.3">
      <c r="A67" t="s">
        <v>134</v>
      </c>
      <c r="B67">
        <v>2015</v>
      </c>
      <c r="C67" t="s">
        <v>180</v>
      </c>
      <c r="D67" t="s">
        <v>181</v>
      </c>
      <c r="E67">
        <v>777777</v>
      </c>
      <c r="F67">
        <v>777777</v>
      </c>
      <c r="G67">
        <v>0</v>
      </c>
      <c r="H67">
        <v>0</v>
      </c>
      <c r="I67">
        <v>0</v>
      </c>
    </row>
    <row r="68" spans="1:9" x14ac:dyDescent="0.3">
      <c r="A68" t="s">
        <v>134</v>
      </c>
      <c r="B68">
        <v>2015</v>
      </c>
      <c r="C68" t="s">
        <v>444</v>
      </c>
      <c r="D68" t="s">
        <v>172</v>
      </c>
      <c r="E68">
        <v>777777</v>
      </c>
      <c r="F68">
        <v>777777</v>
      </c>
      <c r="G68">
        <v>0</v>
      </c>
      <c r="H68">
        <v>0</v>
      </c>
      <c r="I68">
        <v>0</v>
      </c>
    </row>
    <row r="69" spans="1:9" x14ac:dyDescent="0.3">
      <c r="A69" t="s">
        <v>134</v>
      </c>
      <c r="B69">
        <v>2015</v>
      </c>
      <c r="C69" t="s">
        <v>113</v>
      </c>
      <c r="D69" t="s">
        <v>164</v>
      </c>
      <c r="E69">
        <v>0.10059917365482</v>
      </c>
      <c r="F69">
        <v>4.35216283187876E-2</v>
      </c>
      <c r="G69">
        <v>940</v>
      </c>
      <c r="H69">
        <v>406.66666666700002</v>
      </c>
      <c r="I69">
        <v>1.0666681660949999</v>
      </c>
    </row>
    <row r="70" spans="1:9" x14ac:dyDescent="0.3">
      <c r="A70" t="s">
        <v>134</v>
      </c>
      <c r="B70">
        <v>2015</v>
      </c>
      <c r="C70" t="s">
        <v>245</v>
      </c>
      <c r="D70" t="s">
        <v>248</v>
      </c>
      <c r="E70">
        <v>777777</v>
      </c>
      <c r="F70">
        <v>777777</v>
      </c>
      <c r="G70">
        <v>0</v>
      </c>
      <c r="H70">
        <v>0</v>
      </c>
      <c r="I70">
        <v>0</v>
      </c>
    </row>
    <row r="71" spans="1:9" x14ac:dyDescent="0.3">
      <c r="A71" t="s">
        <v>134</v>
      </c>
      <c r="B71">
        <v>2015</v>
      </c>
      <c r="C71" t="s">
        <v>445</v>
      </c>
      <c r="D71" t="s">
        <v>173</v>
      </c>
      <c r="E71">
        <v>777777</v>
      </c>
      <c r="F71">
        <v>777777</v>
      </c>
      <c r="G71">
        <v>0</v>
      </c>
      <c r="H71">
        <v>0</v>
      </c>
      <c r="I71">
        <v>0</v>
      </c>
    </row>
    <row r="72" spans="1:9" x14ac:dyDescent="0.3">
      <c r="A72" t="s">
        <v>134</v>
      </c>
      <c r="B72">
        <v>2015</v>
      </c>
      <c r="C72" t="s">
        <v>446</v>
      </c>
      <c r="D72" t="s">
        <v>165</v>
      </c>
      <c r="E72">
        <v>0</v>
      </c>
      <c r="F72">
        <v>8.7585493329148403E-2</v>
      </c>
      <c r="G72">
        <v>0</v>
      </c>
      <c r="H72">
        <v>29.333333332999999</v>
      </c>
      <c r="I72">
        <v>3.8231833904999998E-2</v>
      </c>
    </row>
    <row r="73" spans="1:9" x14ac:dyDescent="0.3">
      <c r="A73" t="s">
        <v>134</v>
      </c>
      <c r="B73">
        <v>2015</v>
      </c>
      <c r="C73" t="s">
        <v>122</v>
      </c>
      <c r="D73" t="s">
        <v>162</v>
      </c>
      <c r="E73">
        <v>0.61352880750069705</v>
      </c>
      <c r="F73">
        <v>0.52379298264365104</v>
      </c>
      <c r="G73">
        <v>8266</v>
      </c>
      <c r="H73">
        <v>7057</v>
      </c>
      <c r="I73">
        <v>1.538</v>
      </c>
    </row>
    <row r="74" spans="1:9" x14ac:dyDescent="0.3">
      <c r="A74" t="s">
        <v>134</v>
      </c>
      <c r="B74">
        <v>2015</v>
      </c>
      <c r="C74" t="s">
        <v>115</v>
      </c>
      <c r="D74" t="s">
        <v>183</v>
      </c>
      <c r="E74">
        <v>777777</v>
      </c>
      <c r="F74">
        <v>777777</v>
      </c>
      <c r="G74">
        <v>0</v>
      </c>
      <c r="H74">
        <v>0</v>
      </c>
      <c r="I74">
        <v>0</v>
      </c>
    </row>
    <row r="75" spans="1:9" x14ac:dyDescent="0.3">
      <c r="A75" t="s">
        <v>134</v>
      </c>
      <c r="B75">
        <v>2015</v>
      </c>
      <c r="C75" t="s">
        <v>447</v>
      </c>
      <c r="D75" t="s">
        <v>141</v>
      </c>
      <c r="E75">
        <v>666666</v>
      </c>
      <c r="F75">
        <v>666666</v>
      </c>
      <c r="G75">
        <v>0</v>
      </c>
      <c r="H75">
        <v>0</v>
      </c>
      <c r="I75">
        <v>0</v>
      </c>
    </row>
    <row r="76" spans="1:9" x14ac:dyDescent="0.3">
      <c r="A76" t="s">
        <v>134</v>
      </c>
      <c r="B76">
        <v>2015</v>
      </c>
      <c r="C76" t="s">
        <v>448</v>
      </c>
      <c r="D76" t="s">
        <v>141</v>
      </c>
      <c r="E76">
        <v>666666</v>
      </c>
      <c r="F76">
        <v>666666</v>
      </c>
      <c r="G76">
        <v>0</v>
      </c>
      <c r="H76">
        <v>0</v>
      </c>
      <c r="I76">
        <v>0</v>
      </c>
    </row>
    <row r="77" spans="1:9" x14ac:dyDescent="0.3">
      <c r="A77" t="s">
        <v>134</v>
      </c>
      <c r="B77">
        <v>2015</v>
      </c>
      <c r="C77" t="s">
        <v>449</v>
      </c>
      <c r="D77" t="s">
        <v>168</v>
      </c>
      <c r="E77">
        <v>8.6745439815058806E-2</v>
      </c>
      <c r="F77">
        <v>0.52224295398861897</v>
      </c>
      <c r="G77">
        <v>49</v>
      </c>
      <c r="H77">
        <v>295</v>
      </c>
      <c r="I77">
        <v>6.4483012800000003E-2</v>
      </c>
    </row>
    <row r="78" spans="1:9" x14ac:dyDescent="0.3">
      <c r="A78" t="s">
        <v>134</v>
      </c>
      <c r="B78">
        <v>2015</v>
      </c>
      <c r="C78" t="s">
        <v>119</v>
      </c>
      <c r="D78" t="s">
        <v>166</v>
      </c>
      <c r="E78">
        <v>0.27514513406163499</v>
      </c>
      <c r="F78">
        <v>0.52752805969610095</v>
      </c>
      <c r="G78">
        <v>2065</v>
      </c>
      <c r="H78">
        <v>3959.1666666669998</v>
      </c>
      <c r="I78">
        <v>0.85675000000000001</v>
      </c>
    </row>
    <row r="79" spans="1:9" x14ac:dyDescent="0.3">
      <c r="A79" t="s">
        <v>134</v>
      </c>
      <c r="B79">
        <v>2015</v>
      </c>
      <c r="C79" t="s">
        <v>124</v>
      </c>
      <c r="D79" t="s">
        <v>174</v>
      </c>
      <c r="E79">
        <v>0.64766839378238295</v>
      </c>
      <c r="F79">
        <v>0.68615927175805502</v>
      </c>
      <c r="G79">
        <v>2409</v>
      </c>
      <c r="H79">
        <v>2552.1666666669998</v>
      </c>
      <c r="I79">
        <v>0.42459999999999998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8A4-49E0-45A8-8AB0-4262719401F5}">
  <dimension ref="A1:AL32"/>
  <sheetViews>
    <sheetView workbookViewId="0">
      <selection activeCell="I31" sqref="I31"/>
    </sheetView>
  </sheetViews>
  <sheetFormatPr defaultColWidth="8.6640625" defaultRowHeight="14.4" x14ac:dyDescent="0.3"/>
  <cols>
    <col min="1" max="1" width="24.88671875" bestFit="1" customWidth="1"/>
    <col min="2" max="2" width="3" bestFit="1" customWidth="1"/>
    <col min="3" max="3" width="14.5546875" bestFit="1" customWidth="1"/>
    <col min="4" max="4" width="22.33203125" bestFit="1" customWidth="1"/>
    <col min="5" max="5" width="12.88671875" bestFit="1" customWidth="1"/>
    <col min="6" max="6" width="8.44140625" bestFit="1" customWidth="1"/>
    <col min="7" max="7" width="11.88671875" bestFit="1" customWidth="1"/>
    <col min="8" max="8" width="10.109375" bestFit="1" customWidth="1"/>
    <col min="9" max="9" width="12" bestFit="1" customWidth="1"/>
    <col min="10" max="38" width="5" bestFit="1" customWidth="1"/>
  </cols>
  <sheetData>
    <row r="1" spans="1:38" x14ac:dyDescent="0.3">
      <c r="A1" s="5" t="s">
        <v>132</v>
      </c>
      <c r="B1" s="5" t="s">
        <v>0</v>
      </c>
      <c r="C1" s="5" t="s">
        <v>57</v>
      </c>
      <c r="D1" s="5" t="s">
        <v>88</v>
      </c>
      <c r="E1" s="5" t="s">
        <v>301</v>
      </c>
      <c r="F1" s="5" t="s">
        <v>61</v>
      </c>
      <c r="G1" s="5" t="s">
        <v>232</v>
      </c>
      <c r="H1" s="5" t="s">
        <v>300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 x14ac:dyDescent="0.3">
      <c r="A2" s="3" t="s">
        <v>113</v>
      </c>
      <c r="B2" s="3">
        <v>1</v>
      </c>
      <c r="C2" s="3" t="s">
        <v>302</v>
      </c>
      <c r="D2" s="3" t="s">
        <v>304</v>
      </c>
      <c r="E2" s="3" t="s">
        <v>305</v>
      </c>
      <c r="F2" s="3"/>
      <c r="G2" s="3"/>
      <c r="H2" s="3" t="s">
        <v>255</v>
      </c>
      <c r="I2" s="16">
        <v>7.3300000000000004E-2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">
      <c r="A3" s="3" t="s">
        <v>113</v>
      </c>
      <c r="B3" s="3">
        <v>1</v>
      </c>
      <c r="C3" s="3" t="s">
        <v>302</v>
      </c>
      <c r="D3" s="3" t="s">
        <v>306</v>
      </c>
      <c r="E3" s="3" t="s">
        <v>136</v>
      </c>
      <c r="F3" s="3"/>
      <c r="G3" s="3"/>
      <c r="H3" s="3" t="s">
        <v>255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3">
      <c r="A4" s="10" t="s">
        <v>116</v>
      </c>
      <c r="B4" s="10">
        <v>2</v>
      </c>
      <c r="C4" s="10" t="s">
        <v>302</v>
      </c>
      <c r="D4" s="10" t="s">
        <v>304</v>
      </c>
      <c r="E4" s="10" t="s">
        <v>305</v>
      </c>
      <c r="F4" s="10"/>
      <c r="G4" s="10"/>
      <c r="H4" s="10" t="s">
        <v>255</v>
      </c>
      <c r="I4" s="16">
        <v>5.6099999999999997E-2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3">
      <c r="A5" s="10" t="s">
        <v>116</v>
      </c>
      <c r="B5" s="10">
        <v>2</v>
      </c>
      <c r="C5" s="10" t="s">
        <v>302</v>
      </c>
      <c r="D5" s="10" t="s">
        <v>306</v>
      </c>
      <c r="E5" s="10" t="s">
        <v>136</v>
      </c>
      <c r="F5" s="10"/>
      <c r="G5" s="10"/>
      <c r="H5" s="10" t="s">
        <v>255</v>
      </c>
      <c r="I5" s="2">
        <v>7.3615030765053907E-3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">
      <c r="A6" s="10" t="s">
        <v>116</v>
      </c>
      <c r="B6" s="10">
        <v>2</v>
      </c>
      <c r="C6" s="10" t="s">
        <v>302</v>
      </c>
      <c r="D6" s="10" t="s">
        <v>306</v>
      </c>
      <c r="E6" s="10" t="s">
        <v>137</v>
      </c>
      <c r="F6" s="10"/>
      <c r="G6" s="10"/>
      <c r="H6" s="10" t="s">
        <v>255</v>
      </c>
      <c r="I6" s="2">
        <v>3.7173885623515133E-3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A7" s="3" t="s">
        <v>115</v>
      </c>
      <c r="B7" s="3">
        <v>3</v>
      </c>
      <c r="C7" s="3" t="s">
        <v>302</v>
      </c>
      <c r="D7" s="3" t="s">
        <v>304</v>
      </c>
      <c r="E7" s="3" t="s">
        <v>305</v>
      </c>
      <c r="F7" s="3"/>
      <c r="G7" s="3"/>
      <c r="H7" s="3" t="s">
        <v>255</v>
      </c>
      <c r="I7" s="16">
        <v>9.4600000000000004E-2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3" t="s">
        <v>115</v>
      </c>
      <c r="B8" s="3">
        <v>3</v>
      </c>
      <c r="C8" s="3" t="s">
        <v>302</v>
      </c>
      <c r="D8" s="3" t="s">
        <v>306</v>
      </c>
      <c r="E8" s="3" t="s">
        <v>136</v>
      </c>
      <c r="F8" s="3"/>
      <c r="G8" s="3"/>
      <c r="H8" s="3" t="s">
        <v>255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">
      <c r="A9" s="10" t="s">
        <v>245</v>
      </c>
      <c r="B9" s="10">
        <v>4</v>
      </c>
      <c r="C9" s="10" t="s">
        <v>302</v>
      </c>
      <c r="D9" s="10" t="s">
        <v>304</v>
      </c>
      <c r="E9" s="10" t="s">
        <v>305</v>
      </c>
      <c r="F9" s="10"/>
      <c r="G9" s="10"/>
      <c r="H9" s="10" t="s">
        <v>255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 s="10" t="s">
        <v>245</v>
      </c>
      <c r="B10" s="10">
        <v>4</v>
      </c>
      <c r="C10" s="10" t="s">
        <v>302</v>
      </c>
      <c r="D10" s="10" t="s">
        <v>306</v>
      </c>
      <c r="E10" s="10" t="s">
        <v>136</v>
      </c>
      <c r="F10" s="10"/>
      <c r="G10" s="10"/>
      <c r="H10" s="10" t="s">
        <v>255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">
      <c r="A11" s="3" t="s">
        <v>117</v>
      </c>
      <c r="B11" s="3">
        <v>5</v>
      </c>
      <c r="C11" s="3" t="s">
        <v>302</v>
      </c>
      <c r="D11" s="3" t="s">
        <v>304</v>
      </c>
      <c r="E11" s="3" t="s">
        <v>305</v>
      </c>
      <c r="F11" s="3"/>
      <c r="G11" s="3"/>
      <c r="H11" s="3" t="s">
        <v>255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">
      <c r="A12" s="3" t="s">
        <v>117</v>
      </c>
      <c r="B12" s="3">
        <v>5</v>
      </c>
      <c r="C12" s="3" t="s">
        <v>302</v>
      </c>
      <c r="D12" s="3" t="s">
        <v>306</v>
      </c>
      <c r="E12" s="3" t="s">
        <v>136</v>
      </c>
      <c r="F12" s="3"/>
      <c r="G12" s="3"/>
      <c r="H12" s="3" t="s">
        <v>255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A13" s="10" t="s">
        <v>177</v>
      </c>
      <c r="B13" s="10">
        <v>6</v>
      </c>
      <c r="C13" s="10" t="s">
        <v>302</v>
      </c>
      <c r="D13" s="10" t="s">
        <v>304</v>
      </c>
      <c r="E13" s="10" t="s">
        <v>305</v>
      </c>
      <c r="F13" s="10"/>
      <c r="G13" s="10"/>
      <c r="H13" s="10" t="s">
        <v>255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">
      <c r="A14" s="10" t="s">
        <v>123</v>
      </c>
      <c r="B14" s="10">
        <v>6</v>
      </c>
      <c r="C14" s="10" t="s">
        <v>302</v>
      </c>
      <c r="D14" s="10" t="s">
        <v>306</v>
      </c>
      <c r="E14" s="10" t="s">
        <v>136</v>
      </c>
      <c r="F14" s="10"/>
      <c r="G14" s="10"/>
      <c r="H14" s="10" t="s">
        <v>255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s="3" t="s">
        <v>106</v>
      </c>
      <c r="B15" s="3">
        <v>7</v>
      </c>
      <c r="C15" s="3" t="s">
        <v>302</v>
      </c>
      <c r="D15" s="3" t="s">
        <v>304</v>
      </c>
      <c r="E15" s="3" t="s">
        <v>305</v>
      </c>
      <c r="F15" s="3" t="s">
        <v>307</v>
      </c>
      <c r="G15" s="3"/>
      <c r="H15" s="3" t="s">
        <v>255</v>
      </c>
      <c r="I15" s="14">
        <v>6.2700000000000006E-2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">
      <c r="A16" s="3" t="s">
        <v>106</v>
      </c>
      <c r="B16" s="3">
        <v>7</v>
      </c>
      <c r="C16" s="3" t="s">
        <v>302</v>
      </c>
      <c r="D16" s="3" t="s">
        <v>306</v>
      </c>
      <c r="E16" s="3" t="s">
        <v>136</v>
      </c>
      <c r="F16" s="3"/>
      <c r="G16" s="3"/>
      <c r="H16" s="3" t="s">
        <v>255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10" t="s">
        <v>99</v>
      </c>
      <c r="B17" s="10">
        <v>8</v>
      </c>
      <c r="C17" s="10" t="s">
        <v>302</v>
      </c>
      <c r="D17" s="10" t="s">
        <v>304</v>
      </c>
      <c r="E17" s="10" t="s">
        <v>305</v>
      </c>
      <c r="F17" s="10" t="s">
        <v>307</v>
      </c>
      <c r="G17" s="10"/>
      <c r="H17" s="10" t="s">
        <v>255</v>
      </c>
      <c r="I17" s="14">
        <f>0.0693*0.9</f>
        <v>6.2370000000000002E-2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10" t="s">
        <v>99</v>
      </c>
      <c r="B18" s="10">
        <v>8</v>
      </c>
      <c r="C18" s="10" t="s">
        <v>302</v>
      </c>
      <c r="D18" s="10" t="s">
        <v>306</v>
      </c>
      <c r="E18" s="10" t="s">
        <v>136</v>
      </c>
      <c r="F18" s="10"/>
      <c r="G18" s="10"/>
      <c r="H18" s="10" t="s">
        <v>255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3" t="s">
        <v>103</v>
      </c>
      <c r="B19" s="3">
        <v>9</v>
      </c>
      <c r="C19" s="3" t="s">
        <v>302</v>
      </c>
      <c r="D19" s="3" t="s">
        <v>304</v>
      </c>
      <c r="E19" s="3" t="s">
        <v>305</v>
      </c>
      <c r="F19" s="3"/>
      <c r="G19" s="3"/>
      <c r="H19" s="3" t="s">
        <v>255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3">
      <c r="A20" s="3" t="s">
        <v>103</v>
      </c>
      <c r="B20" s="3">
        <v>9</v>
      </c>
      <c r="C20" s="3" t="s">
        <v>302</v>
      </c>
      <c r="D20" s="3" t="s">
        <v>306</v>
      </c>
      <c r="E20" s="3" t="s">
        <v>136</v>
      </c>
      <c r="F20" s="3"/>
      <c r="G20" s="3"/>
      <c r="H20" s="3" t="s">
        <v>255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 s="10" t="s">
        <v>92</v>
      </c>
      <c r="B21" s="10">
        <v>10</v>
      </c>
      <c r="C21" s="10" t="s">
        <v>302</v>
      </c>
      <c r="D21" s="10" t="s">
        <v>304</v>
      </c>
      <c r="E21" s="10" t="s">
        <v>305</v>
      </c>
      <c r="F21" s="10" t="s">
        <v>307</v>
      </c>
      <c r="G21" s="10"/>
      <c r="H21" s="10" t="s">
        <v>255</v>
      </c>
      <c r="I21" s="14">
        <v>7.4700000000000003E-2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A22" s="10" t="s">
        <v>92</v>
      </c>
      <c r="B22" s="10">
        <v>10</v>
      </c>
      <c r="C22" s="10" t="s">
        <v>302</v>
      </c>
      <c r="D22" s="10" t="s">
        <v>306</v>
      </c>
      <c r="E22" s="10" t="s">
        <v>136</v>
      </c>
      <c r="F22" s="10"/>
      <c r="G22" s="10"/>
      <c r="H22" s="10" t="s">
        <v>255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3" t="s">
        <v>96</v>
      </c>
      <c r="B23" s="3">
        <v>11</v>
      </c>
      <c r="C23" s="3" t="s">
        <v>302</v>
      </c>
      <c r="D23" s="3" t="s">
        <v>304</v>
      </c>
      <c r="E23" s="3" t="s">
        <v>305</v>
      </c>
      <c r="F23" s="3" t="s">
        <v>307</v>
      </c>
      <c r="G23" s="3"/>
      <c r="H23" s="3" t="s">
        <v>255</v>
      </c>
      <c r="I23" s="14">
        <v>7.7899999999999997E-2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s="3" t="s">
        <v>96</v>
      </c>
      <c r="B24" s="3">
        <v>11</v>
      </c>
      <c r="C24" s="3" t="s">
        <v>302</v>
      </c>
      <c r="D24" s="3" t="s">
        <v>306</v>
      </c>
      <c r="E24" s="3" t="s">
        <v>136</v>
      </c>
      <c r="F24" s="3"/>
      <c r="G24" s="3"/>
      <c r="H24" s="3" t="s">
        <v>255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3">
      <c r="A25" s="10" t="s">
        <v>91</v>
      </c>
      <c r="B25" s="10">
        <v>12</v>
      </c>
      <c r="C25" s="10" t="s">
        <v>302</v>
      </c>
      <c r="D25" s="10" t="s">
        <v>304</v>
      </c>
      <c r="E25" s="10" t="s">
        <v>305</v>
      </c>
      <c r="F25" s="10"/>
      <c r="G25" s="10"/>
      <c r="H25" s="10" t="s">
        <v>255</v>
      </c>
      <c r="I25" s="17">
        <v>9.5000000000000001E-2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s="10" t="s">
        <v>91</v>
      </c>
      <c r="B26" s="10">
        <v>12</v>
      </c>
      <c r="C26" s="10" t="s">
        <v>302</v>
      </c>
      <c r="D26" s="10" t="s">
        <v>306</v>
      </c>
      <c r="E26" s="10" t="s">
        <v>136</v>
      </c>
      <c r="F26" s="10"/>
      <c r="G26" s="10"/>
      <c r="H26" s="10" t="s">
        <v>255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 s="3" t="s">
        <v>89</v>
      </c>
      <c r="B27" s="3">
        <v>13</v>
      </c>
      <c r="C27" s="3" t="s">
        <v>302</v>
      </c>
      <c r="D27" s="3" t="s">
        <v>304</v>
      </c>
      <c r="E27" s="3" t="s">
        <v>305</v>
      </c>
      <c r="F27" s="3"/>
      <c r="G27" s="3"/>
      <c r="H27" s="3" t="s">
        <v>255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3">
      <c r="A28" s="3" t="s">
        <v>89</v>
      </c>
      <c r="B28" s="3">
        <v>13</v>
      </c>
      <c r="C28" s="3" t="s">
        <v>302</v>
      </c>
      <c r="D28" s="3" t="s">
        <v>306</v>
      </c>
      <c r="E28" s="3" t="s">
        <v>136</v>
      </c>
      <c r="F28" s="3"/>
      <c r="G28" s="3"/>
      <c r="H28" s="3" t="s">
        <v>255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3">
      <c r="A29" s="10" t="s">
        <v>108</v>
      </c>
      <c r="B29" s="10">
        <v>10</v>
      </c>
      <c r="C29" s="10" t="s">
        <v>302</v>
      </c>
      <c r="D29" s="10" t="s">
        <v>304</v>
      </c>
      <c r="E29" s="10" t="s">
        <v>305</v>
      </c>
      <c r="F29" s="10" t="s">
        <v>307</v>
      </c>
      <c r="G29" s="10"/>
      <c r="H29" s="10" t="s">
        <v>255</v>
      </c>
      <c r="I29" s="14">
        <v>7.4700000000000003E-2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3">
      <c r="A30" s="10" t="s">
        <v>108</v>
      </c>
      <c r="B30" s="10">
        <v>10</v>
      </c>
      <c r="C30" s="10" t="s">
        <v>302</v>
      </c>
      <c r="D30" s="10" t="s">
        <v>306</v>
      </c>
      <c r="E30" s="10" t="s">
        <v>136</v>
      </c>
      <c r="F30" s="10"/>
      <c r="G30" s="10"/>
      <c r="H30" s="10" t="s">
        <v>255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3">
      <c r="A31" s="10" t="s">
        <v>93</v>
      </c>
      <c r="B31" s="10">
        <v>10</v>
      </c>
      <c r="C31" s="10" t="s">
        <v>302</v>
      </c>
      <c r="D31" s="10" t="s">
        <v>304</v>
      </c>
      <c r="E31" s="10" t="s">
        <v>305</v>
      </c>
      <c r="F31" s="10" t="s">
        <v>307</v>
      </c>
      <c r="G31" s="10"/>
      <c r="H31" s="10" t="s">
        <v>255</v>
      </c>
      <c r="I31" s="33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3">
      <c r="A32" s="10" t="s">
        <v>93</v>
      </c>
      <c r="B32" s="10">
        <v>10</v>
      </c>
      <c r="C32" s="10" t="s">
        <v>302</v>
      </c>
      <c r="D32" s="10" t="s">
        <v>306</v>
      </c>
      <c r="E32" s="10" t="s">
        <v>136</v>
      </c>
      <c r="F32" s="10"/>
      <c r="G32" s="10"/>
      <c r="H32" s="10" t="s">
        <v>255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A535-DCA3-47FD-BEB0-86DB50B77257}">
  <dimension ref="A1:F17"/>
  <sheetViews>
    <sheetView workbookViewId="0"/>
  </sheetViews>
  <sheetFormatPr defaultColWidth="8.6640625" defaultRowHeight="14.4" x14ac:dyDescent="0.3"/>
  <cols>
    <col min="1" max="1" width="17.6640625" customWidth="1"/>
    <col min="2" max="2" width="37" bestFit="1" customWidth="1"/>
    <col min="3" max="3" width="24.88671875" customWidth="1"/>
    <col min="4" max="4" width="18" customWidth="1"/>
    <col min="5" max="5" width="14" customWidth="1"/>
    <col min="6" max="6" width="24.88671875" customWidth="1"/>
  </cols>
  <sheetData>
    <row r="1" spans="1:6" ht="42.6" customHeight="1" x14ac:dyDescent="0.3">
      <c r="A1" s="45" t="s">
        <v>308</v>
      </c>
      <c r="B1" s="45" t="s">
        <v>225</v>
      </c>
      <c r="C1" s="44" t="s">
        <v>309</v>
      </c>
      <c r="D1" s="44" t="s">
        <v>310</v>
      </c>
      <c r="E1" s="44" t="s">
        <v>311</v>
      </c>
      <c r="F1" s="44" t="s">
        <v>312</v>
      </c>
    </row>
    <row r="2" spans="1:6" x14ac:dyDescent="0.3">
      <c r="A2" s="41" t="s">
        <v>313</v>
      </c>
      <c r="B2" s="42" t="s">
        <v>183</v>
      </c>
      <c r="C2" s="46">
        <v>11.4</v>
      </c>
      <c r="D2" s="46">
        <v>5.0999999999999996</v>
      </c>
      <c r="E2" s="47">
        <v>0.14000000000000001</v>
      </c>
      <c r="F2" s="48"/>
    </row>
    <row r="3" spans="1:6" x14ac:dyDescent="0.3">
      <c r="A3" s="41" t="s">
        <v>314</v>
      </c>
      <c r="B3" s="42" t="s">
        <v>165</v>
      </c>
      <c r="C3" s="46">
        <v>1.8</v>
      </c>
      <c r="D3" s="46">
        <v>2.9</v>
      </c>
      <c r="E3" s="47">
        <v>0.14000000000000001</v>
      </c>
      <c r="F3" s="48"/>
    </row>
    <row r="4" spans="1:6" x14ac:dyDescent="0.3">
      <c r="A4" s="41" t="s">
        <v>315</v>
      </c>
      <c r="B4" s="42" t="s">
        <v>181</v>
      </c>
      <c r="C4" s="46">
        <v>11.8</v>
      </c>
      <c r="D4" s="46">
        <v>1.3</v>
      </c>
      <c r="E4" s="46">
        <v>0.6</v>
      </c>
      <c r="F4" s="47">
        <v>0.95</v>
      </c>
    </row>
    <row r="5" spans="1:6" x14ac:dyDescent="0.3">
      <c r="A5" s="41" t="s">
        <v>316</v>
      </c>
      <c r="B5" s="42" t="s">
        <v>174</v>
      </c>
      <c r="C5" s="46">
        <v>14</v>
      </c>
      <c r="D5" s="46">
        <v>2.9</v>
      </c>
      <c r="E5" s="46">
        <v>1.5</v>
      </c>
      <c r="F5" s="48"/>
    </row>
    <row r="6" spans="1:6" x14ac:dyDescent="0.3">
      <c r="A6" s="41" t="s">
        <v>317</v>
      </c>
      <c r="B6" s="42" t="s">
        <v>162</v>
      </c>
      <c r="C6" s="46">
        <v>7.5</v>
      </c>
      <c r="D6" s="46">
        <v>3.9</v>
      </c>
      <c r="E6" s="46">
        <v>0.2</v>
      </c>
      <c r="F6" s="48"/>
    </row>
    <row r="7" spans="1:6" x14ac:dyDescent="0.3">
      <c r="A7" s="41" t="s">
        <v>318</v>
      </c>
      <c r="B7" s="43" t="s">
        <v>141</v>
      </c>
      <c r="C7" s="46">
        <v>7.5</v>
      </c>
      <c r="D7" s="46">
        <v>3.9</v>
      </c>
      <c r="E7" s="46">
        <v>0.2</v>
      </c>
      <c r="F7" s="48"/>
    </row>
    <row r="8" spans="1:6" x14ac:dyDescent="0.3">
      <c r="A8" s="41" t="s">
        <v>319</v>
      </c>
      <c r="B8" s="43" t="s">
        <v>141</v>
      </c>
      <c r="C8" s="46">
        <v>15.8</v>
      </c>
      <c r="D8" s="46">
        <v>11.1</v>
      </c>
      <c r="E8" s="46">
        <v>4.9000000000000004</v>
      </c>
      <c r="F8" s="48"/>
    </row>
    <row r="9" spans="1:6" x14ac:dyDescent="0.3">
      <c r="A9" s="41" t="s">
        <v>320</v>
      </c>
      <c r="B9" s="42" t="s">
        <v>166</v>
      </c>
      <c r="C9" s="46">
        <v>3</v>
      </c>
      <c r="D9" s="46">
        <v>3.4</v>
      </c>
      <c r="E9" s="46">
        <v>0.3</v>
      </c>
      <c r="F9" s="48"/>
    </row>
    <row r="10" spans="1:6" x14ac:dyDescent="0.3">
      <c r="A10" s="41" t="s">
        <v>321</v>
      </c>
      <c r="B10" s="42" t="s">
        <v>167</v>
      </c>
      <c r="C10" s="46">
        <v>6.5</v>
      </c>
      <c r="D10" s="46">
        <v>13.6</v>
      </c>
      <c r="E10" s="47">
        <v>0.15</v>
      </c>
      <c r="F10" s="48"/>
    </row>
    <row r="11" spans="1:6" x14ac:dyDescent="0.3">
      <c r="A11" s="41" t="s">
        <v>322</v>
      </c>
      <c r="B11" s="42" t="s">
        <v>169</v>
      </c>
      <c r="C11" s="46">
        <v>13</v>
      </c>
      <c r="D11" s="46">
        <v>6.7</v>
      </c>
      <c r="E11" s="46">
        <v>0.7</v>
      </c>
      <c r="F11" s="48"/>
    </row>
    <row r="12" spans="1:6" x14ac:dyDescent="0.3">
      <c r="A12" s="41" t="s">
        <v>323</v>
      </c>
      <c r="B12" s="41" t="s">
        <v>171</v>
      </c>
      <c r="C12" s="46">
        <v>13</v>
      </c>
      <c r="D12" s="46">
        <v>6.7</v>
      </c>
      <c r="E12" s="46">
        <v>0.7</v>
      </c>
      <c r="F12" s="48"/>
    </row>
    <row r="13" spans="1:6" x14ac:dyDescent="0.3">
      <c r="A13" s="41" t="s">
        <v>324</v>
      </c>
      <c r="B13" s="41" t="s">
        <v>248</v>
      </c>
      <c r="C13" s="46">
        <v>6.8</v>
      </c>
      <c r="D13" s="46">
        <v>3.9</v>
      </c>
      <c r="E13" s="46">
        <v>0.4</v>
      </c>
      <c r="F13" s="48"/>
    </row>
    <row r="14" spans="1:6" x14ac:dyDescent="0.3">
      <c r="A14" s="41" t="s">
        <v>325</v>
      </c>
      <c r="B14" s="42" t="s">
        <v>172</v>
      </c>
      <c r="C14" s="46">
        <v>8.9</v>
      </c>
      <c r="D14" s="46">
        <v>4</v>
      </c>
      <c r="E14" s="46">
        <v>0.7</v>
      </c>
      <c r="F14" s="48"/>
    </row>
    <row r="15" spans="1:6" x14ac:dyDescent="0.3">
      <c r="A15" s="41" t="s">
        <v>326</v>
      </c>
      <c r="B15" s="41" t="s">
        <v>141</v>
      </c>
      <c r="C15" s="46">
        <v>10.3</v>
      </c>
      <c r="D15" s="46">
        <v>10.3</v>
      </c>
      <c r="E15" s="46">
        <v>0.6</v>
      </c>
      <c r="F15" s="48"/>
    </row>
    <row r="16" spans="1:6" x14ac:dyDescent="0.3">
      <c r="A16" s="41" t="s">
        <v>327</v>
      </c>
      <c r="B16" s="42" t="s">
        <v>248</v>
      </c>
      <c r="C16" s="49">
        <v>6.8</v>
      </c>
      <c r="D16" s="50">
        <v>3.9</v>
      </c>
      <c r="E16" s="50">
        <v>0.4</v>
      </c>
      <c r="F16" s="48"/>
    </row>
    <row r="17" spans="1:6" x14ac:dyDescent="0.3">
      <c r="A17" s="41" t="s">
        <v>328</v>
      </c>
      <c r="B17" s="41" t="s">
        <v>141</v>
      </c>
      <c r="C17" s="49">
        <v>8.4</v>
      </c>
      <c r="D17" s="50">
        <v>0</v>
      </c>
      <c r="E17" s="50">
        <v>0</v>
      </c>
      <c r="F17" s="48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A627-9A09-4CFC-AB9B-363D7EF573A4}">
  <dimension ref="A1:G21"/>
  <sheetViews>
    <sheetView workbookViewId="0"/>
  </sheetViews>
  <sheetFormatPr defaultColWidth="8.6640625" defaultRowHeight="14.4" x14ac:dyDescent="0.3"/>
  <cols>
    <col min="1" max="1" width="36" bestFit="1" customWidth="1"/>
    <col min="2" max="3" width="13" customWidth="1"/>
    <col min="4" max="4" width="12.33203125" customWidth="1"/>
    <col min="5" max="6" width="12" customWidth="1"/>
    <col min="7" max="7" width="12.88671875" customWidth="1"/>
  </cols>
  <sheetData>
    <row r="1" spans="1:7" ht="72" x14ac:dyDescent="0.3">
      <c r="A1" s="52" t="s">
        <v>225</v>
      </c>
      <c r="B1" s="1" t="s">
        <v>329</v>
      </c>
      <c r="C1" s="1" t="s">
        <v>330</v>
      </c>
      <c r="D1" s="51" t="s">
        <v>331</v>
      </c>
      <c r="E1" s="1" t="s">
        <v>332</v>
      </c>
      <c r="F1" s="1" t="s">
        <v>333</v>
      </c>
      <c r="G1" s="51" t="s">
        <v>334</v>
      </c>
    </row>
    <row r="2" spans="1:7" x14ac:dyDescent="0.3">
      <c r="A2" s="3" t="s">
        <v>167</v>
      </c>
      <c r="B2" s="2">
        <v>746</v>
      </c>
      <c r="C2" s="2">
        <v>23.655504819888382</v>
      </c>
      <c r="D2" s="2">
        <v>0.47311009639776763</v>
      </c>
      <c r="E2" s="2">
        <v>1491</v>
      </c>
      <c r="F2" s="2">
        <v>47.279299847792998</v>
      </c>
      <c r="G2" s="2">
        <v>0.94558599695585999</v>
      </c>
    </row>
    <row r="3" spans="1:7" x14ac:dyDescent="0.3">
      <c r="A3" s="3" t="s">
        <v>166</v>
      </c>
      <c r="B3" s="2">
        <v>746</v>
      </c>
      <c r="C3" s="2">
        <v>23.655504819888382</v>
      </c>
      <c r="D3" s="2">
        <v>0.47311009639776763</v>
      </c>
      <c r="E3" s="2">
        <v>1491</v>
      </c>
      <c r="F3" s="2">
        <v>47.279299847792998</v>
      </c>
      <c r="G3" s="2">
        <v>0.94558599695585999</v>
      </c>
    </row>
    <row r="4" spans="1:7" x14ac:dyDescent="0.3">
      <c r="A4" s="3" t="s">
        <v>168</v>
      </c>
      <c r="B4" s="2">
        <v>746</v>
      </c>
      <c r="C4" s="2">
        <v>23.655504819888382</v>
      </c>
      <c r="D4" s="2">
        <v>0.47311009639776763</v>
      </c>
      <c r="E4" s="2">
        <v>1491</v>
      </c>
      <c r="F4" s="2">
        <v>47.279299847792998</v>
      </c>
      <c r="G4" s="2">
        <v>0.94558599695585999</v>
      </c>
    </row>
    <row r="5" spans="1:7" x14ac:dyDescent="0.3">
      <c r="A5" s="3" t="s">
        <v>170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</row>
    <row r="6" spans="1:7" x14ac:dyDescent="0.3">
      <c r="A6" s="3" t="s">
        <v>171</v>
      </c>
      <c r="B6" s="2">
        <v>0</v>
      </c>
      <c r="C6" s="2">
        <v>0</v>
      </c>
      <c r="D6" s="2">
        <v>0</v>
      </c>
      <c r="E6" s="13">
        <v>1491</v>
      </c>
      <c r="F6" s="13">
        <v>47.279299847792998</v>
      </c>
      <c r="G6" s="13">
        <v>0.94558599695585999</v>
      </c>
    </row>
    <row r="7" spans="1:7" x14ac:dyDescent="0.3">
      <c r="A7" s="3" t="s">
        <v>172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</row>
    <row r="8" spans="1:7" x14ac:dyDescent="0.3">
      <c r="A8" s="3" t="s">
        <v>248</v>
      </c>
      <c r="B8" s="2">
        <v>746</v>
      </c>
      <c r="C8" s="2">
        <v>23.655504819888382</v>
      </c>
      <c r="D8" s="2">
        <v>0.47311009639776763</v>
      </c>
      <c r="E8" s="2">
        <v>1491</v>
      </c>
      <c r="F8" s="2">
        <v>47.279299847792998</v>
      </c>
      <c r="G8" s="2">
        <v>0.94558599695585999</v>
      </c>
    </row>
    <row r="9" spans="1:7" x14ac:dyDescent="0.3">
      <c r="A9" s="3" t="s">
        <v>162</v>
      </c>
      <c r="B9" s="2">
        <v>746</v>
      </c>
      <c r="C9" s="2">
        <v>23.655504819888382</v>
      </c>
      <c r="D9" s="2">
        <v>0.47311009639776763</v>
      </c>
      <c r="E9" s="2">
        <v>1491</v>
      </c>
      <c r="F9" s="2">
        <v>47.279299847792998</v>
      </c>
      <c r="G9" s="2">
        <v>0.94558599695585999</v>
      </c>
    </row>
    <row r="10" spans="1:7" x14ac:dyDescent="0.3">
      <c r="A10" s="3" t="s">
        <v>181</v>
      </c>
      <c r="B10" s="13">
        <f>B9*0.3</f>
        <v>223.79999999999998</v>
      </c>
      <c r="C10" s="13">
        <f>C9*0.3</f>
        <v>7.096651445966514</v>
      </c>
      <c r="D10" s="13">
        <f>D9*0.3</f>
        <v>0.1419330289193303</v>
      </c>
      <c r="E10" s="2">
        <v>1491</v>
      </c>
      <c r="F10" s="2">
        <v>47.279299847792998</v>
      </c>
      <c r="G10" s="2">
        <v>0.94558599695585999</v>
      </c>
    </row>
    <row r="11" spans="1:7" x14ac:dyDescent="0.3">
      <c r="A11" s="3" t="s">
        <v>174</v>
      </c>
      <c r="B11" s="2">
        <v>746</v>
      </c>
      <c r="C11" s="2">
        <v>23.655504819888382</v>
      </c>
      <c r="D11" s="2">
        <v>0.47311009639776763</v>
      </c>
      <c r="E11" s="2">
        <v>1491</v>
      </c>
      <c r="F11" s="2">
        <v>47.279299847792998</v>
      </c>
      <c r="G11" s="2">
        <v>0.94558599695585999</v>
      </c>
    </row>
    <row r="12" spans="1:7" x14ac:dyDescent="0.3">
      <c r="A12" s="3" t="s">
        <v>169</v>
      </c>
      <c r="B12" s="2">
        <v>746</v>
      </c>
      <c r="C12" s="2">
        <v>23.655504819888382</v>
      </c>
      <c r="D12" s="2">
        <v>0.47311009639776763</v>
      </c>
      <c r="E12" s="2">
        <v>1491</v>
      </c>
      <c r="F12" s="2">
        <v>47.279299847792998</v>
      </c>
      <c r="G12" s="2">
        <v>0.94558599695585999</v>
      </c>
    </row>
    <row r="13" spans="1:7" x14ac:dyDescent="0.3">
      <c r="A13" s="3" t="s">
        <v>183</v>
      </c>
      <c r="B13" s="13">
        <f>B12*0.3</f>
        <v>223.79999999999998</v>
      </c>
      <c r="C13" s="13">
        <f>C12*0.3</f>
        <v>7.096651445966514</v>
      </c>
      <c r="D13" s="13">
        <f>D12*0.3</f>
        <v>0.1419330289193303</v>
      </c>
      <c r="E13" s="2">
        <v>1491</v>
      </c>
      <c r="F13" s="2">
        <v>47.279299847792998</v>
      </c>
      <c r="G13" s="2">
        <v>0.94558599695585999</v>
      </c>
    </row>
    <row r="14" spans="1:7" x14ac:dyDescent="0.3">
      <c r="A14" s="3" t="s">
        <v>165</v>
      </c>
      <c r="B14" s="13">
        <f>B12*0.3</f>
        <v>223.79999999999998</v>
      </c>
      <c r="C14" s="13">
        <f t="shared" ref="C14:D14" si="0">C12*0.3</f>
        <v>7.096651445966514</v>
      </c>
      <c r="D14" s="13">
        <f t="shared" si="0"/>
        <v>0.1419330289193303</v>
      </c>
      <c r="E14" s="2">
        <v>1491</v>
      </c>
      <c r="F14" s="2">
        <v>47.279299847792998</v>
      </c>
      <c r="G14" s="2">
        <v>0.94558599695585999</v>
      </c>
    </row>
    <row r="15" spans="1:7" x14ac:dyDescent="0.3">
      <c r="A15" s="3" t="s">
        <v>250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</row>
    <row r="16" spans="1:7" x14ac:dyDescent="0.3">
      <c r="A16" s="3" t="s">
        <v>251</v>
      </c>
      <c r="B16" s="53">
        <v>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</row>
    <row r="17" spans="1:7" x14ac:dyDescent="0.3">
      <c r="A17" s="3" t="s">
        <v>252</v>
      </c>
      <c r="B17" s="53">
        <v>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</row>
    <row r="18" spans="1:7" x14ac:dyDescent="0.3">
      <c r="A18" s="3" t="s">
        <v>253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</row>
    <row r="19" spans="1:7" x14ac:dyDescent="0.3">
      <c r="A19" s="3" t="s">
        <v>173</v>
      </c>
      <c r="B19" s="53">
        <v>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</row>
    <row r="20" spans="1:7" x14ac:dyDescent="0.3">
      <c r="A20" s="3" t="s">
        <v>163</v>
      </c>
      <c r="B20" s="53">
        <v>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</row>
    <row r="21" spans="1:7" x14ac:dyDescent="0.3">
      <c r="A21" s="3" t="s">
        <v>164</v>
      </c>
      <c r="B21" s="13">
        <f>B12*0.3</f>
        <v>223.79999999999998</v>
      </c>
      <c r="C21" s="13">
        <f t="shared" ref="C21:D21" si="1">C12*0.3</f>
        <v>7.096651445966514</v>
      </c>
      <c r="D21" s="13">
        <f t="shared" si="1"/>
        <v>0.1419330289193303</v>
      </c>
      <c r="E21" s="2">
        <v>1491</v>
      </c>
      <c r="F21" s="2">
        <v>47.279299847792998</v>
      </c>
      <c r="G21" s="2">
        <v>0.94558599695585999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CEF8-7964-4784-95FB-B601B553290C}">
  <dimension ref="A1:C3"/>
  <sheetViews>
    <sheetView topLeftCell="B1" workbookViewId="0">
      <selection activeCell="D21" sqref="D21"/>
    </sheetView>
  </sheetViews>
  <sheetFormatPr defaultColWidth="8.6640625" defaultRowHeight="14.4" x14ac:dyDescent="0.3"/>
  <cols>
    <col min="1" max="1" width="18" bestFit="1" customWidth="1"/>
    <col min="2" max="2" width="14" bestFit="1" customWidth="1"/>
    <col min="3" max="3" width="15.109375" bestFit="1" customWidth="1"/>
    <col min="6" max="6" width="18" bestFit="1" customWidth="1"/>
  </cols>
  <sheetData>
    <row r="1" spans="1:3" ht="15" thickBot="1" x14ac:dyDescent="0.35">
      <c r="A1" s="56" t="s">
        <v>129</v>
      </c>
      <c r="B1" s="57" t="s">
        <v>335</v>
      </c>
      <c r="C1" s="58" t="s">
        <v>336</v>
      </c>
    </row>
    <row r="2" spans="1:3" x14ac:dyDescent="0.3">
      <c r="A2" s="59" t="s">
        <v>134</v>
      </c>
      <c r="B2" s="55" t="s">
        <v>162</v>
      </c>
      <c r="C2" s="60">
        <v>1815</v>
      </c>
    </row>
    <row r="3" spans="1:3" x14ac:dyDescent="0.3">
      <c r="A3" s="59" t="s">
        <v>134</v>
      </c>
      <c r="B3" s="62" t="s">
        <v>248</v>
      </c>
      <c r="C3" s="61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CEB9-A84F-4228-A77E-53BBA974DCEC}">
  <sheetPr>
    <tabColor theme="8" tint="0.59999389629810485"/>
  </sheetPr>
  <dimension ref="A1:K6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ColWidth="8.6640625" defaultRowHeight="14.4" x14ac:dyDescent="0.3"/>
  <cols>
    <col min="1" max="1" width="7.109375" bestFit="1" customWidth="1"/>
    <col min="2" max="2" width="14.33203125" bestFit="1" customWidth="1"/>
    <col min="3" max="3" width="8.33203125" bestFit="1" customWidth="1"/>
    <col min="4" max="4" width="12.6640625" bestFit="1" customWidth="1"/>
    <col min="5" max="5" width="11.109375" bestFit="1" customWidth="1"/>
    <col min="6" max="8" width="12" bestFit="1" customWidth="1"/>
    <col min="9" max="9" width="7.33203125" bestFit="1" customWidth="1"/>
    <col min="10" max="10" width="11.88671875" bestFit="1" customWidth="1"/>
    <col min="11" max="11" width="12.109375" bestFit="1" customWidth="1"/>
  </cols>
  <sheetData>
    <row r="1" spans="1:11" ht="28.8" x14ac:dyDescent="0.3">
      <c r="A1" s="11" t="s">
        <v>337</v>
      </c>
      <c r="B1" s="11" t="s">
        <v>128</v>
      </c>
      <c r="C1" s="11" t="s">
        <v>129</v>
      </c>
      <c r="D1" s="11" t="s">
        <v>338</v>
      </c>
      <c r="E1" s="11" t="s">
        <v>132</v>
      </c>
      <c r="F1" s="11" t="s">
        <v>339</v>
      </c>
      <c r="G1" s="11" t="s">
        <v>340</v>
      </c>
      <c r="H1" s="11" t="s">
        <v>341</v>
      </c>
      <c r="I1" s="11" t="s">
        <v>342</v>
      </c>
      <c r="J1" s="11" t="s">
        <v>61</v>
      </c>
      <c r="K1" s="11" t="s">
        <v>343</v>
      </c>
    </row>
    <row r="2" spans="1:11" x14ac:dyDescent="0.3">
      <c r="A2">
        <v>5</v>
      </c>
      <c r="B2" t="s">
        <v>351</v>
      </c>
      <c r="C2" t="s">
        <v>134</v>
      </c>
      <c r="D2" t="s">
        <v>344</v>
      </c>
      <c r="E2" t="s">
        <v>345</v>
      </c>
      <c r="F2">
        <v>0.11109199076035528</v>
      </c>
      <c r="G2">
        <v>3.1350822658777679E-2</v>
      </c>
      <c r="H2">
        <f>1/(34.2*(0.000000001)*1000000)</f>
        <v>29.239766081871345</v>
      </c>
      <c r="I2" t="s">
        <v>346</v>
      </c>
      <c r="J2" t="s">
        <v>347</v>
      </c>
    </row>
    <row r="3" spans="1:11" x14ac:dyDescent="0.3">
      <c r="A3">
        <v>5</v>
      </c>
      <c r="B3" t="s">
        <v>351</v>
      </c>
      <c r="C3" t="s">
        <v>134</v>
      </c>
      <c r="D3" t="s">
        <v>344</v>
      </c>
      <c r="E3" t="s">
        <v>92</v>
      </c>
      <c r="F3">
        <v>0.12676957446354198</v>
      </c>
      <c r="G3">
        <v>0.49299326861517695</v>
      </c>
      <c r="H3">
        <f>1/(38.6*(0.000000001)*1000000)</f>
        <v>25.906735751295336</v>
      </c>
      <c r="I3" t="s">
        <v>346</v>
      </c>
      <c r="J3" t="s">
        <v>347</v>
      </c>
    </row>
    <row r="4" spans="1:11" x14ac:dyDescent="0.3">
      <c r="A4">
        <v>5</v>
      </c>
      <c r="B4" t="s">
        <v>351</v>
      </c>
      <c r="C4" t="s">
        <v>134</v>
      </c>
      <c r="D4" t="s">
        <v>344</v>
      </c>
      <c r="E4" t="s">
        <v>348</v>
      </c>
      <c r="F4">
        <v>0.12676957446354198</v>
      </c>
      <c r="G4">
        <v>0.49299326861517695</v>
      </c>
      <c r="H4">
        <v>1</v>
      </c>
      <c r="I4" t="s">
        <v>349</v>
      </c>
      <c r="J4" t="s">
        <v>347</v>
      </c>
    </row>
    <row r="5" spans="1:11" x14ac:dyDescent="0.3">
      <c r="A5">
        <v>5</v>
      </c>
      <c r="B5" t="s">
        <v>351</v>
      </c>
      <c r="C5" t="s">
        <v>134</v>
      </c>
      <c r="D5" t="s">
        <v>344</v>
      </c>
      <c r="E5" t="s">
        <v>115</v>
      </c>
      <c r="F5">
        <v>4.3702846823890527</v>
      </c>
      <c r="G5">
        <v>13.229353151132399</v>
      </c>
      <c r="H5">
        <v>1</v>
      </c>
      <c r="I5" t="s">
        <v>346</v>
      </c>
      <c r="J5" t="s">
        <v>350</v>
      </c>
    </row>
    <row r="6" spans="1:11" x14ac:dyDescent="0.3">
      <c r="A6">
        <v>5</v>
      </c>
      <c r="B6" t="s">
        <v>351</v>
      </c>
      <c r="C6" t="s">
        <v>134</v>
      </c>
      <c r="D6" t="s">
        <v>344</v>
      </c>
      <c r="E6" t="s">
        <v>116</v>
      </c>
      <c r="F6">
        <v>2.5860221132270325</v>
      </c>
      <c r="G6">
        <v>0.12714476110560793</v>
      </c>
      <c r="H6">
        <v>1</v>
      </c>
      <c r="I6" t="s">
        <v>346</v>
      </c>
      <c r="J6" t="s">
        <v>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CAB5-1554-4F6C-8CE1-89C767AD9982}">
  <sheetPr>
    <tabColor theme="8" tint="0.59999389629810485"/>
  </sheetPr>
  <dimension ref="A1:AO145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8.6640625" defaultRowHeight="14.4" x14ac:dyDescent="0.3"/>
  <cols>
    <col min="1" max="1" width="43.44140625" bestFit="1" customWidth="1"/>
    <col min="2" max="2" width="7.33203125" bestFit="1" customWidth="1"/>
    <col min="3" max="3" width="30.33203125" bestFit="1" customWidth="1"/>
    <col min="4" max="4" width="27.44140625" bestFit="1" customWidth="1"/>
    <col min="5" max="5" width="24" bestFit="1" customWidth="1"/>
    <col min="6" max="6" width="20.6640625" bestFit="1" customWidth="1"/>
    <col min="7" max="7" width="21.44140625" bestFit="1" customWidth="1"/>
    <col min="8" max="8" width="14.5546875" bestFit="1" customWidth="1"/>
    <col min="9" max="9" width="18.5546875" bestFit="1" customWidth="1"/>
    <col min="10" max="10" width="15.33203125" bestFit="1" customWidth="1"/>
    <col min="11" max="11" width="17.6640625" bestFit="1" customWidth="1"/>
    <col min="12" max="41" width="14.88671875" bestFit="1" customWidth="1"/>
  </cols>
  <sheetData>
    <row r="1" spans="1:41" x14ac:dyDescent="0.3">
      <c r="A1" s="4" t="s">
        <v>225</v>
      </c>
      <c r="B1" s="4" t="s">
        <v>0</v>
      </c>
      <c r="C1" s="4" t="s">
        <v>356</v>
      </c>
      <c r="D1" s="4" t="s">
        <v>357</v>
      </c>
      <c r="E1" s="4" t="s">
        <v>358</v>
      </c>
      <c r="F1" s="4" t="s">
        <v>359</v>
      </c>
      <c r="G1" s="4" t="s">
        <v>57</v>
      </c>
      <c r="H1" s="4" t="s">
        <v>61</v>
      </c>
      <c r="I1" s="4" t="s">
        <v>232</v>
      </c>
      <c r="J1" s="15" t="s">
        <v>341</v>
      </c>
      <c r="K1" s="4" t="s">
        <v>300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3">
      <c r="A2" s="3" t="s">
        <v>167</v>
      </c>
      <c r="B2" s="3">
        <v>1</v>
      </c>
      <c r="C2" s="3" t="s">
        <v>360</v>
      </c>
      <c r="D2" s="3" t="s">
        <v>119</v>
      </c>
      <c r="E2" s="3" t="s">
        <v>361</v>
      </c>
      <c r="F2" s="3" t="s">
        <v>362</v>
      </c>
      <c r="G2" s="3" t="s">
        <v>352</v>
      </c>
      <c r="H2" s="3" t="s">
        <v>363</v>
      </c>
      <c r="I2" s="3" t="s">
        <v>364</v>
      </c>
      <c r="J2" s="3">
        <v>1</v>
      </c>
      <c r="K2" s="3" t="s">
        <v>263</v>
      </c>
      <c r="L2" s="2">
        <v>3224.6536308597733</v>
      </c>
      <c r="M2" s="2">
        <v>3070.3207042468443</v>
      </c>
      <c r="N2" s="2">
        <v>2938.1873010771264</v>
      </c>
      <c r="O2" s="2">
        <v>2821.3735815972423</v>
      </c>
      <c r="P2" s="2">
        <v>2715.772894577412</v>
      </c>
      <c r="Q2" s="2">
        <v>2618.7363657721839</v>
      </c>
      <c r="R2" s="2">
        <v>2528.4553624421883</v>
      </c>
      <c r="S2" s="2">
        <v>2443.6398604678739</v>
      </c>
      <c r="T2" s="2">
        <v>2363.3373537501916</v>
      </c>
      <c r="U2" s="2">
        <v>2286.8244986570348</v>
      </c>
      <c r="V2" s="2">
        <v>2246.523634270307</v>
      </c>
      <c r="W2" s="2">
        <v>2209.0044271372462</v>
      </c>
      <c r="X2" s="2">
        <v>2173.9075527727714</v>
      </c>
      <c r="Y2" s="2">
        <v>2140.9391069859557</v>
      </c>
      <c r="Z2" s="2">
        <v>2109.8556294898231</v>
      </c>
      <c r="AA2" s="2">
        <v>2080.4531821031801</v>
      </c>
      <c r="AB2" s="2">
        <v>2052.5592316821203</v>
      </c>
      <c r="AC2" s="2">
        <v>2026.0265155322322</v>
      </c>
      <c r="AD2" s="2">
        <v>2000.7283352300994</v>
      </c>
      <c r="AE2" s="2">
        <v>1976.5548974331216</v>
      </c>
      <c r="AF2" s="2">
        <v>1953.4104340346967</v>
      </c>
      <c r="AG2" s="2">
        <v>1931.2109105914692</v>
      </c>
      <c r="AH2" s="2">
        <v>1909.8821844638342</v>
      </c>
      <c r="AI2" s="2">
        <v>1889.3585107517481</v>
      </c>
      <c r="AJ2" s="2">
        <v>1869.5813200771058</v>
      </c>
      <c r="AK2" s="2">
        <v>1850.4982109355985</v>
      </c>
      <c r="AL2" s="2">
        <v>1832.0621129440456</v>
      </c>
      <c r="AM2" s="2">
        <v>1814.2305873409282</v>
      </c>
      <c r="AN2" s="2">
        <v>1796.9652385795703</v>
      </c>
      <c r="AO2" s="2">
        <v>1780.2312164920254</v>
      </c>
    </row>
    <row r="3" spans="1:41" x14ac:dyDescent="0.3">
      <c r="A3" s="3" t="s">
        <v>167</v>
      </c>
      <c r="B3" s="3">
        <v>1</v>
      </c>
      <c r="C3" s="3" t="s">
        <v>360</v>
      </c>
      <c r="D3" s="3" t="s">
        <v>119</v>
      </c>
      <c r="E3" s="3"/>
      <c r="F3" s="3"/>
      <c r="G3" s="3" t="s">
        <v>365</v>
      </c>
      <c r="H3" s="3" t="s">
        <v>366</v>
      </c>
      <c r="I3" s="3"/>
      <c r="J3" s="3">
        <v>1</v>
      </c>
      <c r="K3" s="3" t="s">
        <v>255</v>
      </c>
      <c r="L3" s="2">
        <v>31.535997477120201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">
      <c r="A4" s="3" t="s">
        <v>167</v>
      </c>
      <c r="B4" s="3">
        <v>1</v>
      </c>
      <c r="C4" s="3" t="s">
        <v>360</v>
      </c>
      <c r="D4" s="3" t="s">
        <v>119</v>
      </c>
      <c r="E4" s="3"/>
      <c r="F4" s="3"/>
      <c r="G4" s="3" t="s">
        <v>353</v>
      </c>
      <c r="H4" s="3" t="s">
        <v>367</v>
      </c>
      <c r="I4" s="3" t="s">
        <v>368</v>
      </c>
      <c r="J4" s="3">
        <v>1</v>
      </c>
      <c r="K4" s="3" t="s">
        <v>263</v>
      </c>
      <c r="L4" s="2">
        <v>102.48020199159619</v>
      </c>
      <c r="M4" s="2">
        <v>98.793797353299652</v>
      </c>
      <c r="N4" s="2">
        <v>95.781785450341815</v>
      </c>
      <c r="O4" s="2">
        <v>93.235165672333537</v>
      </c>
      <c r="P4" s="2">
        <v>91.029183280146484</v>
      </c>
      <c r="Q4" s="2">
        <v>89.083368909087426</v>
      </c>
      <c r="R4" s="2">
        <v>87.342778641849918</v>
      </c>
      <c r="S4" s="2">
        <v>85.768223218499131</v>
      </c>
      <c r="T4" s="2">
        <v>84.330766738892095</v>
      </c>
      <c r="U4" s="2">
        <v>83.008434961470243</v>
      </c>
      <c r="V4" s="2">
        <v>81.784146960883803</v>
      </c>
      <c r="W4" s="2">
        <v>80.644362100595529</v>
      </c>
      <c r="X4" s="2">
        <v>79.578164568696749</v>
      </c>
      <c r="Y4" s="2">
        <v>78.576625936982552</v>
      </c>
      <c r="Z4" s="2">
        <v>77.632350197637706</v>
      </c>
      <c r="AA4" s="2">
        <v>76.739141973171044</v>
      </c>
      <c r="AB4" s="2">
        <v>75.891759930400198</v>
      </c>
      <c r="AC4" s="2">
        <v>75.085730419629414</v>
      </c>
      <c r="AD4" s="2">
        <v>74.317204507049397</v>
      </c>
      <c r="AE4" s="2">
        <v>73.582846813284675</v>
      </c>
      <c r="AF4" s="2">
        <v>72.879748027442361</v>
      </c>
      <c r="AG4" s="2">
        <v>72.205355292103633</v>
      </c>
      <c r="AH4" s="2">
        <v>71.557416250020523</v>
      </c>
      <c r="AI4" s="2">
        <v>70.933933656383317</v>
      </c>
      <c r="AJ4" s="2">
        <v>70.333128249434068</v>
      </c>
      <c r="AK4" s="2">
        <v>69.75340813942266</v>
      </c>
      <c r="AL4" s="2">
        <v>69.193343389145809</v>
      </c>
      <c r="AM4" s="2">
        <v>68.65164476406035</v>
      </c>
      <c r="AN4" s="2">
        <v>68.127145857247015</v>
      </c>
      <c r="AO4" s="2">
        <v>67.618787965795022</v>
      </c>
    </row>
    <row r="5" spans="1:41" x14ac:dyDescent="0.3">
      <c r="A5" s="3" t="s">
        <v>167</v>
      </c>
      <c r="B5" s="3">
        <v>1</v>
      </c>
      <c r="C5" s="3" t="s">
        <v>360</v>
      </c>
      <c r="D5" s="3" t="s">
        <v>119</v>
      </c>
      <c r="E5" s="3"/>
      <c r="F5" s="3"/>
      <c r="G5" s="3" t="s">
        <v>369</v>
      </c>
      <c r="H5" s="3" t="s">
        <v>363</v>
      </c>
      <c r="I5" s="3" t="s">
        <v>364</v>
      </c>
      <c r="J5" s="3">
        <v>1</v>
      </c>
      <c r="K5" s="3" t="s">
        <v>263</v>
      </c>
      <c r="L5" s="2">
        <v>801.36876002505335</v>
      </c>
      <c r="M5" s="2">
        <v>763.01500170284078</v>
      </c>
      <c r="N5" s="2">
        <v>730.17811638819228</v>
      </c>
      <c r="O5" s="2">
        <v>701.14837358491627</v>
      </c>
      <c r="P5" s="2">
        <v>674.90521655092766</v>
      </c>
      <c r="Q5" s="2">
        <v>650.79036526221807</v>
      </c>
      <c r="R5" s="2">
        <v>628.35435073960195</v>
      </c>
      <c r="S5" s="2">
        <v>607.27658505413297</v>
      </c>
      <c r="T5" s="2">
        <v>587.32035793584419</v>
      </c>
      <c r="U5" s="2">
        <v>568.30590899621291</v>
      </c>
      <c r="V5" s="2">
        <v>558.29061513256818</v>
      </c>
      <c r="W5" s="2">
        <v>548.96659961362786</v>
      </c>
      <c r="X5" s="2">
        <v>540.24456558769248</v>
      </c>
      <c r="Y5" s="2">
        <v>532.05147400498834</v>
      </c>
      <c r="Z5" s="2">
        <v>524.32682178809239</v>
      </c>
      <c r="AA5" s="2">
        <v>517.01992762170914</v>
      </c>
      <c r="AB5" s="2">
        <v>510.08791475458924</v>
      </c>
      <c r="AC5" s="2">
        <v>503.4941864739294</v>
      </c>
      <c r="AD5" s="2">
        <v>497.20725655823333</v>
      </c>
      <c r="AE5" s="2">
        <v>491.19983992051465</v>
      </c>
      <c r="AF5" s="2">
        <v>485.44813692905382</v>
      </c>
      <c r="AG5" s="2">
        <v>479.93126392148588</v>
      </c>
      <c r="AH5" s="2">
        <v>474.63079547853579</v>
      </c>
      <c r="AI5" s="2">
        <v>469.53039312945373</v>
      </c>
      <c r="AJ5" s="2">
        <v>464.61550161489083</v>
      </c>
      <c r="AK5" s="2">
        <v>459.8730984731074</v>
      </c>
      <c r="AL5" s="2">
        <v>455.29148609595052</v>
      </c>
      <c r="AM5" s="2">
        <v>450.86011789405313</v>
      </c>
      <c r="AN5" s="2">
        <v>446.56945207001519</v>
      </c>
      <c r="AO5" s="2">
        <v>442.41082789959472</v>
      </c>
    </row>
    <row r="6" spans="1:41" x14ac:dyDescent="0.3">
      <c r="A6" s="3" t="s">
        <v>167</v>
      </c>
      <c r="B6" s="3">
        <v>1</v>
      </c>
      <c r="C6" s="3" t="s">
        <v>360</v>
      </c>
      <c r="D6" s="3" t="s">
        <v>119</v>
      </c>
      <c r="E6" s="3"/>
      <c r="F6" s="3"/>
      <c r="G6" s="3" t="s">
        <v>370</v>
      </c>
      <c r="H6" s="3" t="s">
        <v>371</v>
      </c>
      <c r="I6" s="3"/>
      <c r="J6" s="3">
        <v>1</v>
      </c>
      <c r="K6" s="3" t="s">
        <v>372</v>
      </c>
      <c r="L6" s="2">
        <v>0.46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">
      <c r="A7" s="3" t="s">
        <v>167</v>
      </c>
      <c r="B7" s="3">
        <v>1</v>
      </c>
      <c r="C7" s="3" t="s">
        <v>360</v>
      </c>
      <c r="D7" s="3" t="s">
        <v>119</v>
      </c>
      <c r="E7" s="3"/>
      <c r="F7" s="3"/>
      <c r="G7" s="3" t="s">
        <v>355</v>
      </c>
      <c r="H7" s="3" t="s">
        <v>373</v>
      </c>
      <c r="I7" s="3"/>
      <c r="J7" s="3">
        <v>1</v>
      </c>
      <c r="K7" s="3" t="s">
        <v>255</v>
      </c>
      <c r="L7" s="2"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">
      <c r="A8" s="3" t="s">
        <v>167</v>
      </c>
      <c r="B8" s="3">
        <v>1</v>
      </c>
      <c r="C8" s="3" t="s">
        <v>360</v>
      </c>
      <c r="D8" s="3" t="s">
        <v>119</v>
      </c>
      <c r="E8" s="3"/>
      <c r="F8" s="3"/>
      <c r="G8" s="3" t="s">
        <v>354</v>
      </c>
      <c r="H8" s="3" t="s">
        <v>374</v>
      </c>
      <c r="I8" s="3" t="s">
        <v>258</v>
      </c>
      <c r="J8" s="3">
        <f>1/3.6</f>
        <v>0.27777777777777779</v>
      </c>
      <c r="K8" s="3" t="s">
        <v>255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 s="35" t="s">
        <v>166</v>
      </c>
      <c r="B9" s="8">
        <v>2</v>
      </c>
      <c r="C9" s="8" t="s">
        <v>360</v>
      </c>
      <c r="D9" s="8" t="s">
        <v>119</v>
      </c>
      <c r="E9" s="8" t="s">
        <v>375</v>
      </c>
      <c r="F9" s="8" t="s">
        <v>362</v>
      </c>
      <c r="G9" s="8" t="s">
        <v>352</v>
      </c>
      <c r="H9" s="8" t="s">
        <v>363</v>
      </c>
      <c r="I9" s="8" t="s">
        <v>364</v>
      </c>
      <c r="J9" s="8">
        <v>1</v>
      </c>
      <c r="K9" s="8" t="s">
        <v>263</v>
      </c>
      <c r="L9" s="2">
        <v>1963.0906061739947</v>
      </c>
      <c r="M9" s="2">
        <v>1887.6394539127334</v>
      </c>
      <c r="N9" s="2">
        <v>1811.8642544565585</v>
      </c>
      <c r="O9" s="2">
        <v>1735.7136214707309</v>
      </c>
      <c r="P9" s="2">
        <v>1659.1246973619006</v>
      </c>
      <c r="Q9" s="2">
        <v>1582.0197630836485</v>
      </c>
      <c r="R9" s="2">
        <v>1504.3015700933076</v>
      </c>
      <c r="S9" s="2">
        <v>1425.8467948644427</v>
      </c>
      <c r="T9" s="2">
        <v>1346.4966717218858</v>
      </c>
      <c r="U9" s="2">
        <v>1266.0432750243549</v>
      </c>
      <c r="V9" s="2">
        <v>1252.0343633268349</v>
      </c>
      <c r="W9" s="2">
        <v>1238.0284725121453</v>
      </c>
      <c r="X9" s="2">
        <v>1224.0256855543532</v>
      </c>
      <c r="Y9" s="2">
        <v>1210.0260884943166</v>
      </c>
      <c r="Z9" s="2">
        <v>1196.0297705826943</v>
      </c>
      <c r="AA9" s="2">
        <v>1182.036824431035</v>
      </c>
      <c r="AB9" s="2">
        <v>1168.0473461714812</v>
      </c>
      <c r="AC9" s="2">
        <v>1154.0614356256654</v>
      </c>
      <c r="AD9" s="2">
        <v>1140.0791964834268</v>
      </c>
      <c r="AE9" s="2">
        <v>1126.1007364920151</v>
      </c>
      <c r="AF9" s="2">
        <v>1112.1261676565121</v>
      </c>
      <c r="AG9" s="2">
        <v>1098.1556064522479</v>
      </c>
      <c r="AH9" s="2">
        <v>1084.1891740500671</v>
      </c>
      <c r="AI9" s="2">
        <v>1070.2269965553508</v>
      </c>
      <c r="AJ9" s="2">
        <v>1056.2692052617924</v>
      </c>
      <c r="AK9" s="2">
        <v>1042.3159369209973</v>
      </c>
      <c r="AL9" s="2">
        <v>1028.3673340290682</v>
      </c>
      <c r="AM9" s="2">
        <v>1014.4235451314431</v>
      </c>
      <c r="AN9" s="2">
        <v>1000.4847251473508</v>
      </c>
      <c r="AO9" s="2">
        <v>986.55103571537745</v>
      </c>
    </row>
    <row r="10" spans="1:41" x14ac:dyDescent="0.3">
      <c r="A10" s="35" t="s">
        <v>166</v>
      </c>
      <c r="B10" s="8">
        <v>2</v>
      </c>
      <c r="C10" s="8" t="s">
        <v>360</v>
      </c>
      <c r="D10" s="8" t="s">
        <v>119</v>
      </c>
      <c r="E10" s="8"/>
      <c r="F10" s="8"/>
      <c r="G10" s="8" t="s">
        <v>365</v>
      </c>
      <c r="H10" s="8" t="s">
        <v>366</v>
      </c>
      <c r="I10" s="8"/>
      <c r="J10" s="8">
        <v>1</v>
      </c>
      <c r="K10" s="8" t="s">
        <v>255</v>
      </c>
      <c r="L10" s="2">
        <v>31.535997477120201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A11" s="35" t="s">
        <v>166</v>
      </c>
      <c r="B11" s="8">
        <v>2</v>
      </c>
      <c r="C11" s="8" t="s">
        <v>360</v>
      </c>
      <c r="D11" s="8" t="s">
        <v>119</v>
      </c>
      <c r="E11" s="8"/>
      <c r="F11" s="8"/>
      <c r="G11" s="8" t="s">
        <v>353</v>
      </c>
      <c r="H11" s="8" t="s">
        <v>367</v>
      </c>
      <c r="I11" s="8" t="s">
        <v>368</v>
      </c>
      <c r="J11" s="8">
        <v>1</v>
      </c>
      <c r="K11" s="8" t="s">
        <v>263</v>
      </c>
      <c r="L11" s="2">
        <v>65.148574659064408</v>
      </c>
      <c r="M11" s="2">
        <v>63.94820320865135</v>
      </c>
      <c r="N11" s="2">
        <v>62.716311649478101</v>
      </c>
      <c r="O11" s="2">
        <v>61.450203201270753</v>
      </c>
      <c r="P11" s="2">
        <v>60.14681366515363</v>
      </c>
      <c r="Q11" s="2">
        <v>58.802650550462367</v>
      </c>
      <c r="R11" s="2">
        <v>57.413719377782542</v>
      </c>
      <c r="S11" s="2">
        <v>55.975433921383754</v>
      </c>
      <c r="T11" s="2">
        <v>54.482506182416209</v>
      </c>
      <c r="U11" s="2">
        <v>52.928810571775387</v>
      </c>
      <c r="V11" s="2">
        <v>52.418901837775827</v>
      </c>
      <c r="W11" s="2">
        <v>51.909289096867397</v>
      </c>
      <c r="X11" s="2">
        <v>51.399993072230679</v>
      </c>
      <c r="Y11" s="2">
        <v>50.891034532032975</v>
      </c>
      <c r="Z11" s="2">
        <v>50.382434297352077</v>
      </c>
      <c r="AA11" s="2">
        <v>49.874213250116419</v>
      </c>
      <c r="AB11" s="2">
        <v>49.366392341067645</v>
      </c>
      <c r="AC11" s="2">
        <v>48.858992597752355</v>
      </c>
      <c r="AD11" s="2">
        <v>48.352035132549084</v>
      </c>
      <c r="AE11" s="2">
        <v>47.845541150737319</v>
      </c>
      <c r="AF11" s="2">
        <v>47.339531958614693</v>
      </c>
      <c r="AG11" s="2">
        <v>46.834028971669198</v>
      </c>
      <c r="AH11" s="2">
        <v>46.329053722812752</v>
      </c>
      <c r="AI11" s="2">
        <v>45.824627870682818</v>
      </c>
      <c r="AJ11" s="2">
        <v>45.320773208019119</v>
      </c>
      <c r="AK11" s="2">
        <v>44.817511670121576</v>
      </c>
      <c r="AL11" s="2">
        <v>44.314865343397123</v>
      </c>
      <c r="AM11" s="2">
        <v>43.81285647400184</v>
      </c>
      <c r="AN11" s="2">
        <v>43.311507476585852</v>
      </c>
      <c r="AO11" s="2">
        <v>42.81084094314798</v>
      </c>
    </row>
    <row r="12" spans="1:41" x14ac:dyDescent="0.3">
      <c r="A12" s="8" t="s">
        <v>166</v>
      </c>
      <c r="B12" s="8">
        <v>2</v>
      </c>
      <c r="C12" s="8" t="s">
        <v>360</v>
      </c>
      <c r="D12" s="8" t="s">
        <v>119</v>
      </c>
      <c r="E12" s="8"/>
      <c r="F12" s="8"/>
      <c r="G12" s="8" t="s">
        <v>369</v>
      </c>
      <c r="H12" s="8" t="s">
        <v>363</v>
      </c>
      <c r="I12" s="8" t="s">
        <v>364</v>
      </c>
      <c r="J12" s="8">
        <v>1</v>
      </c>
      <c r="K12" s="8" t="s">
        <v>255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 s="8" t="s">
        <v>166</v>
      </c>
      <c r="B13" s="8">
        <v>2</v>
      </c>
      <c r="C13" s="8" t="s">
        <v>360</v>
      </c>
      <c r="D13" s="8" t="s">
        <v>119</v>
      </c>
      <c r="E13" s="8"/>
      <c r="F13" s="8"/>
      <c r="G13" s="8" t="s">
        <v>370</v>
      </c>
      <c r="H13" s="8" t="s">
        <v>371</v>
      </c>
      <c r="I13" s="8"/>
      <c r="J13" s="8">
        <v>1</v>
      </c>
      <c r="K13" s="8" t="s">
        <v>372</v>
      </c>
      <c r="L13" s="2">
        <v>0.41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 s="8" t="s">
        <v>166</v>
      </c>
      <c r="B14" s="8">
        <v>2</v>
      </c>
      <c r="C14" s="8" t="s">
        <v>360</v>
      </c>
      <c r="D14" s="8" t="s">
        <v>119</v>
      </c>
      <c r="E14" s="8"/>
      <c r="F14" s="8"/>
      <c r="G14" s="8" t="s">
        <v>355</v>
      </c>
      <c r="H14" s="8" t="s">
        <v>373</v>
      </c>
      <c r="I14" s="8"/>
      <c r="J14" s="8">
        <v>1</v>
      </c>
      <c r="K14" s="8" t="s">
        <v>255</v>
      </c>
      <c r="L14" s="2">
        <v>30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A15" s="8" t="s">
        <v>166</v>
      </c>
      <c r="B15" s="8">
        <v>2</v>
      </c>
      <c r="C15" s="8" t="s">
        <v>360</v>
      </c>
      <c r="D15" s="8" t="s">
        <v>119</v>
      </c>
      <c r="E15" s="8"/>
      <c r="F15" s="8"/>
      <c r="G15" s="8" t="s">
        <v>354</v>
      </c>
      <c r="H15" s="8" t="s">
        <v>374</v>
      </c>
      <c r="I15" s="8" t="s">
        <v>258</v>
      </c>
      <c r="J15" s="8">
        <v>0.27777777777777779</v>
      </c>
      <c r="K15" s="8" t="s">
        <v>255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A16" s="3" t="s">
        <v>168</v>
      </c>
      <c r="B16" s="3">
        <v>3</v>
      </c>
      <c r="C16" s="3" t="s">
        <v>360</v>
      </c>
      <c r="D16" s="3" t="s">
        <v>118</v>
      </c>
      <c r="E16" s="3" t="s">
        <v>375</v>
      </c>
      <c r="F16" s="3" t="s">
        <v>362</v>
      </c>
      <c r="G16" s="3" t="s">
        <v>352</v>
      </c>
      <c r="H16" s="3" t="s">
        <v>363</v>
      </c>
      <c r="I16" s="3" t="s">
        <v>364</v>
      </c>
      <c r="J16" s="3">
        <v>1</v>
      </c>
      <c r="K16" s="3" t="s">
        <v>263</v>
      </c>
      <c r="L16" s="2">
        <v>1316.4771657967624</v>
      </c>
      <c r="M16" s="2">
        <v>1256.4142154788285</v>
      </c>
      <c r="N16" s="2">
        <v>1196.3512651608944</v>
      </c>
      <c r="O16" s="2">
        <v>1136.2883148429605</v>
      </c>
      <c r="P16" s="2">
        <v>1076.2253645250264</v>
      </c>
      <c r="Q16" s="2">
        <v>1016.1624142070926</v>
      </c>
      <c r="R16" s="2">
        <v>956.09946388915887</v>
      </c>
      <c r="S16" s="2">
        <v>896.03651357122499</v>
      </c>
      <c r="T16" s="2">
        <v>835.9735632532911</v>
      </c>
      <c r="U16" s="2">
        <v>775.91061293535768</v>
      </c>
      <c r="V16" s="2">
        <v>768.99658506837977</v>
      </c>
      <c r="W16" s="2">
        <v>762.08255720140187</v>
      </c>
      <c r="X16" s="2">
        <v>755.16852933442397</v>
      </c>
      <c r="Y16" s="2">
        <v>748.25450146744595</v>
      </c>
      <c r="Z16" s="2">
        <v>741.34047360046804</v>
      </c>
      <c r="AA16" s="2">
        <v>734.42644573349003</v>
      </c>
      <c r="AB16" s="2">
        <v>727.51241786651212</v>
      </c>
      <c r="AC16" s="2">
        <v>720.59838999953422</v>
      </c>
      <c r="AD16" s="2">
        <v>713.68436213255632</v>
      </c>
      <c r="AE16" s="2">
        <v>706.7703342655783</v>
      </c>
      <c r="AF16" s="2">
        <v>699.8563063986004</v>
      </c>
      <c r="AG16" s="2">
        <v>692.94227853162249</v>
      </c>
      <c r="AH16" s="2">
        <v>686.02825066464447</v>
      </c>
      <c r="AI16" s="2">
        <v>679.11422279766668</v>
      </c>
      <c r="AJ16" s="2">
        <v>672.20019493068867</v>
      </c>
      <c r="AK16" s="2">
        <v>665.28616706371076</v>
      </c>
      <c r="AL16" s="2">
        <v>658.37213919673275</v>
      </c>
      <c r="AM16" s="2">
        <v>651.45811132975484</v>
      </c>
      <c r="AN16" s="2">
        <v>644.54408346277694</v>
      </c>
      <c r="AO16" s="2">
        <v>637.63005559579869</v>
      </c>
    </row>
    <row r="17" spans="1:41" x14ac:dyDescent="0.3">
      <c r="A17" s="3" t="s">
        <v>168</v>
      </c>
      <c r="B17" s="3">
        <v>3</v>
      </c>
      <c r="C17" s="3" t="s">
        <v>360</v>
      </c>
      <c r="D17" s="3" t="s">
        <v>118</v>
      </c>
      <c r="E17" s="3"/>
      <c r="F17" s="3"/>
      <c r="G17" s="3" t="s">
        <v>365</v>
      </c>
      <c r="H17" s="3" t="s">
        <v>366</v>
      </c>
      <c r="I17" s="3"/>
      <c r="J17" s="3">
        <v>1</v>
      </c>
      <c r="K17" s="3" t="s">
        <v>255</v>
      </c>
      <c r="L17" s="2">
        <v>31.535997477120201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 s="3" t="s">
        <v>168</v>
      </c>
      <c r="B18" s="3">
        <v>3</v>
      </c>
      <c r="C18" s="3" t="s">
        <v>360</v>
      </c>
      <c r="D18" s="3" t="s">
        <v>118</v>
      </c>
      <c r="E18" s="3"/>
      <c r="F18" s="3"/>
      <c r="G18" s="3" t="s">
        <v>353</v>
      </c>
      <c r="H18" s="3" t="s">
        <v>367</v>
      </c>
      <c r="I18" s="3" t="s">
        <v>368</v>
      </c>
      <c r="J18" s="3">
        <v>1</v>
      </c>
      <c r="K18" s="3" t="s">
        <v>263</v>
      </c>
      <c r="L18" s="2">
        <v>22.710378654528096</v>
      </c>
      <c r="M18" s="2">
        <v>22.026963369662248</v>
      </c>
      <c r="N18" s="2">
        <v>21.346039172140426</v>
      </c>
      <c r="O18" s="2">
        <v>20.667497753817244</v>
      </c>
      <c r="P18" s="2">
        <v>19.991236995584185</v>
      </c>
      <c r="Q18" s="2">
        <v>19.317160531521946</v>
      </c>
      <c r="R18" s="2">
        <v>18.645177349373412</v>
      </c>
      <c r="S18" s="2">
        <v>17.975201423854461</v>
      </c>
      <c r="T18" s="2">
        <v>17.307151379696318</v>
      </c>
      <c r="U18" s="2">
        <v>16.640950181644566</v>
      </c>
      <c r="V18" s="2">
        <v>16.555605115149937</v>
      </c>
      <c r="W18" s="2">
        <v>16.470563232028109</v>
      </c>
      <c r="X18" s="2">
        <v>16.385819562059851</v>
      </c>
      <c r="Y18" s="2">
        <v>16.301369243074177</v>
      </c>
      <c r="Z18" s="2">
        <v>16.217207518028133</v>
      </c>
      <c r="AA18" s="2">
        <v>16.133329732180755</v>
      </c>
      <c r="AB18" s="2">
        <v>16.049731330357737</v>
      </c>
      <c r="AC18" s="2">
        <v>15.966407854303359</v>
      </c>
      <c r="AD18" s="2">
        <v>15.883354940116543</v>
      </c>
      <c r="AE18" s="2">
        <v>15.800568315767796</v>
      </c>
      <c r="AF18" s="2">
        <v>15.71804379869422</v>
      </c>
      <c r="AG18" s="2">
        <v>15.635777293469637</v>
      </c>
      <c r="AH18" s="2">
        <v>15.55376478954717</v>
      </c>
      <c r="AI18" s="2">
        <v>15.472002359071638</v>
      </c>
      <c r="AJ18" s="2">
        <v>15.390486154759238</v>
      </c>
      <c r="AK18" s="2">
        <v>15.309212407842166</v>
      </c>
      <c r="AL18" s="2">
        <v>15.228177426075824</v>
      </c>
      <c r="AM18" s="2">
        <v>15.147377591806414</v>
      </c>
      <c r="AN18" s="2">
        <v>15.066809360096796</v>
      </c>
      <c r="AO18" s="2">
        <v>14.986469256908581</v>
      </c>
    </row>
    <row r="19" spans="1:41" x14ac:dyDescent="0.3">
      <c r="A19" s="3" t="s">
        <v>168</v>
      </c>
      <c r="B19" s="3">
        <v>3</v>
      </c>
      <c r="C19" s="3" t="s">
        <v>360</v>
      </c>
      <c r="D19" s="3" t="s">
        <v>118</v>
      </c>
      <c r="E19" s="3"/>
      <c r="F19" s="3"/>
      <c r="G19" s="3" t="s">
        <v>369</v>
      </c>
      <c r="H19" s="3" t="s">
        <v>363</v>
      </c>
      <c r="I19" s="3" t="s">
        <v>364</v>
      </c>
      <c r="J19" s="3">
        <v>1</v>
      </c>
      <c r="K19" s="3" t="s">
        <v>255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 s="3" t="s">
        <v>168</v>
      </c>
      <c r="B20" s="3">
        <v>3</v>
      </c>
      <c r="C20" s="3" t="s">
        <v>360</v>
      </c>
      <c r="D20" s="3" t="s">
        <v>118</v>
      </c>
      <c r="E20" s="3"/>
      <c r="F20" s="3"/>
      <c r="G20" s="3" t="s">
        <v>370</v>
      </c>
      <c r="H20" s="3" t="s">
        <v>371</v>
      </c>
      <c r="I20" s="3"/>
      <c r="J20" s="3">
        <v>1</v>
      </c>
      <c r="K20" s="3" t="s">
        <v>372</v>
      </c>
      <c r="L20" s="2">
        <v>0.28999999999999998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 s="3" t="s">
        <v>168</v>
      </c>
      <c r="B21" s="3">
        <v>3</v>
      </c>
      <c r="C21" s="3" t="s">
        <v>360</v>
      </c>
      <c r="D21" s="3" t="s">
        <v>118</v>
      </c>
      <c r="E21" s="3"/>
      <c r="F21" s="3"/>
      <c r="G21" s="3" t="s">
        <v>355</v>
      </c>
      <c r="H21" s="3" t="s">
        <v>373</v>
      </c>
      <c r="I21" s="3"/>
      <c r="J21" s="3">
        <v>1</v>
      </c>
      <c r="K21" s="3" t="s">
        <v>255</v>
      </c>
      <c r="L21" s="2">
        <v>30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 s="3" t="s">
        <v>168</v>
      </c>
      <c r="B22" s="3">
        <v>3</v>
      </c>
      <c r="C22" s="3" t="s">
        <v>360</v>
      </c>
      <c r="D22" s="3" t="s">
        <v>118</v>
      </c>
      <c r="E22" s="3"/>
      <c r="F22" s="3"/>
      <c r="G22" s="3" t="s">
        <v>354</v>
      </c>
      <c r="H22" s="3" t="s">
        <v>374</v>
      </c>
      <c r="I22" s="3" t="s">
        <v>258</v>
      </c>
      <c r="J22" s="3">
        <f>1/3.6</f>
        <v>0.27777777777777779</v>
      </c>
      <c r="K22" s="3" t="s">
        <v>255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 s="8" t="s">
        <v>170</v>
      </c>
      <c r="B23" s="8">
        <v>4</v>
      </c>
      <c r="C23" s="8" t="s">
        <v>360</v>
      </c>
      <c r="D23" s="8" t="s">
        <v>118</v>
      </c>
      <c r="E23" s="8" t="s">
        <v>375</v>
      </c>
      <c r="F23" s="8" t="s">
        <v>362</v>
      </c>
      <c r="G23" s="8" t="s">
        <v>352</v>
      </c>
      <c r="H23" s="8" t="s">
        <v>363</v>
      </c>
      <c r="I23" s="8" t="s">
        <v>364</v>
      </c>
      <c r="J23" s="8">
        <v>1</v>
      </c>
      <c r="K23" s="8" t="s">
        <v>263</v>
      </c>
      <c r="L23" s="2">
        <v>1677.4111728866005</v>
      </c>
      <c r="M23" s="2">
        <v>1592.3927623007592</v>
      </c>
      <c r="N23" s="2">
        <v>1507.3743517149178</v>
      </c>
      <c r="O23" s="2">
        <v>1422.3559411290762</v>
      </c>
      <c r="P23" s="2">
        <v>1337.3375305432346</v>
      </c>
      <c r="Q23" s="2">
        <v>1252.3191199573932</v>
      </c>
      <c r="R23" s="2">
        <v>1167.3007093715519</v>
      </c>
      <c r="S23" s="2">
        <v>1082.2822987857103</v>
      </c>
      <c r="T23" s="2">
        <v>997.26388819986892</v>
      </c>
      <c r="U23" s="2">
        <v>912.24547761402732</v>
      </c>
      <c r="V23" s="2">
        <v>901.64954647099535</v>
      </c>
      <c r="W23" s="2">
        <v>891.05361532796337</v>
      </c>
      <c r="X23" s="2">
        <v>880.4576841849314</v>
      </c>
      <c r="Y23" s="2">
        <v>869.86175304189942</v>
      </c>
      <c r="Z23" s="2">
        <v>859.26582189886733</v>
      </c>
      <c r="AA23" s="2">
        <v>848.66989075583547</v>
      </c>
      <c r="AB23" s="2">
        <v>838.07395961280338</v>
      </c>
      <c r="AC23" s="2">
        <v>827.4780284697714</v>
      </c>
      <c r="AD23" s="2">
        <v>816.88209732673943</v>
      </c>
      <c r="AE23" s="2">
        <v>806.28616618370745</v>
      </c>
      <c r="AF23" s="2">
        <v>795.69023504067536</v>
      </c>
      <c r="AG23" s="2">
        <v>785.09430389764339</v>
      </c>
      <c r="AH23" s="2">
        <v>774.49837275461141</v>
      </c>
      <c r="AI23" s="2">
        <v>763.90244161157943</v>
      </c>
      <c r="AJ23" s="2">
        <v>753.30651046854746</v>
      </c>
      <c r="AK23" s="2">
        <v>742.71057932551548</v>
      </c>
      <c r="AL23" s="2">
        <v>732.11464818248351</v>
      </c>
      <c r="AM23" s="2">
        <v>721.51871703945142</v>
      </c>
      <c r="AN23" s="2">
        <v>710.92278589641955</v>
      </c>
      <c r="AO23" s="2">
        <v>700.32685475338667</v>
      </c>
    </row>
    <row r="24" spans="1:41" x14ac:dyDescent="0.3">
      <c r="A24" s="8" t="s">
        <v>170</v>
      </c>
      <c r="B24" s="8">
        <v>4</v>
      </c>
      <c r="C24" s="8" t="s">
        <v>360</v>
      </c>
      <c r="D24" s="8" t="s">
        <v>118</v>
      </c>
      <c r="E24" s="8"/>
      <c r="F24" s="8"/>
      <c r="G24" s="8" t="s">
        <v>365</v>
      </c>
      <c r="H24" s="8" t="s">
        <v>366</v>
      </c>
      <c r="I24" s="8"/>
      <c r="J24" s="8">
        <v>1</v>
      </c>
      <c r="K24" s="8" t="s">
        <v>255</v>
      </c>
      <c r="L24" s="2">
        <v>31.535997477120201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 s="8" t="s">
        <v>170</v>
      </c>
      <c r="B25" s="8">
        <v>4</v>
      </c>
      <c r="C25" s="8" t="s">
        <v>360</v>
      </c>
      <c r="D25" s="8" t="s">
        <v>118</v>
      </c>
      <c r="E25" s="8"/>
      <c r="F25" s="8"/>
      <c r="G25" s="8" t="s">
        <v>353</v>
      </c>
      <c r="H25" s="8" t="s">
        <v>367</v>
      </c>
      <c r="I25" s="8" t="s">
        <v>368</v>
      </c>
      <c r="J25" s="8">
        <v>1</v>
      </c>
      <c r="K25" s="8" t="s">
        <v>263</v>
      </c>
      <c r="L25" s="2">
        <v>17.854388957071201</v>
      </c>
      <c r="M25" s="2">
        <v>17.158777914142401</v>
      </c>
      <c r="N25" s="2">
        <v>16.463166871213602</v>
      </c>
      <c r="O25" s="2">
        <v>15.767555828284802</v>
      </c>
      <c r="P25" s="2">
        <v>15.071944785356006</v>
      </c>
      <c r="Q25" s="2">
        <v>14.376333742427207</v>
      </c>
      <c r="R25" s="2">
        <v>13.680722699498407</v>
      </c>
      <c r="S25" s="2">
        <v>12.985111656569607</v>
      </c>
      <c r="T25" s="2">
        <v>12.289500613640811</v>
      </c>
      <c r="U25" s="2">
        <v>11.59388957071201</v>
      </c>
      <c r="V25" s="2">
        <v>11.507194857620847</v>
      </c>
      <c r="W25" s="2">
        <v>11.420500144529683</v>
      </c>
      <c r="X25" s="2">
        <v>11.33380543143852</v>
      </c>
      <c r="Y25" s="2">
        <v>11.247110718347358</v>
      </c>
      <c r="Z25" s="2">
        <v>11.160416005256195</v>
      </c>
      <c r="AA25" s="2">
        <v>11.073721292165033</v>
      </c>
      <c r="AB25" s="2">
        <v>10.98702657907387</v>
      </c>
      <c r="AC25" s="2">
        <v>10.900331865982707</v>
      </c>
      <c r="AD25" s="2">
        <v>10.813637152891543</v>
      </c>
      <c r="AE25" s="2">
        <v>10.72694243980038</v>
      </c>
      <c r="AF25" s="2">
        <v>10.640247726709216</v>
      </c>
      <c r="AG25" s="2">
        <v>10.553553013618053</v>
      </c>
      <c r="AH25" s="2">
        <v>10.466858300526891</v>
      </c>
      <c r="AI25" s="2">
        <v>10.380163587435728</v>
      </c>
      <c r="AJ25" s="2">
        <v>10.293468874344565</v>
      </c>
      <c r="AK25" s="2">
        <v>10.206774161253403</v>
      </c>
      <c r="AL25" s="2">
        <v>10.12007944816224</v>
      </c>
      <c r="AM25" s="2">
        <v>10.033384735071076</v>
      </c>
      <c r="AN25" s="2">
        <v>9.9466900219799133</v>
      </c>
      <c r="AO25" s="2">
        <v>9.8599953088887418</v>
      </c>
    </row>
    <row r="26" spans="1:41" x14ac:dyDescent="0.3">
      <c r="A26" s="8" t="s">
        <v>170</v>
      </c>
      <c r="B26" s="8">
        <v>4</v>
      </c>
      <c r="C26" s="8" t="s">
        <v>360</v>
      </c>
      <c r="D26" s="8" t="s">
        <v>118</v>
      </c>
      <c r="E26" s="8"/>
      <c r="F26" s="8"/>
      <c r="G26" s="8" t="s">
        <v>369</v>
      </c>
      <c r="H26" s="8" t="s">
        <v>363</v>
      </c>
      <c r="I26" s="8" t="s">
        <v>364</v>
      </c>
      <c r="J26" s="8">
        <v>1</v>
      </c>
      <c r="K26" s="8" t="s">
        <v>255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 s="8" t="s">
        <v>170</v>
      </c>
      <c r="B27" s="8">
        <v>4</v>
      </c>
      <c r="C27" s="8" t="s">
        <v>360</v>
      </c>
      <c r="D27" s="8" t="s">
        <v>118</v>
      </c>
      <c r="E27" s="8"/>
      <c r="F27" s="8"/>
      <c r="G27" s="8" t="s">
        <v>370</v>
      </c>
      <c r="H27" s="8" t="s">
        <v>371</v>
      </c>
      <c r="I27" s="8"/>
      <c r="J27" s="8">
        <v>1</v>
      </c>
      <c r="K27" s="8" t="s">
        <v>372</v>
      </c>
      <c r="L27" s="2">
        <v>0.11974504956396949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 s="8" t="s">
        <v>170</v>
      </c>
      <c r="B28" s="8">
        <v>4</v>
      </c>
      <c r="C28" s="8" t="s">
        <v>360</v>
      </c>
      <c r="D28" s="8" t="s">
        <v>118</v>
      </c>
      <c r="E28" s="8"/>
      <c r="F28" s="8"/>
      <c r="G28" s="8" t="s">
        <v>355</v>
      </c>
      <c r="H28" s="8" t="s">
        <v>373</v>
      </c>
      <c r="I28" s="8"/>
      <c r="J28" s="8">
        <v>1</v>
      </c>
      <c r="K28" s="8" t="s">
        <v>255</v>
      </c>
      <c r="L28" s="2">
        <v>30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 s="8" t="s">
        <v>170</v>
      </c>
      <c r="B29" s="8">
        <v>4</v>
      </c>
      <c r="C29" s="8" t="s">
        <v>360</v>
      </c>
      <c r="D29" s="8" t="s">
        <v>118</v>
      </c>
      <c r="E29" s="8"/>
      <c r="F29" s="8"/>
      <c r="G29" s="8" t="s">
        <v>354</v>
      </c>
      <c r="H29" s="8" t="s">
        <v>374</v>
      </c>
      <c r="I29" s="8" t="s">
        <v>258</v>
      </c>
      <c r="J29" s="8">
        <v>0.27777777777777779</v>
      </c>
      <c r="K29" s="8" t="s">
        <v>255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 s="40" t="s">
        <v>171</v>
      </c>
      <c r="B30" s="3">
        <v>5</v>
      </c>
      <c r="C30" s="3" t="s">
        <v>360</v>
      </c>
      <c r="D30" s="3" t="s">
        <v>118</v>
      </c>
      <c r="E30" s="3" t="s">
        <v>375</v>
      </c>
      <c r="F30" s="3" t="s">
        <v>362</v>
      </c>
      <c r="G30" s="3" t="s">
        <v>352</v>
      </c>
      <c r="H30" s="3" t="s">
        <v>363</v>
      </c>
      <c r="I30" s="3" t="s">
        <v>364</v>
      </c>
      <c r="J30" s="3">
        <v>1</v>
      </c>
      <c r="K30" s="3" t="s">
        <v>263</v>
      </c>
      <c r="L30" s="2">
        <v>2108.4719191269014</v>
      </c>
      <c r="M30" s="2">
        <v>1980.6597020218005</v>
      </c>
      <c r="N30" s="2">
        <v>1852.8474849167003</v>
      </c>
      <c r="O30" s="2">
        <v>1725.0352678115994</v>
      </c>
      <c r="P30" s="2">
        <v>1597.2230507064992</v>
      </c>
      <c r="Q30" s="2">
        <v>1469.4108336013987</v>
      </c>
      <c r="R30" s="2">
        <v>1341.5986164962983</v>
      </c>
      <c r="S30" s="2">
        <v>1213.7863993911978</v>
      </c>
      <c r="T30" s="2">
        <v>1085.9741822860974</v>
      </c>
      <c r="U30" s="2">
        <v>958.16196518099696</v>
      </c>
      <c r="V30" s="2">
        <v>947.29872012907799</v>
      </c>
      <c r="W30" s="2">
        <v>936.43547507715925</v>
      </c>
      <c r="X30" s="2">
        <v>925.57223002524029</v>
      </c>
      <c r="Y30" s="2">
        <v>914.70898497332155</v>
      </c>
      <c r="Z30" s="2">
        <v>1197.8131999560562</v>
      </c>
      <c r="AA30" s="2">
        <v>1182.0136534244432</v>
      </c>
      <c r="AB30" s="2">
        <v>1166.2219001201863</v>
      </c>
      <c r="AC30" s="2">
        <v>1150.4381643676466</v>
      </c>
      <c r="AD30" s="2">
        <v>1134.6626791840185</v>
      </c>
      <c r="AE30" s="2">
        <v>1118.8956867045224</v>
      </c>
      <c r="AF30" s="2">
        <v>1103.1374386327964</v>
      </c>
      <c r="AG30" s="2">
        <v>1087.3881967182574</v>
      </c>
      <c r="AH30" s="2">
        <v>1071.6482332623232</v>
      </c>
      <c r="AI30" s="2">
        <v>1055.9178316555599</v>
      </c>
      <c r="AJ30" s="2">
        <v>1040.197286947978</v>
      </c>
      <c r="AK30" s="2">
        <v>1024.4869064548918</v>
      </c>
      <c r="AL30" s="2">
        <v>1008.7870104009489</v>
      </c>
      <c r="AM30" s="2">
        <v>993.09793260517688</v>
      </c>
      <c r="AN30" s="2">
        <v>977.42002121011751</v>
      </c>
      <c r="AO30" s="2">
        <v>961.75363945839911</v>
      </c>
    </row>
    <row r="31" spans="1:41" x14ac:dyDescent="0.3">
      <c r="A31" s="40" t="s">
        <v>171</v>
      </c>
      <c r="B31" s="3">
        <v>5</v>
      </c>
      <c r="C31" s="3" t="s">
        <v>360</v>
      </c>
      <c r="D31" s="3" t="s">
        <v>118</v>
      </c>
      <c r="E31" s="3"/>
      <c r="F31" s="3"/>
      <c r="G31" s="3" t="s">
        <v>365</v>
      </c>
      <c r="H31" s="3" t="s">
        <v>366</v>
      </c>
      <c r="I31" s="3"/>
      <c r="J31" s="3">
        <v>1</v>
      </c>
      <c r="K31" s="3" t="s">
        <v>255</v>
      </c>
      <c r="L31" s="2">
        <v>31.535997477120201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 s="40" t="s">
        <v>171</v>
      </c>
      <c r="B32" s="3">
        <v>5</v>
      </c>
      <c r="C32" s="3" t="s">
        <v>360</v>
      </c>
      <c r="D32" s="3" t="s">
        <v>118</v>
      </c>
      <c r="E32" s="3"/>
      <c r="F32" s="3"/>
      <c r="G32" s="3" t="s">
        <v>353</v>
      </c>
      <c r="H32" s="3" t="s">
        <v>367</v>
      </c>
      <c r="I32" s="3" t="s">
        <v>368</v>
      </c>
      <c r="J32" s="3">
        <v>1</v>
      </c>
      <c r="K32" s="3" t="s">
        <v>263</v>
      </c>
      <c r="L32" s="2">
        <v>22.621637781164438</v>
      </c>
      <c r="M32" s="2">
        <v>21.498275562328875</v>
      </c>
      <c r="N32" s="2">
        <v>20.374913343493311</v>
      </c>
      <c r="O32" s="2">
        <v>19.251551124657745</v>
      </c>
      <c r="P32" s="2">
        <v>18.128188905822185</v>
      </c>
      <c r="Q32" s="2">
        <v>17.004826686986625</v>
      </c>
      <c r="R32" s="2">
        <v>15.88146446815106</v>
      </c>
      <c r="S32" s="2">
        <v>14.758102249315499</v>
      </c>
      <c r="T32" s="2">
        <v>13.634740030479938</v>
      </c>
      <c r="U32" s="2">
        <v>12.511377811644376</v>
      </c>
      <c r="V32" s="2">
        <v>12.417432127067045</v>
      </c>
      <c r="W32" s="2">
        <v>12.323486442489715</v>
      </c>
      <c r="X32" s="2">
        <v>12.229540757912385</v>
      </c>
      <c r="Y32" s="2">
        <v>12.135595073335056</v>
      </c>
      <c r="Z32" s="2">
        <v>16.18292140535381</v>
      </c>
      <c r="AA32" s="2">
        <v>16.019526238942369</v>
      </c>
      <c r="AB32" s="2">
        <v>15.856260319177949</v>
      </c>
      <c r="AC32" s="2">
        <v>15.693130413459139</v>
      </c>
      <c r="AD32" s="2">
        <v>15.530143316594495</v>
      </c>
      <c r="AE32" s="2">
        <v>15.367305853399429</v>
      </c>
      <c r="AF32" s="2">
        <v>15.204624881308598</v>
      </c>
      <c r="AG32" s="2">
        <v>15.042107293006147</v>
      </c>
      <c r="AH32" s="2">
        <v>14.87976001907569</v>
      </c>
      <c r="AI32" s="2">
        <v>14.717590030672298</v>
      </c>
      <c r="AJ32" s="2">
        <v>14.555604342218691</v>
      </c>
      <c r="AK32" s="2">
        <v>14.393810014127656</v>
      </c>
      <c r="AL32" s="2">
        <v>14.232214155553114</v>
      </c>
      <c r="AM32" s="2">
        <v>14.07082392717194</v>
      </c>
      <c r="AN32" s="2">
        <v>13.909646543998923</v>
      </c>
      <c r="AO32" s="2">
        <v>13.74868927823707</v>
      </c>
    </row>
    <row r="33" spans="1:41" x14ac:dyDescent="0.3">
      <c r="A33" s="3" t="s">
        <v>171</v>
      </c>
      <c r="B33" s="3">
        <v>5</v>
      </c>
      <c r="C33" s="3" t="s">
        <v>360</v>
      </c>
      <c r="D33" s="3" t="s">
        <v>118</v>
      </c>
      <c r="E33" s="3"/>
      <c r="F33" s="3"/>
      <c r="G33" s="3" t="s">
        <v>369</v>
      </c>
      <c r="H33" s="3" t="s">
        <v>363</v>
      </c>
      <c r="I33" s="3" t="s">
        <v>364</v>
      </c>
      <c r="J33" s="3">
        <v>1</v>
      </c>
      <c r="K33" s="3" t="s">
        <v>255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 s="3" t="s">
        <v>171</v>
      </c>
      <c r="B34" s="3">
        <v>5</v>
      </c>
      <c r="C34" s="3" t="s">
        <v>360</v>
      </c>
      <c r="D34" s="3" t="s">
        <v>118</v>
      </c>
      <c r="E34" s="3"/>
      <c r="F34" s="3"/>
      <c r="G34" s="3" t="s">
        <v>370</v>
      </c>
      <c r="H34" s="3" t="s">
        <v>371</v>
      </c>
      <c r="I34" s="3"/>
      <c r="J34" s="3">
        <v>1</v>
      </c>
      <c r="K34" s="3" t="s">
        <v>372</v>
      </c>
      <c r="L34" s="2">
        <v>0.15627841529433811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 s="3" t="s">
        <v>171</v>
      </c>
      <c r="B35" s="3">
        <v>5</v>
      </c>
      <c r="C35" s="3" t="s">
        <v>360</v>
      </c>
      <c r="D35" s="3" t="s">
        <v>118</v>
      </c>
      <c r="E35" s="3"/>
      <c r="F35" s="3"/>
      <c r="G35" s="3" t="s">
        <v>355</v>
      </c>
      <c r="H35" s="3" t="s">
        <v>373</v>
      </c>
      <c r="I35" s="3"/>
      <c r="J35" s="3">
        <v>1</v>
      </c>
      <c r="K35" s="3" t="s">
        <v>255</v>
      </c>
      <c r="L35" s="2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 s="3" t="s">
        <v>171</v>
      </c>
      <c r="B36" s="3">
        <v>5</v>
      </c>
      <c r="C36" s="3" t="s">
        <v>360</v>
      </c>
      <c r="D36" s="3" t="s">
        <v>118</v>
      </c>
      <c r="E36" s="3"/>
      <c r="F36" s="3"/>
      <c r="G36" s="3" t="s">
        <v>354</v>
      </c>
      <c r="H36" s="3" t="s">
        <v>374</v>
      </c>
      <c r="I36" s="3" t="s">
        <v>258</v>
      </c>
      <c r="J36" s="3">
        <f>1/3.6</f>
        <v>0.27777777777777779</v>
      </c>
      <c r="K36" s="3" t="s">
        <v>255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 s="8" t="s">
        <v>172</v>
      </c>
      <c r="B37" s="8">
        <v>6</v>
      </c>
      <c r="C37" s="8" t="s">
        <v>360</v>
      </c>
      <c r="D37" s="8" t="s">
        <v>118</v>
      </c>
      <c r="E37" s="8"/>
      <c r="F37" s="8"/>
      <c r="G37" s="8" t="s">
        <v>352</v>
      </c>
      <c r="H37" s="8" t="s">
        <v>363</v>
      </c>
      <c r="I37" s="8" t="s">
        <v>364</v>
      </c>
      <c r="J37" s="8">
        <v>1</v>
      </c>
      <c r="K37" s="8" t="s">
        <v>255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 s="8" t="s">
        <v>172</v>
      </c>
      <c r="B38" s="8">
        <v>6</v>
      </c>
      <c r="C38" s="8" t="s">
        <v>360</v>
      </c>
      <c r="D38" s="8" t="s">
        <v>118</v>
      </c>
      <c r="E38" s="8"/>
      <c r="F38" s="8"/>
      <c r="G38" s="8" t="s">
        <v>365</v>
      </c>
      <c r="H38" s="8" t="s">
        <v>366</v>
      </c>
      <c r="I38" s="8"/>
      <c r="J38" s="8">
        <v>1</v>
      </c>
      <c r="K38" s="8" t="s">
        <v>255</v>
      </c>
      <c r="L38" s="2">
        <v>31.535997477120201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 s="8" t="s">
        <v>172</v>
      </c>
      <c r="B39" s="8">
        <v>6</v>
      </c>
      <c r="C39" s="8" t="s">
        <v>360</v>
      </c>
      <c r="D39" s="8" t="s">
        <v>118</v>
      </c>
      <c r="E39" s="8"/>
      <c r="F39" s="8"/>
      <c r="G39" s="8" t="s">
        <v>353</v>
      </c>
      <c r="H39" s="8" t="s">
        <v>367</v>
      </c>
      <c r="I39" s="8" t="s">
        <v>368</v>
      </c>
      <c r="J39" s="8">
        <v>1</v>
      </c>
      <c r="K39" s="8" t="s">
        <v>255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">
      <c r="A40" s="8" t="s">
        <v>172</v>
      </c>
      <c r="B40" s="8">
        <v>6</v>
      </c>
      <c r="C40" s="8" t="s">
        <v>360</v>
      </c>
      <c r="D40" s="8" t="s">
        <v>118</v>
      </c>
      <c r="E40" s="8"/>
      <c r="F40" s="8"/>
      <c r="G40" s="8" t="s">
        <v>369</v>
      </c>
      <c r="H40" s="8" t="s">
        <v>363</v>
      </c>
      <c r="I40" s="8" t="s">
        <v>364</v>
      </c>
      <c r="J40" s="8">
        <v>1</v>
      </c>
      <c r="K40" s="8" t="s">
        <v>255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">
      <c r="A41" s="8" t="s">
        <v>172</v>
      </c>
      <c r="B41" s="8">
        <v>6</v>
      </c>
      <c r="C41" s="8" t="s">
        <v>360</v>
      </c>
      <c r="D41" s="8" t="s">
        <v>118</v>
      </c>
      <c r="E41" s="8"/>
      <c r="F41" s="8"/>
      <c r="G41" s="8" t="s">
        <v>370</v>
      </c>
      <c r="H41" s="8" t="s">
        <v>371</v>
      </c>
      <c r="I41" s="8"/>
      <c r="J41" s="8">
        <v>1</v>
      </c>
      <c r="K41" s="8" t="s">
        <v>141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 s="8" t="s">
        <v>172</v>
      </c>
      <c r="B42" s="8">
        <v>6</v>
      </c>
      <c r="C42" s="8" t="s">
        <v>360</v>
      </c>
      <c r="D42" s="8" t="s">
        <v>118</v>
      </c>
      <c r="E42" s="8"/>
      <c r="F42" s="8"/>
      <c r="G42" s="8" t="s">
        <v>355</v>
      </c>
      <c r="H42" s="8" t="s">
        <v>373</v>
      </c>
      <c r="I42" s="8"/>
      <c r="J42" s="8">
        <v>1</v>
      </c>
      <c r="K42" s="8" t="s">
        <v>255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 s="8" t="s">
        <v>172</v>
      </c>
      <c r="B43" s="8">
        <v>6</v>
      </c>
      <c r="C43" s="8" t="s">
        <v>360</v>
      </c>
      <c r="D43" s="8" t="s">
        <v>118</v>
      </c>
      <c r="E43" s="8"/>
      <c r="F43" s="8"/>
      <c r="G43" s="8" t="s">
        <v>354</v>
      </c>
      <c r="H43" s="8" t="s">
        <v>374</v>
      </c>
      <c r="I43" s="8" t="s">
        <v>258</v>
      </c>
      <c r="J43" s="8">
        <v>0.27777777777777779</v>
      </c>
      <c r="K43" s="8" t="s">
        <v>255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 s="3" t="s">
        <v>248</v>
      </c>
      <c r="B44" s="3">
        <v>7</v>
      </c>
      <c r="C44" s="3" t="s">
        <v>360</v>
      </c>
      <c r="D44" s="3" t="s">
        <v>245</v>
      </c>
      <c r="E44" s="3" t="s">
        <v>376</v>
      </c>
      <c r="F44" s="3" t="s">
        <v>362</v>
      </c>
      <c r="G44" s="3" t="s">
        <v>352</v>
      </c>
      <c r="H44" s="3" t="s">
        <v>363</v>
      </c>
      <c r="I44" s="3" t="s">
        <v>364</v>
      </c>
      <c r="J44" s="3">
        <v>1</v>
      </c>
      <c r="K44" s="3" t="s">
        <v>263</v>
      </c>
      <c r="L44" s="2">
        <v>18686.071042519929</v>
      </c>
      <c r="M44" s="2">
        <v>18071.519268543761</v>
      </c>
      <c r="N44" s="2">
        <v>17460.383025165673</v>
      </c>
      <c r="O44" s="2">
        <v>16852.66231238583</v>
      </c>
      <c r="P44" s="2">
        <v>16248.357130204229</v>
      </c>
      <c r="Q44" s="2">
        <v>15647.467478620871</v>
      </c>
      <c r="R44" s="2">
        <v>15049.99335763592</v>
      </c>
      <c r="S44" s="2">
        <v>14455.934767249049</v>
      </c>
      <c r="T44" s="2">
        <v>13865.291707460414</v>
      </c>
      <c r="U44" s="2">
        <v>13311.562284696894</v>
      </c>
      <c r="V44" s="2">
        <v>13245.00447327341</v>
      </c>
      <c r="W44" s="2">
        <v>13178.779450907045</v>
      </c>
      <c r="X44" s="2">
        <v>13112.885553652508</v>
      </c>
      <c r="Y44" s="2">
        <v>13047.321125884246</v>
      </c>
      <c r="Z44" s="2">
        <v>12982.084520254826</v>
      </c>
      <c r="AA44" s="2">
        <v>12917.174097653553</v>
      </c>
      <c r="AB44" s="2">
        <v>12852.588227165284</v>
      </c>
      <c r="AC44" s="2">
        <v>12788.325286029458</v>
      </c>
      <c r="AD44" s="2">
        <v>12724.383659599311</v>
      </c>
      <c r="AE44" s="2">
        <v>12660.761741301314</v>
      </c>
      <c r="AF44" s="2">
        <v>12597.457932594805</v>
      </c>
      <c r="AG44" s="2">
        <v>12534.47064293183</v>
      </c>
      <c r="AH44" s="2">
        <v>12471.798289717173</v>
      </c>
      <c r="AI44" s="2">
        <v>12409.439298268586</v>
      </c>
      <c r="AJ44" s="2">
        <v>12347.392101777241</v>
      </c>
      <c r="AK44" s="2">
        <v>12285.655141268353</v>
      </c>
      <c r="AL44" s="2">
        <v>12224.226865562012</v>
      </c>
      <c r="AM44" s="2">
        <v>12163.1057312342</v>
      </c>
      <c r="AN44" s="2">
        <v>12102.290202578029</v>
      </c>
      <c r="AO44" s="2">
        <v>12041.77875156514</v>
      </c>
    </row>
    <row r="45" spans="1:41" x14ac:dyDescent="0.3">
      <c r="A45" s="3" t="s">
        <v>248</v>
      </c>
      <c r="B45" s="3">
        <v>7</v>
      </c>
      <c r="C45" s="3" t="s">
        <v>360</v>
      </c>
      <c r="D45" s="3" t="s">
        <v>245</v>
      </c>
      <c r="E45" s="3"/>
      <c r="F45" s="3"/>
      <c r="G45" s="3" t="s">
        <v>365</v>
      </c>
      <c r="H45" s="3" t="s">
        <v>366</v>
      </c>
      <c r="I45" s="3"/>
      <c r="J45" s="3">
        <v>1</v>
      </c>
      <c r="K45" s="3" t="s">
        <v>255</v>
      </c>
      <c r="L45" s="2">
        <v>31.535997477120201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 s="3" t="s">
        <v>248</v>
      </c>
      <c r="B46" s="3">
        <v>7</v>
      </c>
      <c r="C46" s="3" t="s">
        <v>360</v>
      </c>
      <c r="D46" s="3" t="s">
        <v>245</v>
      </c>
      <c r="E46" s="3"/>
      <c r="F46" s="3"/>
      <c r="G46" s="3" t="s">
        <v>353</v>
      </c>
      <c r="H46" s="3" t="s">
        <v>367</v>
      </c>
      <c r="I46" s="3" t="s">
        <v>368</v>
      </c>
      <c r="J46" s="3">
        <v>1</v>
      </c>
      <c r="K46" s="3" t="s">
        <v>263</v>
      </c>
      <c r="L46" s="2">
        <v>259.84379355900853</v>
      </c>
      <c r="M46" s="2">
        <v>255.81980815424106</v>
      </c>
      <c r="N46" s="2">
        <v>251.79582274947359</v>
      </c>
      <c r="O46" s="2">
        <v>247.77183734470611</v>
      </c>
      <c r="P46" s="2">
        <v>243.74785193993864</v>
      </c>
      <c r="Q46" s="2">
        <v>239.72386653517117</v>
      </c>
      <c r="R46" s="2">
        <v>235.6998811304037</v>
      </c>
      <c r="S46" s="2">
        <v>231.67589572563622</v>
      </c>
      <c r="T46" s="2">
        <v>227.65191032086875</v>
      </c>
      <c r="U46" s="2">
        <v>223.62792491610139</v>
      </c>
      <c r="V46" s="2">
        <v>223.62792491610139</v>
      </c>
      <c r="W46" s="2">
        <v>223.62792491610139</v>
      </c>
      <c r="X46" s="2">
        <v>223.62792491610139</v>
      </c>
      <c r="Y46" s="2">
        <v>223.62792491610139</v>
      </c>
      <c r="Z46" s="2">
        <v>223.62792491610139</v>
      </c>
      <c r="AA46" s="2">
        <v>223.62792491610139</v>
      </c>
      <c r="AB46" s="2">
        <v>223.62792491610139</v>
      </c>
      <c r="AC46" s="2">
        <v>223.62792491610139</v>
      </c>
      <c r="AD46" s="2">
        <v>223.62792491610139</v>
      </c>
      <c r="AE46" s="2">
        <v>223.62792491610139</v>
      </c>
      <c r="AF46" s="2">
        <v>223.62792491610139</v>
      </c>
      <c r="AG46" s="2">
        <v>223.62792491610139</v>
      </c>
      <c r="AH46" s="2">
        <v>223.62792491610139</v>
      </c>
      <c r="AI46" s="2">
        <v>223.62792491610139</v>
      </c>
      <c r="AJ46" s="2">
        <v>223.62792491610139</v>
      </c>
      <c r="AK46" s="2">
        <v>223.62792491610139</v>
      </c>
      <c r="AL46" s="2">
        <v>223.62792491610139</v>
      </c>
      <c r="AM46" s="2">
        <v>223.62792491610139</v>
      </c>
      <c r="AN46" s="2">
        <v>223.62792491610139</v>
      </c>
      <c r="AO46" s="2">
        <v>223.62792491610139</v>
      </c>
    </row>
    <row r="47" spans="1:41" x14ac:dyDescent="0.3">
      <c r="A47" s="3" t="s">
        <v>248</v>
      </c>
      <c r="B47" s="3">
        <v>7</v>
      </c>
      <c r="C47" s="3" t="s">
        <v>360</v>
      </c>
      <c r="D47" s="3" t="s">
        <v>245</v>
      </c>
      <c r="E47" s="3"/>
      <c r="F47" s="3"/>
      <c r="G47" s="3" t="s">
        <v>369</v>
      </c>
      <c r="H47" s="3" t="s">
        <v>363</v>
      </c>
      <c r="I47" s="3" t="s">
        <v>364</v>
      </c>
      <c r="J47" s="3">
        <v>1</v>
      </c>
      <c r="K47" s="3" t="s">
        <v>255</v>
      </c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 s="3" t="s">
        <v>248</v>
      </c>
      <c r="B48" s="3">
        <v>7</v>
      </c>
      <c r="C48" s="3" t="s">
        <v>360</v>
      </c>
      <c r="D48" s="3" t="s">
        <v>245</v>
      </c>
      <c r="E48" s="3"/>
      <c r="F48" s="3"/>
      <c r="G48" s="3" t="s">
        <v>370</v>
      </c>
      <c r="H48" s="3" t="s">
        <v>371</v>
      </c>
      <c r="I48" s="3"/>
      <c r="J48" s="3">
        <v>1</v>
      </c>
      <c r="K48" s="3" t="s">
        <v>372</v>
      </c>
      <c r="L48" s="2">
        <v>0.9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">
      <c r="A49" s="3" t="s">
        <v>248</v>
      </c>
      <c r="B49" s="3">
        <v>7</v>
      </c>
      <c r="C49" s="3" t="s">
        <v>360</v>
      </c>
      <c r="D49" s="3" t="s">
        <v>245</v>
      </c>
      <c r="E49" s="3"/>
      <c r="F49" s="3"/>
      <c r="G49" s="3" t="s">
        <v>355</v>
      </c>
      <c r="H49" s="3" t="s">
        <v>373</v>
      </c>
      <c r="I49" s="3"/>
      <c r="J49" s="3">
        <v>1</v>
      </c>
      <c r="K49" s="3" t="s">
        <v>255</v>
      </c>
      <c r="L49" s="2">
        <v>30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">
      <c r="A50" s="3" t="s">
        <v>248</v>
      </c>
      <c r="B50" s="3">
        <v>7</v>
      </c>
      <c r="C50" s="3" t="s">
        <v>360</v>
      </c>
      <c r="D50" s="3" t="s">
        <v>245</v>
      </c>
      <c r="E50" s="3"/>
      <c r="F50" s="3"/>
      <c r="G50" s="3" t="s">
        <v>354</v>
      </c>
      <c r="H50" s="3" t="s">
        <v>374</v>
      </c>
      <c r="I50" s="3" t="s">
        <v>258</v>
      </c>
      <c r="J50" s="3">
        <f>1/3.6</f>
        <v>0.27777777777777779</v>
      </c>
      <c r="K50" s="3" t="s">
        <v>255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">
      <c r="A51" s="8" t="s">
        <v>162</v>
      </c>
      <c r="B51" s="8">
        <v>8</v>
      </c>
      <c r="C51" s="8" t="s">
        <v>360</v>
      </c>
      <c r="D51" s="8" t="s">
        <v>122</v>
      </c>
      <c r="E51" s="8" t="s">
        <v>377</v>
      </c>
      <c r="F51" s="8" t="s">
        <v>362</v>
      </c>
      <c r="G51" s="8" t="s">
        <v>352</v>
      </c>
      <c r="H51" s="8" t="s">
        <v>363</v>
      </c>
      <c r="I51" s="8" t="s">
        <v>364</v>
      </c>
      <c r="J51" s="8">
        <v>1</v>
      </c>
      <c r="K51" s="8" t="s">
        <v>263</v>
      </c>
      <c r="L51" s="2">
        <v>6751.4943133331681</v>
      </c>
      <c r="M51" s="2">
        <v>6751.4943133331681</v>
      </c>
      <c r="N51" s="2">
        <v>6751.4943133331681</v>
      </c>
      <c r="O51" s="2">
        <v>6751.4943133331681</v>
      </c>
      <c r="P51" s="2">
        <v>6751.4943133331681</v>
      </c>
      <c r="Q51" s="2">
        <v>6848.3455719498279</v>
      </c>
      <c r="R51" s="2">
        <v>6945.1968305664868</v>
      </c>
      <c r="S51" s="2">
        <v>7042.0480891831467</v>
      </c>
      <c r="T51" s="2">
        <v>7138.8993477998056</v>
      </c>
      <c r="U51" s="2">
        <v>7235.7506064164654</v>
      </c>
      <c r="V51" s="2">
        <v>7332.6018650331253</v>
      </c>
      <c r="W51" s="2">
        <v>7429.4531236497842</v>
      </c>
      <c r="X51" s="2">
        <v>7526.304382266444</v>
      </c>
      <c r="Y51" s="2">
        <v>7623.1556408831029</v>
      </c>
      <c r="Z51" s="2">
        <v>7720.0068994997628</v>
      </c>
      <c r="AA51" s="2">
        <v>7720.0068994997646</v>
      </c>
      <c r="AB51" s="2">
        <v>7720.0068994997646</v>
      </c>
      <c r="AC51" s="2">
        <v>7720.0068994997646</v>
      </c>
      <c r="AD51" s="2">
        <v>7720.0068994997646</v>
      </c>
      <c r="AE51" s="2">
        <v>7411.2057454270889</v>
      </c>
      <c r="AF51" s="2">
        <v>7411.2057454270889</v>
      </c>
      <c r="AG51" s="2">
        <v>7411.2057454270889</v>
      </c>
      <c r="AH51" s="2">
        <v>7411.2057454270889</v>
      </c>
      <c r="AI51" s="2">
        <v>7411.2057454270889</v>
      </c>
      <c r="AJ51" s="2">
        <v>7411.2057454270889</v>
      </c>
      <c r="AK51" s="2">
        <v>7411.2057454270889</v>
      </c>
      <c r="AL51" s="2">
        <v>7411.2057454270889</v>
      </c>
      <c r="AM51" s="2">
        <v>7411.2057454270889</v>
      </c>
      <c r="AN51" s="2">
        <v>7411.2057454270889</v>
      </c>
      <c r="AO51" s="2">
        <v>7411.2057454270889</v>
      </c>
    </row>
    <row r="52" spans="1:41" x14ac:dyDescent="0.3">
      <c r="A52" s="8" t="s">
        <v>162</v>
      </c>
      <c r="B52" s="8">
        <v>8</v>
      </c>
      <c r="C52" s="8" t="s">
        <v>360</v>
      </c>
      <c r="D52" s="8" t="s">
        <v>122</v>
      </c>
      <c r="E52" s="8"/>
      <c r="F52" s="8"/>
      <c r="G52" s="8" t="s">
        <v>365</v>
      </c>
      <c r="H52" s="8" t="s">
        <v>366</v>
      </c>
      <c r="I52" s="8"/>
      <c r="J52" s="8">
        <v>1</v>
      </c>
      <c r="K52" s="8" t="s">
        <v>255</v>
      </c>
      <c r="L52" s="2">
        <v>31.535997477120201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">
      <c r="A53" s="8" t="s">
        <v>162</v>
      </c>
      <c r="B53" s="8">
        <v>8</v>
      </c>
      <c r="C53" s="8" t="s">
        <v>360</v>
      </c>
      <c r="D53" s="8" t="s">
        <v>122</v>
      </c>
      <c r="E53" s="8"/>
      <c r="F53" s="8"/>
      <c r="G53" s="8" t="s">
        <v>353</v>
      </c>
      <c r="H53" s="8" t="s">
        <v>367</v>
      </c>
      <c r="I53" s="8" t="s">
        <v>368</v>
      </c>
      <c r="J53" s="8">
        <v>1</v>
      </c>
      <c r="K53" s="8" t="s">
        <v>263</v>
      </c>
      <c r="L53" s="2">
        <v>33.162840000000003</v>
      </c>
      <c r="M53" s="2">
        <v>33.162840000000003</v>
      </c>
      <c r="N53" s="2">
        <v>33.162840000000003</v>
      </c>
      <c r="O53" s="2">
        <v>33.162840000000003</v>
      </c>
      <c r="P53" s="2">
        <v>33.162840000000003</v>
      </c>
      <c r="Q53" s="2">
        <v>33.162840000000003</v>
      </c>
      <c r="R53" s="2">
        <v>33.162840000000003</v>
      </c>
      <c r="S53" s="2">
        <v>33.162840000000003</v>
      </c>
      <c r="T53" s="2">
        <v>33.162840000000003</v>
      </c>
      <c r="U53" s="2">
        <v>33.162840000000003</v>
      </c>
      <c r="V53" s="2">
        <v>33.162840000000003</v>
      </c>
      <c r="W53" s="2">
        <v>33.162840000000003</v>
      </c>
      <c r="X53" s="2">
        <v>33.162840000000003</v>
      </c>
      <c r="Y53" s="2">
        <v>33.162840000000003</v>
      </c>
      <c r="Z53" s="2">
        <v>33.162840000000003</v>
      </c>
      <c r="AA53" s="2">
        <v>33.162840000000003</v>
      </c>
      <c r="AB53" s="2">
        <v>33.162840000000003</v>
      </c>
      <c r="AC53" s="2">
        <v>33.162840000000003</v>
      </c>
      <c r="AD53" s="2">
        <v>33.162840000000003</v>
      </c>
      <c r="AE53" s="2">
        <v>31.83633</v>
      </c>
      <c r="AF53" s="2">
        <v>31.83633</v>
      </c>
      <c r="AG53" s="2">
        <v>31.83633</v>
      </c>
      <c r="AH53" s="2">
        <v>31.83633</v>
      </c>
      <c r="AI53" s="2">
        <v>31.83633</v>
      </c>
      <c r="AJ53" s="2">
        <v>31.83633</v>
      </c>
      <c r="AK53" s="2">
        <v>31.83633</v>
      </c>
      <c r="AL53" s="2">
        <v>31.83633</v>
      </c>
      <c r="AM53" s="2">
        <v>31.83633</v>
      </c>
      <c r="AN53" s="2">
        <v>31.83633</v>
      </c>
      <c r="AO53" s="2">
        <v>31.83633</v>
      </c>
    </row>
    <row r="54" spans="1:41" x14ac:dyDescent="0.3">
      <c r="A54" s="8" t="s">
        <v>162</v>
      </c>
      <c r="B54" s="8">
        <v>8</v>
      </c>
      <c r="C54" s="8" t="s">
        <v>360</v>
      </c>
      <c r="D54" s="8" t="s">
        <v>122</v>
      </c>
      <c r="E54" s="8"/>
      <c r="F54" s="8"/>
      <c r="G54" s="8" t="s">
        <v>369</v>
      </c>
      <c r="H54" s="8" t="s">
        <v>363</v>
      </c>
      <c r="I54" s="8" t="s">
        <v>364</v>
      </c>
      <c r="J54" s="8">
        <v>1</v>
      </c>
      <c r="K54" s="8" t="s">
        <v>255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">
      <c r="A55" s="8" t="s">
        <v>162</v>
      </c>
      <c r="B55" s="8">
        <v>8</v>
      </c>
      <c r="C55" s="8" t="s">
        <v>360</v>
      </c>
      <c r="D55" s="8" t="s">
        <v>122</v>
      </c>
      <c r="E55" s="8"/>
      <c r="F55" s="8"/>
      <c r="G55" s="8" t="s">
        <v>370</v>
      </c>
      <c r="H55" s="8" t="s">
        <v>371</v>
      </c>
      <c r="I55" s="8"/>
      <c r="J55" s="8">
        <v>1</v>
      </c>
      <c r="K55" s="8" t="s">
        <v>372</v>
      </c>
      <c r="L55" s="2">
        <v>0.44211161057158099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">
      <c r="A56" s="8" t="s">
        <v>162</v>
      </c>
      <c r="B56" s="8">
        <v>8</v>
      </c>
      <c r="C56" s="8" t="s">
        <v>360</v>
      </c>
      <c r="D56" s="8" t="s">
        <v>122</v>
      </c>
      <c r="E56" s="8"/>
      <c r="F56" s="8"/>
      <c r="G56" s="8" t="s">
        <v>355</v>
      </c>
      <c r="H56" s="8" t="s">
        <v>373</v>
      </c>
      <c r="I56" s="8"/>
      <c r="J56" s="8">
        <v>1</v>
      </c>
      <c r="K56" s="8" t="s">
        <v>255</v>
      </c>
      <c r="L56" s="2">
        <v>100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">
      <c r="A57" s="8" t="s">
        <v>162</v>
      </c>
      <c r="B57" s="8">
        <v>8</v>
      </c>
      <c r="C57" s="8" t="s">
        <v>360</v>
      </c>
      <c r="D57" s="8" t="s">
        <v>122</v>
      </c>
      <c r="E57" s="8"/>
      <c r="F57" s="8"/>
      <c r="G57" s="8" t="s">
        <v>354</v>
      </c>
      <c r="H57" s="8" t="s">
        <v>374</v>
      </c>
      <c r="I57" s="8" t="s">
        <v>258</v>
      </c>
      <c r="J57" s="8">
        <v>0.27777777777777779</v>
      </c>
      <c r="K57" s="8" t="s">
        <v>255</v>
      </c>
      <c r="L57" s="2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">
      <c r="A58" s="3" t="s">
        <v>181</v>
      </c>
      <c r="B58" s="3">
        <v>9</v>
      </c>
      <c r="C58" s="3" t="s">
        <v>360</v>
      </c>
      <c r="D58" s="3" t="s">
        <v>180</v>
      </c>
      <c r="E58" s="3" t="s">
        <v>378</v>
      </c>
      <c r="F58" s="3" t="s">
        <v>362</v>
      </c>
      <c r="G58" s="3" t="s">
        <v>352</v>
      </c>
      <c r="H58" s="3" t="s">
        <v>363</v>
      </c>
      <c r="I58" s="3" t="s">
        <v>364</v>
      </c>
      <c r="J58" s="3">
        <v>1</v>
      </c>
      <c r="K58" s="3" t="s">
        <v>263</v>
      </c>
      <c r="L58" s="2">
        <v>7279.1339142026463</v>
      </c>
      <c r="M58" s="2">
        <v>7256.7095316878867</v>
      </c>
      <c r="N58" s="2">
        <v>7198.4391470711862</v>
      </c>
      <c r="O58" s="2">
        <v>7044.0170506350414</v>
      </c>
      <c r="P58" s="2">
        <v>7043.605103070714</v>
      </c>
      <c r="Q58" s="2">
        <v>7006.7827915363596</v>
      </c>
      <c r="R58" s="2">
        <v>6971.5276925139588</v>
      </c>
      <c r="S58" s="2">
        <v>6934.1189713802623</v>
      </c>
      <c r="T58" s="2">
        <v>6893.4842827364073</v>
      </c>
      <c r="U58" s="2">
        <v>6846.1586165914578</v>
      </c>
      <c r="V58" s="2">
        <v>6806.6685747876109</v>
      </c>
      <c r="W58" s="2">
        <v>6754.8410698316238</v>
      </c>
      <c r="X58" s="2">
        <v>6699.4664352588788</v>
      </c>
      <c r="Y58" s="2">
        <v>6653.2337444096092</v>
      </c>
      <c r="Z58" s="2">
        <v>6606.3914647445281</v>
      </c>
      <c r="AA58" s="2">
        <v>6555.5691649882083</v>
      </c>
      <c r="AB58" s="2">
        <v>6508.1285870139236</v>
      </c>
      <c r="AC58" s="2">
        <v>6463.0672384041673</v>
      </c>
      <c r="AD58" s="2">
        <v>6420.2626544339719</v>
      </c>
      <c r="AE58" s="2">
        <v>6373.1924060040074</v>
      </c>
      <c r="AF58" s="2">
        <v>6321.6702038127551</v>
      </c>
      <c r="AG58" s="2">
        <v>6277.4542392761641</v>
      </c>
      <c r="AH58" s="2">
        <v>6234.2366921872926</v>
      </c>
      <c r="AI58" s="2">
        <v>6190.5607649054027</v>
      </c>
      <c r="AJ58" s="2">
        <v>6151.8440920827998</v>
      </c>
      <c r="AK58" s="2">
        <v>6107.1674704710676</v>
      </c>
      <c r="AL58" s="2">
        <v>6058.7136880676626</v>
      </c>
      <c r="AM58" s="2">
        <v>6009.5053082081295</v>
      </c>
      <c r="AN58" s="2">
        <v>5962.1918008919447</v>
      </c>
      <c r="AO58" s="2">
        <v>5856.4114594768316</v>
      </c>
    </row>
    <row r="59" spans="1:41" x14ac:dyDescent="0.3">
      <c r="A59" s="3" t="s">
        <v>181</v>
      </c>
      <c r="B59" s="3">
        <v>9</v>
      </c>
      <c r="C59" s="3" t="s">
        <v>360</v>
      </c>
      <c r="D59" s="3" t="s">
        <v>180</v>
      </c>
      <c r="E59" s="3"/>
      <c r="F59" s="3"/>
      <c r="G59" s="3" t="s">
        <v>365</v>
      </c>
      <c r="H59" s="3" t="s">
        <v>366</v>
      </c>
      <c r="I59" s="3"/>
      <c r="J59" s="3">
        <v>1</v>
      </c>
      <c r="K59" s="3" t="s">
        <v>255</v>
      </c>
      <c r="L59" s="2">
        <v>31.535997477120201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">
      <c r="A60" s="3" t="s">
        <v>181</v>
      </c>
      <c r="B60" s="3">
        <v>9</v>
      </c>
      <c r="C60" s="3" t="s">
        <v>360</v>
      </c>
      <c r="D60" s="3" t="s">
        <v>180</v>
      </c>
      <c r="E60" s="3"/>
      <c r="F60" s="3"/>
      <c r="G60" s="3" t="s">
        <v>353</v>
      </c>
      <c r="H60" s="3" t="s">
        <v>367</v>
      </c>
      <c r="I60" s="3" t="s">
        <v>368</v>
      </c>
      <c r="J60" s="3">
        <v>1</v>
      </c>
      <c r="K60" s="3" t="s">
        <v>263</v>
      </c>
      <c r="L60" s="2">
        <v>144.97233201581028</v>
      </c>
      <c r="M60" s="2">
        <v>144.97233201581028</v>
      </c>
      <c r="N60" s="2">
        <v>144.97233201581028</v>
      </c>
      <c r="O60" s="2">
        <v>144.97233201581028</v>
      </c>
      <c r="P60" s="2">
        <v>144.97233201581028</v>
      </c>
      <c r="Q60" s="2">
        <v>144.97233201581028</v>
      </c>
      <c r="R60" s="2">
        <v>144.97233201581028</v>
      </c>
      <c r="S60" s="2">
        <v>144.97233201581028</v>
      </c>
      <c r="T60" s="2">
        <v>144.97233201581028</v>
      </c>
      <c r="U60" s="2">
        <v>144.97233201581028</v>
      </c>
      <c r="V60" s="2">
        <v>144.97233201581028</v>
      </c>
      <c r="W60" s="2">
        <v>144.97233201581028</v>
      </c>
      <c r="X60" s="2">
        <v>144.97233201581028</v>
      </c>
      <c r="Y60" s="2">
        <v>144.97233201581028</v>
      </c>
      <c r="Z60" s="2">
        <v>144.97233201581028</v>
      </c>
      <c r="AA60" s="2">
        <v>144.97233201581028</v>
      </c>
      <c r="AB60" s="2">
        <v>144.97233201581028</v>
      </c>
      <c r="AC60" s="2">
        <v>144.97233201581028</v>
      </c>
      <c r="AD60" s="2">
        <v>144.97233201581028</v>
      </c>
      <c r="AE60" s="2">
        <v>144.97233201581028</v>
      </c>
      <c r="AF60" s="2">
        <v>144.97233201581028</v>
      </c>
      <c r="AG60" s="2">
        <v>144.97233201581028</v>
      </c>
      <c r="AH60" s="2">
        <v>144.97233201581028</v>
      </c>
      <c r="AI60" s="2">
        <v>144.97233201581028</v>
      </c>
      <c r="AJ60" s="2">
        <v>144.97233201581028</v>
      </c>
      <c r="AK60" s="2">
        <v>144.97233201581028</v>
      </c>
      <c r="AL60" s="2">
        <v>144.97233201581028</v>
      </c>
      <c r="AM60" s="2">
        <v>144.97233201581028</v>
      </c>
      <c r="AN60" s="2">
        <v>144.97233201581028</v>
      </c>
      <c r="AO60" s="2">
        <v>144.97233201581028</v>
      </c>
    </row>
    <row r="61" spans="1:41" x14ac:dyDescent="0.3">
      <c r="A61" s="3" t="s">
        <v>181</v>
      </c>
      <c r="B61" s="3">
        <v>9</v>
      </c>
      <c r="C61" s="3" t="s">
        <v>360</v>
      </c>
      <c r="D61" s="3" t="s">
        <v>180</v>
      </c>
      <c r="E61" s="3"/>
      <c r="F61" s="3"/>
      <c r="G61" s="3" t="s">
        <v>369</v>
      </c>
      <c r="H61" s="3" t="s">
        <v>363</v>
      </c>
      <c r="I61" s="3" t="s">
        <v>364</v>
      </c>
      <c r="J61" s="3">
        <v>1</v>
      </c>
      <c r="K61" s="3" t="s">
        <v>255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">
      <c r="A62" s="3" t="s">
        <v>181</v>
      </c>
      <c r="B62" s="3">
        <v>10</v>
      </c>
      <c r="C62" s="3" t="s">
        <v>360</v>
      </c>
      <c r="D62" s="3" t="s">
        <v>180</v>
      </c>
      <c r="E62" s="3"/>
      <c r="F62" s="3"/>
      <c r="G62" s="3" t="s">
        <v>379</v>
      </c>
      <c r="H62" s="3" t="s">
        <v>380</v>
      </c>
      <c r="I62" s="3" t="s">
        <v>381</v>
      </c>
      <c r="J62" s="3">
        <v>0.29299999999999998</v>
      </c>
      <c r="K62" s="3" t="s">
        <v>263</v>
      </c>
      <c r="L62" s="2">
        <v>10.455</v>
      </c>
      <c r="M62" s="2">
        <v>10.455</v>
      </c>
      <c r="N62" s="2">
        <v>10.455</v>
      </c>
      <c r="O62" s="2">
        <v>10.455</v>
      </c>
      <c r="P62" s="2">
        <v>10.455</v>
      </c>
      <c r="Q62" s="2">
        <v>10.455</v>
      </c>
      <c r="R62" s="2">
        <v>10.455</v>
      </c>
      <c r="S62" s="2">
        <v>10.455</v>
      </c>
      <c r="T62" s="2">
        <v>10.455</v>
      </c>
      <c r="U62" s="2">
        <v>10.455</v>
      </c>
      <c r="V62" s="2">
        <v>10.455</v>
      </c>
      <c r="W62" s="2">
        <v>10.455</v>
      </c>
      <c r="X62" s="2">
        <v>10.455</v>
      </c>
      <c r="Y62" s="2">
        <v>10.455</v>
      </c>
      <c r="Z62" s="2">
        <v>10.455</v>
      </c>
      <c r="AA62" s="2">
        <v>10.455</v>
      </c>
      <c r="AB62" s="2">
        <v>10.455</v>
      </c>
      <c r="AC62" s="2">
        <v>10.455</v>
      </c>
      <c r="AD62" s="2">
        <v>10.455</v>
      </c>
      <c r="AE62" s="2">
        <v>10.455</v>
      </c>
      <c r="AF62" s="2">
        <v>10.455</v>
      </c>
      <c r="AG62" s="2">
        <v>10.455</v>
      </c>
      <c r="AH62" s="2">
        <v>10.455</v>
      </c>
      <c r="AI62" s="2">
        <v>10.455</v>
      </c>
      <c r="AJ62" s="2">
        <v>10.455</v>
      </c>
      <c r="AK62" s="2">
        <v>10.455</v>
      </c>
      <c r="AL62" s="2">
        <v>10.455</v>
      </c>
      <c r="AM62" s="2">
        <v>10.455</v>
      </c>
      <c r="AN62" s="2">
        <v>10.455</v>
      </c>
      <c r="AO62" s="2">
        <v>10.455</v>
      </c>
    </row>
    <row r="63" spans="1:41" x14ac:dyDescent="0.3">
      <c r="A63" s="3" t="s">
        <v>181</v>
      </c>
      <c r="B63" s="3">
        <v>9</v>
      </c>
      <c r="C63" s="3" t="s">
        <v>360</v>
      </c>
      <c r="D63" s="3" t="s">
        <v>180</v>
      </c>
      <c r="E63" s="3"/>
      <c r="F63" s="3"/>
      <c r="G63" s="3" t="s">
        <v>370</v>
      </c>
      <c r="H63" s="3" t="s">
        <v>371</v>
      </c>
      <c r="I63" s="3"/>
      <c r="J63" s="3">
        <v>1</v>
      </c>
      <c r="K63" s="3" t="s">
        <v>372</v>
      </c>
      <c r="L63" s="2">
        <v>0.93400000000000005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">
      <c r="A64" s="3" t="s">
        <v>181</v>
      </c>
      <c r="B64" s="3">
        <v>9</v>
      </c>
      <c r="C64" s="3" t="s">
        <v>360</v>
      </c>
      <c r="D64" s="3" t="s">
        <v>180</v>
      </c>
      <c r="E64" s="3"/>
      <c r="F64" s="3"/>
      <c r="G64" s="3" t="s">
        <v>355</v>
      </c>
      <c r="H64" s="3" t="s">
        <v>373</v>
      </c>
      <c r="I64" s="3"/>
      <c r="J64" s="3">
        <v>1</v>
      </c>
      <c r="K64" s="3" t="s">
        <v>255</v>
      </c>
      <c r="L64" s="2">
        <v>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">
      <c r="A65" s="3" t="s">
        <v>181</v>
      </c>
      <c r="B65" s="3">
        <v>9</v>
      </c>
      <c r="C65" s="3" t="s">
        <v>360</v>
      </c>
      <c r="D65" s="3" t="s">
        <v>180</v>
      </c>
      <c r="E65" s="3"/>
      <c r="F65" s="3"/>
      <c r="G65" s="3" t="s">
        <v>354</v>
      </c>
      <c r="H65" s="3" t="s">
        <v>374</v>
      </c>
      <c r="I65" s="3" t="s">
        <v>258</v>
      </c>
      <c r="J65" s="3">
        <f>1/3.6</f>
        <v>0.27777777777777779</v>
      </c>
      <c r="K65" s="3" t="s">
        <v>255</v>
      </c>
      <c r="L65" s="2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">
      <c r="A66" s="8" t="s">
        <v>174</v>
      </c>
      <c r="B66" s="8">
        <v>10</v>
      </c>
      <c r="C66" s="8" t="s">
        <v>360</v>
      </c>
      <c r="D66" s="8" t="s">
        <v>177</v>
      </c>
      <c r="E66" s="8"/>
      <c r="F66" s="8"/>
      <c r="G66" s="8" t="s">
        <v>352</v>
      </c>
      <c r="H66" s="8" t="s">
        <v>363</v>
      </c>
      <c r="I66" s="8" t="s">
        <v>364</v>
      </c>
      <c r="J66" s="8">
        <v>1</v>
      </c>
      <c r="K66" s="8" t="s">
        <v>255</v>
      </c>
      <c r="L66" s="2">
        <v>5668.5252193357028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">
      <c r="A67" s="8" t="s">
        <v>174</v>
      </c>
      <c r="B67" s="8">
        <v>10</v>
      </c>
      <c r="C67" s="8" t="s">
        <v>360</v>
      </c>
      <c r="D67" s="8" t="s">
        <v>177</v>
      </c>
      <c r="E67" s="8"/>
      <c r="F67" s="8"/>
      <c r="G67" s="8" t="s">
        <v>365</v>
      </c>
      <c r="H67" s="8" t="s">
        <v>366</v>
      </c>
      <c r="I67" s="8"/>
      <c r="J67" s="8">
        <v>1</v>
      </c>
      <c r="K67" s="8" t="s">
        <v>255</v>
      </c>
      <c r="L67" s="2">
        <v>31.535997477120201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">
      <c r="A68" s="8" t="s">
        <v>174</v>
      </c>
      <c r="B68" s="8">
        <v>10</v>
      </c>
      <c r="C68" s="8" t="s">
        <v>360</v>
      </c>
      <c r="D68" s="8" t="s">
        <v>177</v>
      </c>
      <c r="E68" s="8"/>
      <c r="F68" s="8"/>
      <c r="G68" s="8" t="s">
        <v>353</v>
      </c>
      <c r="H68" s="8" t="s">
        <v>367</v>
      </c>
      <c r="I68" s="8" t="s">
        <v>368</v>
      </c>
      <c r="J68" s="8">
        <v>1</v>
      </c>
      <c r="K68" s="8" t="s">
        <v>255</v>
      </c>
      <c r="L68" s="2">
        <v>142.9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">
      <c r="A69" s="8" t="s">
        <v>174</v>
      </c>
      <c r="B69" s="8">
        <v>10</v>
      </c>
      <c r="C69" s="8" t="s">
        <v>360</v>
      </c>
      <c r="D69" s="8" t="s">
        <v>177</v>
      </c>
      <c r="E69" s="8"/>
      <c r="F69" s="8"/>
      <c r="G69" s="8" t="s">
        <v>369</v>
      </c>
      <c r="H69" s="8" t="s">
        <v>363</v>
      </c>
      <c r="I69" s="8" t="s">
        <v>364</v>
      </c>
      <c r="J69" s="8">
        <v>1</v>
      </c>
      <c r="K69" s="8" t="s">
        <v>255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">
      <c r="A70" s="8" t="s">
        <v>174</v>
      </c>
      <c r="B70" s="8">
        <v>10</v>
      </c>
      <c r="C70" s="8" t="s">
        <v>360</v>
      </c>
      <c r="D70" s="8" t="s">
        <v>177</v>
      </c>
      <c r="E70" s="8"/>
      <c r="F70" s="8"/>
      <c r="G70" s="8" t="s">
        <v>370</v>
      </c>
      <c r="H70" s="8" t="s">
        <v>371</v>
      </c>
      <c r="I70" s="8"/>
      <c r="J70" s="8">
        <v>1</v>
      </c>
      <c r="K70" s="8" t="s">
        <v>372</v>
      </c>
      <c r="L70" s="2">
        <v>0.9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">
      <c r="A71" s="8" t="s">
        <v>174</v>
      </c>
      <c r="B71" s="8">
        <v>10</v>
      </c>
      <c r="C71" s="8" t="s">
        <v>360</v>
      </c>
      <c r="D71" s="8" t="s">
        <v>177</v>
      </c>
      <c r="E71" s="8"/>
      <c r="F71" s="8"/>
      <c r="G71" s="8" t="s">
        <v>355</v>
      </c>
      <c r="H71" s="8" t="s">
        <v>373</v>
      </c>
      <c r="I71" s="8"/>
      <c r="J71" s="8">
        <v>1</v>
      </c>
      <c r="K71" s="8" t="s">
        <v>255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3">
      <c r="A72" s="8" t="s">
        <v>174</v>
      </c>
      <c r="B72" s="8">
        <v>10</v>
      </c>
      <c r="C72" s="8" t="s">
        <v>360</v>
      </c>
      <c r="D72" s="8" t="s">
        <v>177</v>
      </c>
      <c r="E72" s="8"/>
      <c r="F72" s="8"/>
      <c r="G72" s="8" t="s">
        <v>354</v>
      </c>
      <c r="H72" s="8" t="s">
        <v>374</v>
      </c>
      <c r="I72" s="8" t="s">
        <v>258</v>
      </c>
      <c r="J72" s="8">
        <v>0.27777777777777779</v>
      </c>
      <c r="K72" s="8" t="s">
        <v>255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3">
      <c r="A73" s="3" t="s">
        <v>169</v>
      </c>
      <c r="B73" s="3">
        <v>11</v>
      </c>
      <c r="C73" s="3" t="s">
        <v>360</v>
      </c>
      <c r="D73" s="3" t="s">
        <v>118</v>
      </c>
      <c r="E73" s="3" t="s">
        <v>382</v>
      </c>
      <c r="F73" s="3" t="s">
        <v>362</v>
      </c>
      <c r="G73" s="3" t="s">
        <v>352</v>
      </c>
      <c r="H73" s="3" t="s">
        <v>363</v>
      </c>
      <c r="I73" s="3" t="s">
        <v>364</v>
      </c>
      <c r="J73" s="3">
        <v>1</v>
      </c>
      <c r="K73" s="3" t="s">
        <v>263</v>
      </c>
      <c r="L73" s="2">
        <v>1917.7012635995734</v>
      </c>
      <c r="M73" s="2">
        <v>1819.5164932027592</v>
      </c>
      <c r="N73" s="2">
        <v>1721.331722805945</v>
      </c>
      <c r="O73" s="2">
        <v>1623.1469524091308</v>
      </c>
      <c r="P73" s="2">
        <v>1524.9621820123168</v>
      </c>
      <c r="Q73" s="2">
        <v>1426.7774116155028</v>
      </c>
      <c r="R73" s="2">
        <v>1328.5926412186886</v>
      </c>
      <c r="S73" s="2">
        <v>1230.4078708218744</v>
      </c>
      <c r="T73" s="2">
        <v>1132.2231004250605</v>
      </c>
      <c r="U73" s="2">
        <v>1034.0383300282472</v>
      </c>
      <c r="V73" s="2">
        <v>1023.721584036788</v>
      </c>
      <c r="W73" s="2">
        <v>1013.4048380453288</v>
      </c>
      <c r="X73" s="2">
        <v>1003.0880920538697</v>
      </c>
      <c r="Y73" s="2">
        <v>992.77134606241054</v>
      </c>
      <c r="Z73" s="2">
        <v>982.45460007095141</v>
      </c>
      <c r="AA73" s="2">
        <v>972.13785407949217</v>
      </c>
      <c r="AB73" s="2">
        <v>961.82110808803304</v>
      </c>
      <c r="AC73" s="2">
        <v>951.50436209657391</v>
      </c>
      <c r="AD73" s="2">
        <v>941.18761610511478</v>
      </c>
      <c r="AE73" s="2">
        <v>930.87087011365554</v>
      </c>
      <c r="AF73" s="2">
        <v>920.55412412219641</v>
      </c>
      <c r="AG73" s="2">
        <v>910.23737813073728</v>
      </c>
      <c r="AH73" s="2">
        <v>899.92063213927815</v>
      </c>
      <c r="AI73" s="2">
        <v>889.60388614781903</v>
      </c>
      <c r="AJ73" s="2">
        <v>879.28714015635978</v>
      </c>
      <c r="AK73" s="2">
        <v>868.97039416490065</v>
      </c>
      <c r="AL73" s="2">
        <v>858.65364817344152</v>
      </c>
      <c r="AM73" s="2">
        <v>848.3369021819824</v>
      </c>
      <c r="AN73" s="2">
        <v>838.02015619052315</v>
      </c>
      <c r="AO73" s="2">
        <v>827.70341019906436</v>
      </c>
    </row>
    <row r="74" spans="1:41" x14ac:dyDescent="0.3">
      <c r="A74" s="3" t="s">
        <v>169</v>
      </c>
      <c r="B74" s="3">
        <v>11</v>
      </c>
      <c r="C74" s="3" t="s">
        <v>360</v>
      </c>
      <c r="D74" s="3" t="s">
        <v>118</v>
      </c>
      <c r="E74" s="3"/>
      <c r="F74" s="3"/>
      <c r="G74" s="3" t="s">
        <v>365</v>
      </c>
      <c r="H74" s="3" t="s">
        <v>366</v>
      </c>
      <c r="I74" s="3"/>
      <c r="J74" s="3">
        <v>1</v>
      </c>
      <c r="K74" s="3" t="s">
        <v>255</v>
      </c>
      <c r="L74" s="2">
        <v>31.535997477120201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3">
      <c r="A75" s="3" t="s">
        <v>169</v>
      </c>
      <c r="B75" s="3">
        <v>11</v>
      </c>
      <c r="C75" s="3" t="s">
        <v>360</v>
      </c>
      <c r="D75" s="3" t="s">
        <v>118</v>
      </c>
      <c r="E75" s="3"/>
      <c r="F75" s="3"/>
      <c r="G75" s="3" t="s">
        <v>353</v>
      </c>
      <c r="H75" s="3" t="s">
        <v>367</v>
      </c>
      <c r="I75" s="3" t="s">
        <v>368</v>
      </c>
      <c r="J75" s="3">
        <v>1</v>
      </c>
      <c r="K75" s="3" t="s">
        <v>263</v>
      </c>
      <c r="L75" s="2">
        <v>35.007607641238138</v>
      </c>
      <c r="M75" s="2">
        <v>33.621421343082332</v>
      </c>
      <c r="N75" s="2">
        <v>32.237726132270552</v>
      </c>
      <c r="O75" s="2">
        <v>30.856413700657413</v>
      </c>
      <c r="P75" s="2">
        <v>29.477381929134392</v>
      </c>
      <c r="Q75" s="2">
        <v>28.100534451782199</v>
      </c>
      <c r="R75" s="2">
        <v>26.725780256343707</v>
      </c>
      <c r="S75" s="2">
        <v>25.353033317534795</v>
      </c>
      <c r="T75" s="2">
        <v>23.982212260086698</v>
      </c>
      <c r="U75" s="2">
        <v>22.613240048744967</v>
      </c>
      <c r="V75" s="2">
        <v>22.448896619279356</v>
      </c>
      <c r="W75" s="2">
        <v>22.284856373186546</v>
      </c>
      <c r="X75" s="2">
        <v>22.121114340247299</v>
      </c>
      <c r="Y75" s="2">
        <v>21.957665658290644</v>
      </c>
      <c r="Z75" s="2">
        <v>21.794505570273618</v>
      </c>
      <c r="AA75" s="2">
        <v>21.631629421455255</v>
      </c>
      <c r="AB75" s="2">
        <v>21.469032656661252</v>
      </c>
      <c r="AC75" s="2">
        <v>21.306710817635892</v>
      </c>
      <c r="AD75" s="2">
        <v>21.144659540478091</v>
      </c>
      <c r="AE75" s="2">
        <v>20.982874553158361</v>
      </c>
      <c r="AF75" s="2">
        <v>20.821351673113799</v>
      </c>
      <c r="AG75" s="2">
        <v>20.660086804918233</v>
      </c>
      <c r="AH75" s="2">
        <v>20.499075938024784</v>
      </c>
      <c r="AI75" s="2">
        <v>20.338315144578267</v>
      </c>
      <c r="AJ75" s="2">
        <v>20.177800577294885</v>
      </c>
      <c r="AK75" s="2">
        <v>20.017528467406827</v>
      </c>
      <c r="AL75" s="2">
        <v>19.857495122669501</v>
      </c>
      <c r="AM75" s="2">
        <v>19.697696925429106</v>
      </c>
      <c r="AN75" s="2">
        <v>19.538130330748508</v>
      </c>
      <c r="AO75" s="2">
        <v>19.378791864589303</v>
      </c>
    </row>
    <row r="76" spans="1:41" x14ac:dyDescent="0.3">
      <c r="A76" s="3" t="s">
        <v>169</v>
      </c>
      <c r="B76" s="3">
        <v>11</v>
      </c>
      <c r="C76" s="3" t="s">
        <v>360</v>
      </c>
      <c r="D76" s="3" t="s">
        <v>118</v>
      </c>
      <c r="E76" s="3"/>
      <c r="F76" s="3"/>
      <c r="G76" s="3" t="s">
        <v>369</v>
      </c>
      <c r="H76" s="3" t="s">
        <v>363</v>
      </c>
      <c r="I76" s="3" t="s">
        <v>364</v>
      </c>
      <c r="J76" s="3">
        <v>1</v>
      </c>
      <c r="K76" s="3" t="s">
        <v>255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">
      <c r="A77" s="3" t="s">
        <v>169</v>
      </c>
      <c r="B77" s="3">
        <v>11</v>
      </c>
      <c r="C77" s="3" t="s">
        <v>360</v>
      </c>
      <c r="D77" s="3" t="s">
        <v>118</v>
      </c>
      <c r="E77" s="3"/>
      <c r="F77" s="3"/>
      <c r="G77" s="3" t="s">
        <v>370</v>
      </c>
      <c r="H77" s="3" t="s">
        <v>371</v>
      </c>
      <c r="I77" s="3"/>
      <c r="J77" s="3">
        <v>1</v>
      </c>
      <c r="K77" s="3" t="s">
        <v>372</v>
      </c>
      <c r="L77" s="2">
        <v>0.20416994978938119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">
      <c r="A78" s="3" t="s">
        <v>169</v>
      </c>
      <c r="B78" s="3">
        <v>11</v>
      </c>
      <c r="C78" s="3" t="s">
        <v>360</v>
      </c>
      <c r="D78" s="3" t="s">
        <v>118</v>
      </c>
      <c r="E78" s="3"/>
      <c r="F78" s="3"/>
      <c r="G78" s="3" t="s">
        <v>355</v>
      </c>
      <c r="H78" s="3" t="s">
        <v>373</v>
      </c>
      <c r="I78" s="3"/>
      <c r="J78" s="3">
        <v>1</v>
      </c>
      <c r="K78" s="3" t="s">
        <v>255</v>
      </c>
      <c r="L78" s="2">
        <v>30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">
      <c r="A79" s="3" t="s">
        <v>169</v>
      </c>
      <c r="B79" s="3">
        <v>11</v>
      </c>
      <c r="C79" s="3" t="s">
        <v>360</v>
      </c>
      <c r="D79" s="3" t="s">
        <v>118</v>
      </c>
      <c r="E79" s="3"/>
      <c r="F79" s="3"/>
      <c r="G79" s="3" t="s">
        <v>354</v>
      </c>
      <c r="H79" s="3" t="s">
        <v>374</v>
      </c>
      <c r="I79" s="3" t="s">
        <v>258</v>
      </c>
      <c r="J79" s="3">
        <v>0.27777777777777779</v>
      </c>
      <c r="K79" s="3" t="s">
        <v>255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">
      <c r="A80" s="8" t="s">
        <v>183</v>
      </c>
      <c r="B80" s="8">
        <v>12</v>
      </c>
      <c r="C80" s="8" t="s">
        <v>360</v>
      </c>
      <c r="D80" s="8" t="s">
        <v>115</v>
      </c>
      <c r="E80" s="8" t="s">
        <v>383</v>
      </c>
      <c r="F80" s="8" t="s">
        <v>362</v>
      </c>
      <c r="G80" s="8" t="s">
        <v>352</v>
      </c>
      <c r="H80" s="8" t="s">
        <v>363</v>
      </c>
      <c r="I80" s="8" t="s">
        <v>364</v>
      </c>
      <c r="J80" s="8">
        <v>1</v>
      </c>
      <c r="K80" s="8" t="s">
        <v>263</v>
      </c>
      <c r="L80" s="2">
        <v>5567.9430227948915</v>
      </c>
      <c r="M80" s="2">
        <v>5517.6519245244863</v>
      </c>
      <c r="N80" s="2">
        <v>5419.4645421870282</v>
      </c>
      <c r="O80" s="2">
        <v>5369.1734439166221</v>
      </c>
      <c r="P80" s="2">
        <v>5339.2382663747148</v>
      </c>
      <c r="Q80" s="2">
        <v>5309.3030888328067</v>
      </c>
      <c r="R80" s="2">
        <v>5279.3679112908985</v>
      </c>
      <c r="S80" s="2">
        <v>5253.0249550540193</v>
      </c>
      <c r="T80" s="2">
        <v>5215.9053349020533</v>
      </c>
      <c r="U80" s="2">
        <v>5191.9571928685273</v>
      </c>
      <c r="V80" s="2">
        <v>5170.4038650383536</v>
      </c>
      <c r="W80" s="2">
        <v>5141.6660945981212</v>
      </c>
      <c r="X80" s="2">
        <v>5118.9153596662718</v>
      </c>
      <c r="Y80" s="2">
        <v>5097.3620318360972</v>
      </c>
      <c r="Z80" s="2">
        <v>5072.2164827008946</v>
      </c>
      <c r="AA80" s="2">
        <v>5048.2683406673686</v>
      </c>
      <c r="AB80" s="2">
        <v>5025.5176057355184</v>
      </c>
      <c r="AC80" s="2">
        <v>5008.7539063120503</v>
      </c>
      <c r="AD80" s="2">
        <v>4989.5953926852289</v>
      </c>
      <c r="AE80" s="2">
        <v>4971.6342861600842</v>
      </c>
      <c r="AF80" s="2">
        <v>4957.2654009399685</v>
      </c>
      <c r="AG80" s="2">
        <v>4933.3172589064416</v>
      </c>
      <c r="AH80" s="2">
        <v>4922.5405949913547</v>
      </c>
      <c r="AI80" s="2">
        <v>4898.5924529578288</v>
      </c>
      <c r="AJ80" s="2">
        <v>4886.6183819410653</v>
      </c>
      <c r="AK80" s="2">
        <v>4865.0650541108917</v>
      </c>
      <c r="AL80" s="2">
        <v>4847.1039475857469</v>
      </c>
      <c r="AM80" s="2">
        <v>4830.3402481622779</v>
      </c>
      <c r="AN80" s="2">
        <v>4812.3791416371332</v>
      </c>
      <c r="AO80" s="2">
        <v>4757.2984149600225</v>
      </c>
    </row>
    <row r="81" spans="1:41" x14ac:dyDescent="0.3">
      <c r="A81" s="8" t="s">
        <v>183</v>
      </c>
      <c r="B81" s="8">
        <v>12</v>
      </c>
      <c r="C81" s="8" t="s">
        <v>360</v>
      </c>
      <c r="D81" s="8" t="s">
        <v>115</v>
      </c>
      <c r="E81" s="8"/>
      <c r="F81" s="8"/>
      <c r="G81" s="8" t="s">
        <v>365</v>
      </c>
      <c r="H81" s="8" t="s">
        <v>366</v>
      </c>
      <c r="I81" s="8"/>
      <c r="J81" s="8">
        <v>1</v>
      </c>
      <c r="K81" s="8" t="s">
        <v>255</v>
      </c>
      <c r="L81" s="2">
        <v>31.535997477120201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3">
      <c r="A82" s="8" t="s">
        <v>183</v>
      </c>
      <c r="B82" s="8">
        <v>12</v>
      </c>
      <c r="C82" s="8" t="s">
        <v>360</v>
      </c>
      <c r="D82" s="8" t="s">
        <v>115</v>
      </c>
      <c r="E82" s="8"/>
      <c r="F82" s="8"/>
      <c r="G82" s="8" t="s">
        <v>353</v>
      </c>
      <c r="H82" s="8" t="s">
        <v>367</v>
      </c>
      <c r="I82" s="8" t="s">
        <v>368</v>
      </c>
      <c r="J82" s="8">
        <v>1</v>
      </c>
      <c r="K82" s="8" t="s">
        <v>263</v>
      </c>
      <c r="L82" s="2">
        <v>142.9</v>
      </c>
      <c r="M82" s="2">
        <v>142.9</v>
      </c>
      <c r="N82" s="2">
        <v>142.9</v>
      </c>
      <c r="O82" s="2">
        <v>142.9</v>
      </c>
      <c r="P82" s="2">
        <v>142.9</v>
      </c>
      <c r="Q82" s="2">
        <v>142.9</v>
      </c>
      <c r="R82" s="2">
        <v>142.9</v>
      </c>
      <c r="S82" s="2">
        <v>142.9</v>
      </c>
      <c r="T82" s="2">
        <v>142.9</v>
      </c>
      <c r="U82" s="2">
        <v>142.9</v>
      </c>
      <c r="V82" s="2">
        <v>142.9</v>
      </c>
      <c r="W82" s="2">
        <v>142.9</v>
      </c>
      <c r="X82" s="2">
        <v>142.9</v>
      </c>
      <c r="Y82" s="2">
        <v>142.9</v>
      </c>
      <c r="Z82" s="2">
        <v>142.9</v>
      </c>
      <c r="AA82" s="2">
        <v>142.9</v>
      </c>
      <c r="AB82" s="2">
        <v>142.9</v>
      </c>
      <c r="AC82" s="2">
        <v>142.9</v>
      </c>
      <c r="AD82" s="2">
        <v>142.9</v>
      </c>
      <c r="AE82" s="2">
        <v>142.9</v>
      </c>
      <c r="AF82" s="2">
        <v>142.9</v>
      </c>
      <c r="AG82" s="2">
        <v>142.9</v>
      </c>
      <c r="AH82" s="2">
        <v>142.9</v>
      </c>
      <c r="AI82" s="2">
        <v>142.9</v>
      </c>
      <c r="AJ82" s="2">
        <v>142.9</v>
      </c>
      <c r="AK82" s="2">
        <v>142.9</v>
      </c>
      <c r="AL82" s="2">
        <v>142.9</v>
      </c>
      <c r="AM82" s="2">
        <v>142.9</v>
      </c>
      <c r="AN82" s="2">
        <v>142.9</v>
      </c>
      <c r="AO82" s="2">
        <v>142.9</v>
      </c>
    </row>
    <row r="83" spans="1:41" x14ac:dyDescent="0.3">
      <c r="A83" s="8" t="s">
        <v>183</v>
      </c>
      <c r="B83" s="8">
        <v>12</v>
      </c>
      <c r="C83" s="8" t="s">
        <v>360</v>
      </c>
      <c r="D83" s="8" t="s">
        <v>115</v>
      </c>
      <c r="E83" s="8"/>
      <c r="F83" s="8"/>
      <c r="G83" s="8" t="s">
        <v>369</v>
      </c>
      <c r="H83" s="8" t="s">
        <v>363</v>
      </c>
      <c r="I83" s="8" t="s">
        <v>364</v>
      </c>
      <c r="J83" s="8">
        <v>1</v>
      </c>
      <c r="K83" s="8" t="s">
        <v>255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">
      <c r="A84" s="8" t="s">
        <v>183</v>
      </c>
      <c r="B84" s="8">
        <v>12</v>
      </c>
      <c r="C84" s="8" t="s">
        <v>360</v>
      </c>
      <c r="D84" s="8" t="s">
        <v>115</v>
      </c>
      <c r="E84" s="8"/>
      <c r="F84" s="8"/>
      <c r="G84" s="8" t="s">
        <v>379</v>
      </c>
      <c r="H84" s="8" t="s">
        <v>380</v>
      </c>
      <c r="I84" s="8" t="s">
        <v>381</v>
      </c>
      <c r="J84" s="8">
        <v>0.29299999999999998</v>
      </c>
      <c r="K84" s="8" t="s">
        <v>263</v>
      </c>
      <c r="L84" s="2">
        <v>8.3469999999999995</v>
      </c>
      <c r="M84" s="2">
        <v>8.2430000000000003</v>
      </c>
      <c r="N84" s="2">
        <v>8.1389999999999993</v>
      </c>
      <c r="O84" s="2">
        <v>8.0359999999999996</v>
      </c>
      <c r="P84" s="2">
        <v>7.9320000000000004</v>
      </c>
      <c r="Q84" s="2">
        <v>7.8280000000000003</v>
      </c>
      <c r="R84" s="2">
        <v>7.7249999999999996</v>
      </c>
      <c r="S84" s="2">
        <v>7.6210000000000004</v>
      </c>
      <c r="T84" s="2">
        <v>7.5170000000000003</v>
      </c>
      <c r="U84" s="2">
        <v>7.4139999999999997</v>
      </c>
      <c r="V84" s="2">
        <v>7.4139999999999997</v>
      </c>
      <c r="W84" s="2">
        <v>7.4139999999999997</v>
      </c>
      <c r="X84" s="2">
        <v>7.4139999999999997</v>
      </c>
      <c r="Y84" s="2">
        <v>7.4139999999999997</v>
      </c>
      <c r="Z84" s="2">
        <v>7.4139999999999997</v>
      </c>
      <c r="AA84" s="2">
        <v>7.4139999999999997</v>
      </c>
      <c r="AB84" s="2">
        <v>7.4139999999999997</v>
      </c>
      <c r="AC84" s="2">
        <v>7.4139999999999997</v>
      </c>
      <c r="AD84" s="2">
        <v>7.4139999999999997</v>
      </c>
      <c r="AE84" s="2">
        <v>7.4139999999999997</v>
      </c>
      <c r="AF84" s="2">
        <v>7.4139999999999997</v>
      </c>
      <c r="AG84" s="2">
        <v>7.4139999999999997</v>
      </c>
      <c r="AH84" s="2">
        <v>7.4139999999999997</v>
      </c>
      <c r="AI84" s="2">
        <v>7.4139999999999997</v>
      </c>
      <c r="AJ84" s="2">
        <v>7.4139999999999997</v>
      </c>
      <c r="AK84" s="2">
        <v>7.4139999999999997</v>
      </c>
      <c r="AL84" s="2">
        <v>7.4139999999999997</v>
      </c>
      <c r="AM84" s="2">
        <v>7.4139999999999997</v>
      </c>
      <c r="AN84" s="2">
        <v>7.4139999999999997</v>
      </c>
      <c r="AO84" s="2">
        <v>7.4139999999999997</v>
      </c>
    </row>
    <row r="85" spans="1:41" x14ac:dyDescent="0.3">
      <c r="A85" s="8" t="s">
        <v>183</v>
      </c>
      <c r="B85" s="8">
        <v>12</v>
      </c>
      <c r="C85" s="8" t="s">
        <v>360</v>
      </c>
      <c r="D85" s="8" t="s">
        <v>115</v>
      </c>
      <c r="E85" s="8"/>
      <c r="F85" s="8"/>
      <c r="G85" s="8" t="s">
        <v>370</v>
      </c>
      <c r="H85" s="8" t="s">
        <v>371</v>
      </c>
      <c r="I85" s="8"/>
      <c r="J85" s="8">
        <v>1</v>
      </c>
      <c r="K85" s="8" t="s">
        <v>372</v>
      </c>
      <c r="L85" s="2">
        <v>0.9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">
      <c r="A86" s="8" t="s">
        <v>183</v>
      </c>
      <c r="B86" s="8">
        <v>12</v>
      </c>
      <c r="C86" s="8" t="s">
        <v>360</v>
      </c>
      <c r="D86" s="8" t="s">
        <v>115</v>
      </c>
      <c r="E86" s="8"/>
      <c r="F86" s="8"/>
      <c r="G86" s="8" t="s">
        <v>355</v>
      </c>
      <c r="H86" s="8" t="s">
        <v>373</v>
      </c>
      <c r="I86" s="8"/>
      <c r="J86" s="8">
        <v>1</v>
      </c>
      <c r="K86" s="8" t="s">
        <v>255</v>
      </c>
      <c r="L86" s="2">
        <v>30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3">
      <c r="A87" s="8" t="s">
        <v>183</v>
      </c>
      <c r="B87" s="8">
        <v>12</v>
      </c>
      <c r="C87" s="8" t="s">
        <v>360</v>
      </c>
      <c r="D87" s="8" t="s">
        <v>115</v>
      </c>
      <c r="E87" s="8"/>
      <c r="F87" s="8"/>
      <c r="G87" s="8" t="s">
        <v>354</v>
      </c>
      <c r="H87" s="8" t="s">
        <v>374</v>
      </c>
      <c r="I87" s="8" t="s">
        <v>258</v>
      </c>
      <c r="J87" s="8">
        <v>0.27777777777777779</v>
      </c>
      <c r="K87" s="8" t="s">
        <v>263</v>
      </c>
      <c r="L87" s="2">
        <v>14.36</v>
      </c>
      <c r="M87" s="2">
        <v>14.36</v>
      </c>
      <c r="N87" s="2">
        <v>14.36</v>
      </c>
      <c r="O87" s="2">
        <v>14.36</v>
      </c>
      <c r="P87" s="2">
        <v>14.36</v>
      </c>
      <c r="Q87" s="2">
        <v>14.36</v>
      </c>
      <c r="R87" s="2">
        <v>14.36</v>
      </c>
      <c r="S87" s="2">
        <v>14.36</v>
      </c>
      <c r="T87" s="2">
        <v>14.36</v>
      </c>
      <c r="U87" s="2">
        <v>14.36</v>
      </c>
      <c r="V87" s="2">
        <v>14.36</v>
      </c>
      <c r="W87" s="2">
        <v>14.36</v>
      </c>
      <c r="X87" s="2">
        <v>14.36</v>
      </c>
      <c r="Y87" s="2">
        <v>14.36</v>
      </c>
      <c r="Z87" s="2">
        <v>14.36</v>
      </c>
      <c r="AA87" s="2">
        <v>14.36</v>
      </c>
      <c r="AB87" s="2">
        <v>14.36</v>
      </c>
      <c r="AC87" s="2">
        <v>14.36</v>
      </c>
      <c r="AD87" s="2">
        <v>14.36</v>
      </c>
      <c r="AE87" s="2">
        <v>14.36</v>
      </c>
      <c r="AF87" s="2">
        <v>14.36</v>
      </c>
      <c r="AG87" s="2">
        <v>14.36</v>
      </c>
      <c r="AH87" s="2">
        <v>14.36</v>
      </c>
      <c r="AI87" s="2">
        <v>14.36</v>
      </c>
      <c r="AJ87" s="2">
        <v>14.36</v>
      </c>
      <c r="AK87" s="2">
        <v>14.36</v>
      </c>
      <c r="AL87" s="2">
        <v>14.36</v>
      </c>
      <c r="AM87" s="2">
        <v>14.36</v>
      </c>
      <c r="AN87" s="2">
        <v>14.36</v>
      </c>
      <c r="AO87" s="2">
        <v>14.36</v>
      </c>
    </row>
    <row r="88" spans="1:41" x14ac:dyDescent="0.3">
      <c r="A88" s="3" t="s">
        <v>165</v>
      </c>
      <c r="B88" s="3">
        <v>13</v>
      </c>
      <c r="C88" s="3" t="s">
        <v>360</v>
      </c>
      <c r="D88" s="3" t="s">
        <v>116</v>
      </c>
      <c r="E88" s="3" t="s">
        <v>384</v>
      </c>
      <c r="F88" s="3" t="s">
        <v>362</v>
      </c>
      <c r="G88" s="3" t="s">
        <v>352</v>
      </c>
      <c r="H88" s="3" t="s">
        <v>363</v>
      </c>
      <c r="I88" s="3" t="s">
        <v>364</v>
      </c>
      <c r="J88" s="3">
        <v>1</v>
      </c>
      <c r="K88" s="3" t="s">
        <v>263</v>
      </c>
      <c r="L88" s="2">
        <v>1043.829485486533</v>
      </c>
      <c r="M88" s="2">
        <v>1041.6365663993765</v>
      </c>
      <c r="N88" s="2">
        <v>1029.5755114200153</v>
      </c>
      <c r="O88" s="2">
        <v>1025.1896732457021</v>
      </c>
      <c r="P88" s="2">
        <v>1025.1896732457021</v>
      </c>
      <c r="Q88" s="2">
        <v>1020.803835071389</v>
      </c>
      <c r="R88" s="2">
        <v>1012.0321587227627</v>
      </c>
      <c r="S88" s="2">
        <v>1007.6463205484496</v>
      </c>
      <c r="T88" s="2">
        <v>1003.2604823741364</v>
      </c>
      <c r="U88" s="2">
        <v>998.87464419982325</v>
      </c>
      <c r="V88" s="2">
        <v>995.58526556908828</v>
      </c>
      <c r="W88" s="2">
        <v>991.19942739477517</v>
      </c>
      <c r="X88" s="2">
        <v>984.62067013330545</v>
      </c>
      <c r="Y88" s="2">
        <v>981.33129150257059</v>
      </c>
      <c r="Z88" s="2">
        <v>976.94545332825737</v>
      </c>
      <c r="AA88" s="2">
        <v>971.4631556103659</v>
      </c>
      <c r="AB88" s="2">
        <v>967.07731743605279</v>
      </c>
      <c r="AC88" s="2">
        <v>963.78793880531794</v>
      </c>
      <c r="AD88" s="2">
        <v>959.40210063100471</v>
      </c>
      <c r="AE88" s="2">
        <v>955.01626245669161</v>
      </c>
      <c r="AF88" s="2">
        <v>950.63042428237839</v>
      </c>
      <c r="AG88" s="2">
        <v>946.24458610806528</v>
      </c>
      <c r="AH88" s="2">
        <v>942.9552074773303</v>
      </c>
      <c r="AI88" s="2">
        <v>938.5693693030172</v>
      </c>
      <c r="AJ88" s="2">
        <v>935.27999067228234</v>
      </c>
      <c r="AK88" s="2">
        <v>931.99061204154748</v>
      </c>
      <c r="AL88" s="2">
        <v>927.60477386723426</v>
      </c>
      <c r="AM88" s="2">
        <v>922.12247614934279</v>
      </c>
      <c r="AN88" s="2">
        <v>917.73663797502968</v>
      </c>
      <c r="AO88" s="2">
        <v>906.77204253924674</v>
      </c>
    </row>
    <row r="89" spans="1:41" x14ac:dyDescent="0.3">
      <c r="A89" s="3" t="s">
        <v>165</v>
      </c>
      <c r="B89" s="3">
        <v>13</v>
      </c>
      <c r="C89" s="3" t="s">
        <v>360</v>
      </c>
      <c r="D89" s="3" t="s">
        <v>116</v>
      </c>
      <c r="E89" s="3"/>
      <c r="F89" s="3"/>
      <c r="G89" s="3" t="s">
        <v>365</v>
      </c>
      <c r="H89" s="3" t="s">
        <v>366</v>
      </c>
      <c r="I89" s="3"/>
      <c r="J89" s="3">
        <v>1</v>
      </c>
      <c r="K89" s="3" t="s">
        <v>255</v>
      </c>
      <c r="L89" s="2">
        <v>31.535997477120201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3">
      <c r="A90" s="3" t="s">
        <v>165</v>
      </c>
      <c r="B90" s="3">
        <v>13</v>
      </c>
      <c r="C90" s="3" t="s">
        <v>360</v>
      </c>
      <c r="D90" s="3" t="s">
        <v>116</v>
      </c>
      <c r="E90" s="3"/>
      <c r="F90" s="3"/>
      <c r="G90" s="3" t="s">
        <v>353</v>
      </c>
      <c r="H90" s="3" t="s">
        <v>367</v>
      </c>
      <c r="I90" s="3" t="s">
        <v>368</v>
      </c>
      <c r="J90" s="3">
        <v>1</v>
      </c>
      <c r="K90" s="3" t="s">
        <v>263</v>
      </c>
      <c r="L90" s="2">
        <v>20.9</v>
      </c>
      <c r="M90" s="2">
        <v>20.9</v>
      </c>
      <c r="N90" s="2">
        <v>20.9</v>
      </c>
      <c r="O90" s="2">
        <v>20.9</v>
      </c>
      <c r="P90" s="2">
        <v>20.9</v>
      </c>
      <c r="Q90" s="2">
        <v>20.9</v>
      </c>
      <c r="R90" s="2">
        <v>20.9</v>
      </c>
      <c r="S90" s="2">
        <v>20.9</v>
      </c>
      <c r="T90" s="2">
        <v>20.9</v>
      </c>
      <c r="U90" s="2">
        <v>20.9</v>
      </c>
      <c r="V90" s="2">
        <v>20.9</v>
      </c>
      <c r="W90" s="2">
        <v>20.9</v>
      </c>
      <c r="X90" s="2">
        <v>20.9</v>
      </c>
      <c r="Y90" s="2">
        <v>20.9</v>
      </c>
      <c r="Z90" s="2">
        <v>20.9</v>
      </c>
      <c r="AA90" s="2">
        <v>20.9</v>
      </c>
      <c r="AB90" s="2">
        <v>20.9</v>
      </c>
      <c r="AC90" s="2">
        <v>20.9</v>
      </c>
      <c r="AD90" s="2">
        <v>20.9</v>
      </c>
      <c r="AE90" s="2">
        <v>20.9</v>
      </c>
      <c r="AF90" s="2">
        <v>20.9</v>
      </c>
      <c r="AG90" s="2">
        <v>20.9</v>
      </c>
      <c r="AH90" s="2">
        <v>20.9</v>
      </c>
      <c r="AI90" s="2">
        <v>20.9</v>
      </c>
      <c r="AJ90" s="2">
        <v>20.9</v>
      </c>
      <c r="AK90" s="2">
        <v>20.9</v>
      </c>
      <c r="AL90" s="2">
        <v>20.9</v>
      </c>
      <c r="AM90" s="2">
        <v>20.9</v>
      </c>
      <c r="AN90" s="2">
        <v>20.9</v>
      </c>
      <c r="AO90" s="2">
        <v>20.9</v>
      </c>
    </row>
    <row r="91" spans="1:41" x14ac:dyDescent="0.3">
      <c r="A91" s="3" t="s">
        <v>165</v>
      </c>
      <c r="B91" s="3">
        <v>13</v>
      </c>
      <c r="C91" s="3" t="s">
        <v>360</v>
      </c>
      <c r="D91" s="3" t="s">
        <v>116</v>
      </c>
      <c r="E91" s="3"/>
      <c r="F91" s="3"/>
      <c r="G91" s="3" t="s">
        <v>369</v>
      </c>
      <c r="H91" s="3" t="s">
        <v>363</v>
      </c>
      <c r="I91" s="3" t="s">
        <v>364</v>
      </c>
      <c r="J91" s="3">
        <v>1</v>
      </c>
      <c r="K91" s="3" t="s">
        <v>255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3">
      <c r="A92" s="3" t="s">
        <v>165</v>
      </c>
      <c r="B92" s="3">
        <v>13</v>
      </c>
      <c r="C92" s="3" t="s">
        <v>360</v>
      </c>
      <c r="D92" s="3" t="s">
        <v>116</v>
      </c>
      <c r="E92" s="3"/>
      <c r="F92" s="3"/>
      <c r="G92" s="3" t="s">
        <v>379</v>
      </c>
      <c r="H92" s="3" t="s">
        <v>380</v>
      </c>
      <c r="I92" s="3" t="s">
        <v>381</v>
      </c>
      <c r="J92" s="3">
        <v>0.29299999999999998</v>
      </c>
      <c r="K92" s="3" t="s">
        <v>263</v>
      </c>
      <c r="L92" s="2">
        <v>6.3630000000000004</v>
      </c>
      <c r="M92" s="2">
        <v>6.3630000000000004</v>
      </c>
      <c r="N92" s="2">
        <v>6.3630000000000004</v>
      </c>
      <c r="O92" s="2">
        <v>6.3630000000000004</v>
      </c>
      <c r="P92" s="2">
        <v>6.3630000000000004</v>
      </c>
      <c r="Q92" s="2">
        <v>6.3630000000000004</v>
      </c>
      <c r="R92" s="2">
        <v>6.3630000000000004</v>
      </c>
      <c r="S92" s="2">
        <v>6.3630000000000004</v>
      </c>
      <c r="T92" s="2">
        <v>6.3630000000000004</v>
      </c>
      <c r="U92" s="2">
        <v>6.3630000000000004</v>
      </c>
      <c r="V92" s="2">
        <v>6.3630000000000004</v>
      </c>
      <c r="W92" s="2">
        <v>6.3630000000000004</v>
      </c>
      <c r="X92" s="2">
        <v>6.3630000000000004</v>
      </c>
      <c r="Y92" s="2">
        <v>6.3630000000000004</v>
      </c>
      <c r="Z92" s="2">
        <v>6.3630000000000004</v>
      </c>
      <c r="AA92" s="2">
        <v>6.3630000000000004</v>
      </c>
      <c r="AB92" s="2">
        <v>6.3630000000000004</v>
      </c>
      <c r="AC92" s="2">
        <v>6.3630000000000004</v>
      </c>
      <c r="AD92" s="2">
        <v>6.3630000000000004</v>
      </c>
      <c r="AE92" s="2">
        <v>6.3630000000000004</v>
      </c>
      <c r="AF92" s="2">
        <v>6.3630000000000004</v>
      </c>
      <c r="AG92" s="2">
        <v>6.3630000000000004</v>
      </c>
      <c r="AH92" s="2">
        <v>6.3630000000000004</v>
      </c>
      <c r="AI92" s="2">
        <v>6.3630000000000004</v>
      </c>
      <c r="AJ92" s="2">
        <v>6.3630000000000004</v>
      </c>
      <c r="AK92" s="2">
        <v>6.3630000000000004</v>
      </c>
      <c r="AL92" s="2">
        <v>6.3630000000000004</v>
      </c>
      <c r="AM92" s="2">
        <v>6.3630000000000004</v>
      </c>
      <c r="AN92" s="2">
        <v>6.3630000000000004</v>
      </c>
      <c r="AO92" s="2">
        <v>6.3630000000000004</v>
      </c>
    </row>
    <row r="93" spans="1:41" x14ac:dyDescent="0.3">
      <c r="A93" s="3" t="s">
        <v>165</v>
      </c>
      <c r="B93" s="3">
        <v>13</v>
      </c>
      <c r="C93" s="3" t="s">
        <v>360</v>
      </c>
      <c r="D93" s="3" t="s">
        <v>116</v>
      </c>
      <c r="E93" s="3"/>
      <c r="F93" s="3"/>
      <c r="G93" s="3" t="s">
        <v>370</v>
      </c>
      <c r="H93" s="3" t="s">
        <v>371</v>
      </c>
      <c r="I93" s="3"/>
      <c r="J93" s="3">
        <v>1</v>
      </c>
      <c r="K93" s="3" t="s">
        <v>372</v>
      </c>
      <c r="L93" s="2">
        <v>0.9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3">
      <c r="A94" s="3" t="s">
        <v>165</v>
      </c>
      <c r="B94" s="3">
        <v>13</v>
      </c>
      <c r="C94" s="3" t="s">
        <v>360</v>
      </c>
      <c r="D94" s="3" t="s">
        <v>116</v>
      </c>
      <c r="E94" s="3"/>
      <c r="F94" s="3"/>
      <c r="G94" s="3" t="s">
        <v>355</v>
      </c>
      <c r="H94" s="3" t="s">
        <v>373</v>
      </c>
      <c r="I94" s="3"/>
      <c r="J94" s="3">
        <v>1</v>
      </c>
      <c r="K94" s="3" t="s">
        <v>255</v>
      </c>
      <c r="L94" s="2">
        <v>60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3">
      <c r="A95" s="3" t="s">
        <v>165</v>
      </c>
      <c r="B95" s="3">
        <v>13</v>
      </c>
      <c r="C95" s="3" t="s">
        <v>360</v>
      </c>
      <c r="D95" s="3" t="s">
        <v>116</v>
      </c>
      <c r="E95" s="3"/>
      <c r="F95" s="3"/>
      <c r="G95" s="3" t="s">
        <v>354</v>
      </c>
      <c r="H95" s="3" t="s">
        <v>374</v>
      </c>
      <c r="I95" s="3" t="s">
        <v>258</v>
      </c>
      <c r="J95" s="3">
        <v>0.27777777777777779</v>
      </c>
      <c r="K95" s="3" t="s">
        <v>255</v>
      </c>
      <c r="L95" s="2">
        <v>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3">
      <c r="A96" s="8" t="s">
        <v>250</v>
      </c>
      <c r="B96" s="8">
        <v>14</v>
      </c>
      <c r="C96" s="8" t="s">
        <v>385</v>
      </c>
      <c r="D96" s="8" t="s">
        <v>93</v>
      </c>
      <c r="E96" s="8"/>
      <c r="F96" s="8"/>
      <c r="G96" s="8" t="s">
        <v>352</v>
      </c>
      <c r="H96" s="8" t="s">
        <v>363</v>
      </c>
      <c r="I96" s="8" t="s">
        <v>364</v>
      </c>
      <c r="J96" s="8">
        <v>1</v>
      </c>
      <c r="K96" s="8" t="s">
        <v>255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">
      <c r="A97" s="8" t="s">
        <v>250</v>
      </c>
      <c r="B97" s="8">
        <v>14</v>
      </c>
      <c r="C97" s="8" t="s">
        <v>385</v>
      </c>
      <c r="D97" s="8" t="s">
        <v>93</v>
      </c>
      <c r="E97" s="8"/>
      <c r="F97" s="8"/>
      <c r="G97" s="8" t="s">
        <v>365</v>
      </c>
      <c r="H97" s="8" t="s">
        <v>366</v>
      </c>
      <c r="I97" s="8"/>
      <c r="J97" s="8">
        <v>1</v>
      </c>
      <c r="K97" s="8" t="s">
        <v>255</v>
      </c>
      <c r="L97" s="2">
        <v>31.535997477120201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">
      <c r="A98" s="8" t="s">
        <v>250</v>
      </c>
      <c r="B98" s="8">
        <v>14</v>
      </c>
      <c r="C98" s="8" t="s">
        <v>385</v>
      </c>
      <c r="D98" s="8" t="s">
        <v>93</v>
      </c>
      <c r="E98" s="8"/>
      <c r="F98" s="8"/>
      <c r="G98" s="8" t="s">
        <v>353</v>
      </c>
      <c r="H98" s="8" t="s">
        <v>367</v>
      </c>
      <c r="I98" s="8" t="s">
        <v>368</v>
      </c>
      <c r="J98" s="8">
        <v>1</v>
      </c>
      <c r="K98" s="8" t="s">
        <v>255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">
      <c r="A99" s="8" t="s">
        <v>250</v>
      </c>
      <c r="B99" s="8">
        <v>14</v>
      </c>
      <c r="C99" s="8" t="s">
        <v>385</v>
      </c>
      <c r="D99" s="8" t="s">
        <v>93</v>
      </c>
      <c r="E99" s="8"/>
      <c r="F99" s="8"/>
      <c r="G99" s="8" t="s">
        <v>369</v>
      </c>
      <c r="H99" s="8" t="s">
        <v>363</v>
      </c>
      <c r="I99" s="8" t="s">
        <v>364</v>
      </c>
      <c r="J99" s="8">
        <v>1</v>
      </c>
      <c r="K99" s="8" t="s">
        <v>255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">
      <c r="A100" s="8" t="s">
        <v>250</v>
      </c>
      <c r="B100" s="8">
        <v>14</v>
      </c>
      <c r="C100" s="8" t="s">
        <v>385</v>
      </c>
      <c r="D100" s="8" t="s">
        <v>93</v>
      </c>
      <c r="E100" s="8"/>
      <c r="F100" s="8"/>
      <c r="G100" s="8" t="s">
        <v>370</v>
      </c>
      <c r="H100" s="8" t="s">
        <v>371</v>
      </c>
      <c r="I100" s="8"/>
      <c r="J100" s="8">
        <v>1</v>
      </c>
      <c r="K100" s="8" t="s">
        <v>141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">
      <c r="A101" s="8" t="s">
        <v>250</v>
      </c>
      <c r="B101" s="8">
        <v>14</v>
      </c>
      <c r="C101" s="8" t="s">
        <v>385</v>
      </c>
      <c r="D101" s="8" t="s">
        <v>93</v>
      </c>
      <c r="E101" s="8"/>
      <c r="F101" s="8"/>
      <c r="G101" s="8" t="s">
        <v>355</v>
      </c>
      <c r="H101" s="8" t="s">
        <v>373</v>
      </c>
      <c r="I101" s="8"/>
      <c r="J101" s="8">
        <v>1</v>
      </c>
      <c r="K101" s="8" t="s">
        <v>255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3">
      <c r="A102" s="8" t="s">
        <v>250</v>
      </c>
      <c r="B102" s="8">
        <v>14</v>
      </c>
      <c r="C102" s="8" t="s">
        <v>385</v>
      </c>
      <c r="D102" s="8" t="s">
        <v>93</v>
      </c>
      <c r="E102" s="8"/>
      <c r="F102" s="8"/>
      <c r="G102" s="8" t="s">
        <v>354</v>
      </c>
      <c r="H102" s="8" t="s">
        <v>374</v>
      </c>
      <c r="I102" s="8" t="s">
        <v>258</v>
      </c>
      <c r="J102" s="8">
        <v>0.27777777777777779</v>
      </c>
      <c r="K102" s="8" t="s">
        <v>255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3">
      <c r="A103" s="3" t="s">
        <v>251</v>
      </c>
      <c r="B103" s="3">
        <v>15</v>
      </c>
      <c r="C103" s="3" t="s">
        <v>385</v>
      </c>
      <c r="D103" s="3" t="s">
        <v>93</v>
      </c>
      <c r="E103" s="3"/>
      <c r="F103" s="3"/>
      <c r="G103" s="3" t="s">
        <v>352</v>
      </c>
      <c r="H103" s="3" t="s">
        <v>363</v>
      </c>
      <c r="I103" s="3" t="s">
        <v>364</v>
      </c>
      <c r="J103" s="3">
        <v>1</v>
      </c>
      <c r="K103" s="3" t="s">
        <v>263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">
      <c r="A104" s="3" t="s">
        <v>251</v>
      </c>
      <c r="B104" s="3">
        <v>15</v>
      </c>
      <c r="C104" s="3" t="s">
        <v>385</v>
      </c>
      <c r="D104" s="3" t="s">
        <v>93</v>
      </c>
      <c r="E104" s="3"/>
      <c r="F104" s="3"/>
      <c r="G104" s="3" t="s">
        <v>365</v>
      </c>
      <c r="H104" s="3" t="s">
        <v>366</v>
      </c>
      <c r="I104" s="3"/>
      <c r="J104" s="3">
        <v>1</v>
      </c>
      <c r="K104" s="3" t="s">
        <v>255</v>
      </c>
      <c r="L104" s="2">
        <v>31.535997477120201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">
      <c r="A105" s="3" t="s">
        <v>251</v>
      </c>
      <c r="B105" s="3">
        <v>15</v>
      </c>
      <c r="C105" s="3" t="s">
        <v>385</v>
      </c>
      <c r="D105" s="3" t="s">
        <v>93</v>
      </c>
      <c r="E105" s="3"/>
      <c r="F105" s="3"/>
      <c r="G105" s="3" t="s">
        <v>353</v>
      </c>
      <c r="H105" s="3" t="s">
        <v>367</v>
      </c>
      <c r="I105" s="3" t="s">
        <v>368</v>
      </c>
      <c r="J105" s="3">
        <v>1</v>
      </c>
      <c r="K105" s="3" t="s">
        <v>263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">
      <c r="A106" s="3" t="s">
        <v>251</v>
      </c>
      <c r="B106" s="3">
        <v>15</v>
      </c>
      <c r="C106" s="3" t="s">
        <v>385</v>
      </c>
      <c r="D106" s="3" t="s">
        <v>93</v>
      </c>
      <c r="E106" s="3"/>
      <c r="F106" s="3"/>
      <c r="G106" s="3" t="s">
        <v>369</v>
      </c>
      <c r="H106" s="3" t="s">
        <v>363</v>
      </c>
      <c r="I106" s="3" t="s">
        <v>364</v>
      </c>
      <c r="J106" s="3">
        <v>1</v>
      </c>
      <c r="K106" s="3" t="s">
        <v>263</v>
      </c>
      <c r="L106" s="2"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3">
      <c r="A107" s="3" t="s">
        <v>251</v>
      </c>
      <c r="B107" s="3">
        <v>15</v>
      </c>
      <c r="C107" s="3" t="s">
        <v>385</v>
      </c>
      <c r="D107" s="3" t="s">
        <v>93</v>
      </c>
      <c r="E107" s="3"/>
      <c r="F107" s="3"/>
      <c r="G107" s="3" t="s">
        <v>370</v>
      </c>
      <c r="H107" s="3" t="s">
        <v>371</v>
      </c>
      <c r="I107" s="3"/>
      <c r="J107" s="3">
        <v>1</v>
      </c>
      <c r="K107" s="3" t="s">
        <v>141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3">
      <c r="A108" s="3" t="s">
        <v>251</v>
      </c>
      <c r="B108" s="3">
        <v>15</v>
      </c>
      <c r="C108" s="3" t="s">
        <v>385</v>
      </c>
      <c r="D108" s="3" t="s">
        <v>93</v>
      </c>
      <c r="E108" s="3"/>
      <c r="F108" s="3"/>
      <c r="G108" s="3" t="s">
        <v>355</v>
      </c>
      <c r="H108" s="3" t="s">
        <v>373</v>
      </c>
      <c r="I108" s="3"/>
      <c r="J108" s="3">
        <v>1</v>
      </c>
      <c r="K108" s="3" t="s">
        <v>255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3">
      <c r="A109" s="3" t="s">
        <v>251</v>
      </c>
      <c r="B109" s="3">
        <v>15</v>
      </c>
      <c r="C109" s="3" t="s">
        <v>385</v>
      </c>
      <c r="D109" s="3" t="s">
        <v>93</v>
      </c>
      <c r="E109" s="3"/>
      <c r="F109" s="3"/>
      <c r="G109" s="3" t="s">
        <v>354</v>
      </c>
      <c r="H109" s="3" t="s">
        <v>374</v>
      </c>
      <c r="I109" s="3" t="s">
        <v>258</v>
      </c>
      <c r="J109" s="3">
        <v>0.27777777777777779</v>
      </c>
      <c r="K109" s="3" t="s">
        <v>263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3">
      <c r="A110" s="8" t="s">
        <v>252</v>
      </c>
      <c r="B110" s="8">
        <v>16</v>
      </c>
      <c r="C110" s="8" t="s">
        <v>385</v>
      </c>
      <c r="D110" s="8" t="s">
        <v>93</v>
      </c>
      <c r="E110" s="8"/>
      <c r="F110" s="8"/>
      <c r="G110" s="8" t="s">
        <v>352</v>
      </c>
      <c r="H110" s="8" t="s">
        <v>363</v>
      </c>
      <c r="I110" s="8" t="s">
        <v>364</v>
      </c>
      <c r="J110" s="8">
        <v>1</v>
      </c>
      <c r="K110" s="8" t="s">
        <v>263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3">
      <c r="A111" s="8" t="s">
        <v>252</v>
      </c>
      <c r="B111" s="8">
        <v>16</v>
      </c>
      <c r="C111" s="8" t="s">
        <v>385</v>
      </c>
      <c r="D111" s="8" t="s">
        <v>93</v>
      </c>
      <c r="E111" s="8"/>
      <c r="F111" s="8"/>
      <c r="G111" s="8" t="s">
        <v>365</v>
      </c>
      <c r="H111" s="8" t="s">
        <v>366</v>
      </c>
      <c r="I111" s="8"/>
      <c r="J111" s="8">
        <v>1</v>
      </c>
      <c r="K111" s="8" t="s">
        <v>255</v>
      </c>
      <c r="L111" s="2">
        <v>31.535997477120201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3">
      <c r="A112" s="8" t="s">
        <v>252</v>
      </c>
      <c r="B112" s="8">
        <v>16</v>
      </c>
      <c r="C112" s="8" t="s">
        <v>385</v>
      </c>
      <c r="D112" s="8" t="s">
        <v>93</v>
      </c>
      <c r="E112" s="8"/>
      <c r="F112" s="8"/>
      <c r="G112" s="8" t="s">
        <v>353</v>
      </c>
      <c r="H112" s="8" t="s">
        <v>367</v>
      </c>
      <c r="I112" s="8" t="s">
        <v>368</v>
      </c>
      <c r="J112" s="8">
        <v>1</v>
      </c>
      <c r="K112" s="8" t="s">
        <v>263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3">
      <c r="A113" s="8" t="s">
        <v>252</v>
      </c>
      <c r="B113" s="8">
        <v>16</v>
      </c>
      <c r="C113" s="8" t="s">
        <v>385</v>
      </c>
      <c r="D113" s="8" t="s">
        <v>93</v>
      </c>
      <c r="E113" s="8"/>
      <c r="F113" s="8"/>
      <c r="G113" s="8" t="s">
        <v>369</v>
      </c>
      <c r="H113" s="8" t="s">
        <v>363</v>
      </c>
      <c r="I113" s="8" t="s">
        <v>364</v>
      </c>
      <c r="J113" s="8">
        <v>1</v>
      </c>
      <c r="K113" s="8" t="s">
        <v>263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3">
      <c r="A114" s="8" t="s">
        <v>252</v>
      </c>
      <c r="B114" s="8">
        <v>16</v>
      </c>
      <c r="C114" s="8" t="s">
        <v>385</v>
      </c>
      <c r="D114" s="8" t="s">
        <v>93</v>
      </c>
      <c r="E114" s="8"/>
      <c r="F114" s="8"/>
      <c r="G114" s="8" t="s">
        <v>370</v>
      </c>
      <c r="H114" s="8" t="s">
        <v>371</v>
      </c>
      <c r="I114" s="8"/>
      <c r="J114" s="8">
        <v>1</v>
      </c>
      <c r="K114" s="8" t="s">
        <v>141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3">
      <c r="A115" s="8" t="s">
        <v>252</v>
      </c>
      <c r="B115" s="8">
        <v>16</v>
      </c>
      <c r="C115" s="8" t="s">
        <v>385</v>
      </c>
      <c r="D115" s="8" t="s">
        <v>93</v>
      </c>
      <c r="E115" s="8"/>
      <c r="F115" s="8"/>
      <c r="G115" s="8" t="s">
        <v>355</v>
      </c>
      <c r="H115" s="8" t="s">
        <v>373</v>
      </c>
      <c r="I115" s="8"/>
      <c r="J115" s="8">
        <v>1</v>
      </c>
      <c r="K115" s="8" t="s">
        <v>255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3">
      <c r="A116" s="8" t="s">
        <v>252</v>
      </c>
      <c r="B116" s="8">
        <v>16</v>
      </c>
      <c r="C116" s="8" t="s">
        <v>385</v>
      </c>
      <c r="D116" s="8" t="s">
        <v>93</v>
      </c>
      <c r="E116" s="8"/>
      <c r="F116" s="8"/>
      <c r="G116" s="8" t="s">
        <v>354</v>
      </c>
      <c r="H116" s="8" t="s">
        <v>374</v>
      </c>
      <c r="I116" s="8" t="s">
        <v>258</v>
      </c>
      <c r="J116" s="8">
        <v>0.27777777777777779</v>
      </c>
      <c r="K116" s="8" t="s">
        <v>263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">
      <c r="A117" s="3" t="s">
        <v>253</v>
      </c>
      <c r="B117" s="3">
        <v>17</v>
      </c>
      <c r="C117" s="3" t="s">
        <v>385</v>
      </c>
      <c r="D117" s="3" t="s">
        <v>93</v>
      </c>
      <c r="E117" s="3"/>
      <c r="F117" s="3"/>
      <c r="G117" s="3" t="s">
        <v>352</v>
      </c>
      <c r="H117" s="3" t="s">
        <v>363</v>
      </c>
      <c r="I117" s="3" t="s">
        <v>364</v>
      </c>
      <c r="J117" s="3">
        <v>1</v>
      </c>
      <c r="K117" s="3" t="s">
        <v>263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">
      <c r="A118" s="3" t="s">
        <v>253</v>
      </c>
      <c r="B118" s="3">
        <v>17</v>
      </c>
      <c r="C118" s="3" t="s">
        <v>385</v>
      </c>
      <c r="D118" s="3" t="s">
        <v>93</v>
      </c>
      <c r="E118" s="3"/>
      <c r="F118" s="3"/>
      <c r="G118" s="3" t="s">
        <v>365</v>
      </c>
      <c r="H118" s="3" t="s">
        <v>366</v>
      </c>
      <c r="I118" s="3"/>
      <c r="J118" s="3">
        <v>1</v>
      </c>
      <c r="K118" s="3" t="s">
        <v>255</v>
      </c>
      <c r="L118" s="2">
        <v>31.535997477120201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3">
      <c r="A119" s="3" t="s">
        <v>253</v>
      </c>
      <c r="B119" s="3">
        <v>17</v>
      </c>
      <c r="C119" s="3" t="s">
        <v>385</v>
      </c>
      <c r="D119" s="3" t="s">
        <v>93</v>
      </c>
      <c r="E119" s="3"/>
      <c r="F119" s="3"/>
      <c r="G119" s="3" t="s">
        <v>353</v>
      </c>
      <c r="H119" s="3" t="s">
        <v>367</v>
      </c>
      <c r="I119" s="3" t="s">
        <v>368</v>
      </c>
      <c r="J119" s="3">
        <v>1</v>
      </c>
      <c r="K119" s="3" t="s">
        <v>263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3">
      <c r="A120" s="3" t="s">
        <v>253</v>
      </c>
      <c r="B120" s="3">
        <v>17</v>
      </c>
      <c r="C120" s="3" t="s">
        <v>385</v>
      </c>
      <c r="D120" s="3" t="s">
        <v>93</v>
      </c>
      <c r="E120" s="3"/>
      <c r="F120" s="3"/>
      <c r="G120" s="3" t="s">
        <v>369</v>
      </c>
      <c r="H120" s="3" t="s">
        <v>363</v>
      </c>
      <c r="I120" s="3" t="s">
        <v>364</v>
      </c>
      <c r="J120" s="3">
        <v>1</v>
      </c>
      <c r="K120" s="3" t="s">
        <v>263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3">
      <c r="A121" s="3" t="s">
        <v>253</v>
      </c>
      <c r="B121" s="3">
        <v>17</v>
      </c>
      <c r="C121" s="3" t="s">
        <v>385</v>
      </c>
      <c r="D121" s="3" t="s">
        <v>93</v>
      </c>
      <c r="E121" s="3"/>
      <c r="F121" s="3"/>
      <c r="G121" s="3" t="s">
        <v>370</v>
      </c>
      <c r="H121" s="3" t="s">
        <v>371</v>
      </c>
      <c r="I121" s="3"/>
      <c r="J121" s="3">
        <v>1</v>
      </c>
      <c r="K121" s="3" t="s">
        <v>141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3">
      <c r="A122" s="3" t="s">
        <v>253</v>
      </c>
      <c r="B122" s="3">
        <v>17</v>
      </c>
      <c r="C122" s="3" t="s">
        <v>385</v>
      </c>
      <c r="D122" s="3" t="s">
        <v>93</v>
      </c>
      <c r="E122" s="3"/>
      <c r="F122" s="3"/>
      <c r="G122" s="3" t="s">
        <v>355</v>
      </c>
      <c r="H122" s="3" t="s">
        <v>373</v>
      </c>
      <c r="I122" s="3"/>
      <c r="J122" s="3">
        <v>1</v>
      </c>
      <c r="K122" s="3" t="s">
        <v>255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3">
      <c r="A123" s="3" t="s">
        <v>253</v>
      </c>
      <c r="B123" s="3">
        <v>17</v>
      </c>
      <c r="C123" s="3" t="s">
        <v>385</v>
      </c>
      <c r="D123" s="3" t="s">
        <v>93</v>
      </c>
      <c r="E123" s="3"/>
      <c r="F123" s="3"/>
      <c r="G123" s="3" t="s">
        <v>354</v>
      </c>
      <c r="H123" s="3" t="s">
        <v>374</v>
      </c>
      <c r="I123" s="3" t="s">
        <v>258</v>
      </c>
      <c r="J123" s="3">
        <v>0.27777777777777779</v>
      </c>
      <c r="K123" s="3" t="s">
        <v>263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3">
      <c r="A124" s="8" t="s">
        <v>173</v>
      </c>
      <c r="B124" s="8">
        <v>18</v>
      </c>
      <c r="C124" s="8" t="s">
        <v>360</v>
      </c>
      <c r="D124" s="8" t="s">
        <v>178</v>
      </c>
      <c r="E124" s="8" t="s">
        <v>386</v>
      </c>
      <c r="F124" s="8" t="s">
        <v>386</v>
      </c>
      <c r="G124" s="8" t="s">
        <v>352</v>
      </c>
      <c r="H124" s="8" t="s">
        <v>363</v>
      </c>
      <c r="I124" s="8" t="s">
        <v>364</v>
      </c>
      <c r="J124" s="8">
        <v>1</v>
      </c>
      <c r="K124" s="8" t="s">
        <v>263</v>
      </c>
      <c r="L124" s="2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3">
      <c r="A125" s="8" t="s">
        <v>173</v>
      </c>
      <c r="B125" s="8">
        <v>18</v>
      </c>
      <c r="C125" s="8" t="s">
        <v>360</v>
      </c>
      <c r="D125" s="8" t="s">
        <v>178</v>
      </c>
      <c r="E125" s="8" t="s">
        <v>386</v>
      </c>
      <c r="F125" s="8" t="s">
        <v>386</v>
      </c>
      <c r="G125" s="8" t="s">
        <v>365</v>
      </c>
      <c r="H125" s="8" t="s">
        <v>366</v>
      </c>
      <c r="I125" s="8"/>
      <c r="J125" s="8">
        <v>1</v>
      </c>
      <c r="K125" s="8" t="s">
        <v>255</v>
      </c>
      <c r="L125" s="2">
        <v>31.535997477120201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3">
      <c r="A126" s="8" t="s">
        <v>173</v>
      </c>
      <c r="B126" s="8">
        <v>18</v>
      </c>
      <c r="C126" s="8" t="s">
        <v>360</v>
      </c>
      <c r="D126" s="8" t="s">
        <v>178</v>
      </c>
      <c r="E126" s="8" t="s">
        <v>386</v>
      </c>
      <c r="F126" s="8" t="s">
        <v>386</v>
      </c>
      <c r="G126" s="8" t="s">
        <v>353</v>
      </c>
      <c r="H126" s="8" t="s">
        <v>367</v>
      </c>
      <c r="I126" s="8" t="s">
        <v>368</v>
      </c>
      <c r="J126" s="8">
        <v>1</v>
      </c>
      <c r="K126" s="8" t="s">
        <v>263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3">
      <c r="A127" s="8" t="s">
        <v>173</v>
      </c>
      <c r="B127" s="8">
        <v>18</v>
      </c>
      <c r="C127" s="8" t="s">
        <v>360</v>
      </c>
      <c r="D127" s="8" t="s">
        <v>178</v>
      </c>
      <c r="E127" s="8" t="s">
        <v>386</v>
      </c>
      <c r="F127" s="8" t="s">
        <v>386</v>
      </c>
      <c r="G127" s="8" t="s">
        <v>369</v>
      </c>
      <c r="H127" s="8" t="s">
        <v>363</v>
      </c>
      <c r="I127" s="8" t="s">
        <v>364</v>
      </c>
      <c r="J127" s="8">
        <v>1</v>
      </c>
      <c r="K127" s="8" t="s">
        <v>263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3">
      <c r="A128" s="8" t="s">
        <v>173</v>
      </c>
      <c r="B128" s="8">
        <v>18</v>
      </c>
      <c r="C128" s="8" t="s">
        <v>360</v>
      </c>
      <c r="D128" s="8" t="s">
        <v>178</v>
      </c>
      <c r="E128" s="8" t="s">
        <v>386</v>
      </c>
      <c r="F128" s="8" t="s">
        <v>386</v>
      </c>
      <c r="G128" s="8" t="s">
        <v>370</v>
      </c>
      <c r="H128" s="8" t="s">
        <v>371</v>
      </c>
      <c r="I128" s="8"/>
      <c r="J128" s="8">
        <v>1</v>
      </c>
      <c r="K128" s="8" t="s">
        <v>141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3">
      <c r="A129" s="8" t="s">
        <v>173</v>
      </c>
      <c r="B129" s="8">
        <v>18</v>
      </c>
      <c r="C129" s="8" t="s">
        <v>360</v>
      </c>
      <c r="D129" s="8" t="s">
        <v>178</v>
      </c>
      <c r="E129" s="8" t="s">
        <v>386</v>
      </c>
      <c r="F129" s="8" t="s">
        <v>386</v>
      </c>
      <c r="G129" s="8" t="s">
        <v>355</v>
      </c>
      <c r="H129" s="8" t="s">
        <v>373</v>
      </c>
      <c r="I129" s="8"/>
      <c r="J129" s="8">
        <v>1</v>
      </c>
      <c r="K129" s="8" t="s">
        <v>255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3">
      <c r="A130" s="8" t="s">
        <v>173</v>
      </c>
      <c r="B130" s="8">
        <v>18</v>
      </c>
      <c r="C130" s="8" t="s">
        <v>360</v>
      </c>
      <c r="D130" s="8" t="s">
        <v>178</v>
      </c>
      <c r="E130" s="8" t="s">
        <v>386</v>
      </c>
      <c r="F130" s="8" t="s">
        <v>386</v>
      </c>
      <c r="G130" s="8" t="s">
        <v>354</v>
      </c>
      <c r="H130" s="8" t="s">
        <v>374</v>
      </c>
      <c r="I130" s="8" t="s">
        <v>258</v>
      </c>
      <c r="J130" s="8">
        <v>0.27777777777777779</v>
      </c>
      <c r="K130" s="8" t="s">
        <v>263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3">
      <c r="A131" s="3" t="s">
        <v>163</v>
      </c>
      <c r="B131" s="3">
        <v>19</v>
      </c>
      <c r="C131" s="3" t="s">
        <v>360</v>
      </c>
      <c r="D131" s="3" t="s">
        <v>179</v>
      </c>
      <c r="E131" s="3" t="s">
        <v>386</v>
      </c>
      <c r="F131" s="3" t="s">
        <v>386</v>
      </c>
      <c r="G131" s="3" t="s">
        <v>352</v>
      </c>
      <c r="H131" s="3" t="s">
        <v>363</v>
      </c>
      <c r="I131" s="3" t="s">
        <v>364</v>
      </c>
      <c r="J131" s="3">
        <v>1</v>
      </c>
      <c r="K131" s="13" t="s">
        <v>255</v>
      </c>
      <c r="L131" s="2">
        <v>1980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3">
      <c r="A132" s="3" t="s">
        <v>163</v>
      </c>
      <c r="B132" s="3">
        <v>19</v>
      </c>
      <c r="C132" s="3" t="s">
        <v>360</v>
      </c>
      <c r="D132" s="3" t="s">
        <v>179</v>
      </c>
      <c r="E132" s="3" t="s">
        <v>386</v>
      </c>
      <c r="F132" s="3" t="s">
        <v>386</v>
      </c>
      <c r="G132" s="3" t="s">
        <v>365</v>
      </c>
      <c r="H132" s="3" t="s">
        <v>366</v>
      </c>
      <c r="I132" s="3"/>
      <c r="J132" s="3">
        <v>1</v>
      </c>
      <c r="K132" s="3" t="s">
        <v>255</v>
      </c>
      <c r="L132" s="2">
        <v>31.535997477120201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3">
      <c r="A133" s="3" t="s">
        <v>163</v>
      </c>
      <c r="B133" s="3">
        <v>19</v>
      </c>
      <c r="C133" s="3" t="s">
        <v>360</v>
      </c>
      <c r="D133" s="3" t="s">
        <v>179</v>
      </c>
      <c r="E133" s="3" t="s">
        <v>386</v>
      </c>
      <c r="F133" s="3" t="s">
        <v>386</v>
      </c>
      <c r="G133" s="3" t="s">
        <v>353</v>
      </c>
      <c r="H133" s="3" t="s">
        <v>367</v>
      </c>
      <c r="I133" s="3" t="s">
        <v>368</v>
      </c>
      <c r="J133" s="3">
        <v>1</v>
      </c>
      <c r="K133" s="13" t="s">
        <v>255</v>
      </c>
      <c r="L133" s="2">
        <v>18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3">
      <c r="A134" s="3" t="s">
        <v>163</v>
      </c>
      <c r="B134" s="3">
        <v>19</v>
      </c>
      <c r="C134" s="3" t="s">
        <v>360</v>
      </c>
      <c r="D134" s="3" t="s">
        <v>179</v>
      </c>
      <c r="E134" s="3" t="s">
        <v>386</v>
      </c>
      <c r="F134" s="3" t="s">
        <v>386</v>
      </c>
      <c r="G134" s="3" t="s">
        <v>369</v>
      </c>
      <c r="H134" s="3" t="s">
        <v>363</v>
      </c>
      <c r="I134" s="3" t="s">
        <v>364</v>
      </c>
      <c r="J134" s="3">
        <v>1</v>
      </c>
      <c r="K134" s="3" t="s">
        <v>263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3">
      <c r="A135" s="3" t="s">
        <v>163</v>
      </c>
      <c r="B135" s="3">
        <v>19</v>
      </c>
      <c r="C135" s="3" t="s">
        <v>360</v>
      </c>
      <c r="D135" s="3" t="s">
        <v>179</v>
      </c>
      <c r="E135" s="3" t="s">
        <v>386</v>
      </c>
      <c r="F135" s="3" t="s">
        <v>386</v>
      </c>
      <c r="G135" s="3" t="s">
        <v>370</v>
      </c>
      <c r="H135" s="3" t="s">
        <v>371</v>
      </c>
      <c r="I135" s="3"/>
      <c r="J135" s="3">
        <v>1</v>
      </c>
      <c r="K135" s="3" t="s">
        <v>141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3">
      <c r="A136" s="3" t="s">
        <v>163</v>
      </c>
      <c r="B136" s="3">
        <v>19</v>
      </c>
      <c r="C136" s="3" t="s">
        <v>360</v>
      </c>
      <c r="D136" s="3" t="s">
        <v>179</v>
      </c>
      <c r="E136" s="3" t="s">
        <v>386</v>
      </c>
      <c r="F136" s="3" t="s">
        <v>386</v>
      </c>
      <c r="G136" s="3" t="s">
        <v>355</v>
      </c>
      <c r="H136" s="3" t="s">
        <v>373</v>
      </c>
      <c r="I136" s="3"/>
      <c r="J136" s="3">
        <v>1</v>
      </c>
      <c r="K136" s="3" t="s">
        <v>255</v>
      </c>
      <c r="L136" s="2"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3">
      <c r="A137" s="3" t="s">
        <v>163</v>
      </c>
      <c r="B137" s="3">
        <v>19</v>
      </c>
      <c r="C137" s="3" t="s">
        <v>360</v>
      </c>
      <c r="D137" s="3" t="s">
        <v>179</v>
      </c>
      <c r="E137" s="3" t="s">
        <v>386</v>
      </c>
      <c r="F137" s="3" t="s">
        <v>386</v>
      </c>
      <c r="G137" s="3" t="s">
        <v>354</v>
      </c>
      <c r="H137" s="3" t="s">
        <v>374</v>
      </c>
      <c r="I137" s="3" t="s">
        <v>258</v>
      </c>
      <c r="J137" s="3">
        <v>0.27777777777777779</v>
      </c>
      <c r="K137" s="3" t="s">
        <v>263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3">
      <c r="A138" s="8" t="s">
        <v>164</v>
      </c>
      <c r="B138" s="8">
        <v>20</v>
      </c>
      <c r="C138" s="8" t="s">
        <v>360</v>
      </c>
      <c r="D138" s="8" t="s">
        <v>92</v>
      </c>
      <c r="E138" s="8" t="s">
        <v>386</v>
      </c>
      <c r="F138" s="8" t="s">
        <v>386</v>
      </c>
      <c r="G138" s="8" t="s">
        <v>352</v>
      </c>
      <c r="H138" s="8" t="s">
        <v>363</v>
      </c>
      <c r="I138" s="8" t="s">
        <v>364</v>
      </c>
      <c r="J138" s="8">
        <v>1</v>
      </c>
      <c r="K138" s="13" t="s">
        <v>255</v>
      </c>
      <c r="L138" s="34">
        <v>630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</row>
    <row r="139" spans="1:41" x14ac:dyDescent="0.3">
      <c r="A139" s="8" t="s">
        <v>164</v>
      </c>
      <c r="B139" s="8">
        <v>20</v>
      </c>
      <c r="C139" s="8" t="s">
        <v>360</v>
      </c>
      <c r="D139" s="8" t="s">
        <v>92</v>
      </c>
      <c r="E139" s="8" t="s">
        <v>386</v>
      </c>
      <c r="F139" s="8" t="s">
        <v>386</v>
      </c>
      <c r="G139" s="8" t="s">
        <v>365</v>
      </c>
      <c r="H139" s="8" t="s">
        <v>366</v>
      </c>
      <c r="I139" s="8"/>
      <c r="J139" s="8">
        <v>1</v>
      </c>
      <c r="K139" s="8" t="s">
        <v>255</v>
      </c>
      <c r="L139" s="2">
        <v>31.535997477120201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3">
      <c r="A140" s="8" t="s">
        <v>164</v>
      </c>
      <c r="B140" s="8">
        <v>20</v>
      </c>
      <c r="C140" s="8" t="s">
        <v>360</v>
      </c>
      <c r="D140" s="8" t="s">
        <v>92</v>
      </c>
      <c r="E140" s="8" t="s">
        <v>386</v>
      </c>
      <c r="F140" s="8" t="s">
        <v>386</v>
      </c>
      <c r="G140" s="8" t="s">
        <v>353</v>
      </c>
      <c r="H140" s="8" t="s">
        <v>367</v>
      </c>
      <c r="I140" s="8" t="s">
        <v>368</v>
      </c>
      <c r="J140" s="8">
        <v>1</v>
      </c>
      <c r="K140" s="13" t="s">
        <v>255</v>
      </c>
      <c r="L140" s="34">
        <v>30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</row>
    <row r="141" spans="1:41" x14ac:dyDescent="0.3">
      <c r="A141" s="8" t="s">
        <v>164</v>
      </c>
      <c r="B141" s="8">
        <v>20</v>
      </c>
      <c r="C141" s="8" t="s">
        <v>360</v>
      </c>
      <c r="D141" s="8" t="s">
        <v>92</v>
      </c>
      <c r="E141" s="8" t="s">
        <v>386</v>
      </c>
      <c r="F141" s="8" t="s">
        <v>386</v>
      </c>
      <c r="G141" s="8" t="s">
        <v>369</v>
      </c>
      <c r="H141" s="8" t="s">
        <v>363</v>
      </c>
      <c r="I141" s="8" t="s">
        <v>364</v>
      </c>
      <c r="J141" s="8">
        <v>1</v>
      </c>
      <c r="K141" s="8" t="s">
        <v>263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3">
      <c r="A142" s="8" t="s">
        <v>164</v>
      </c>
      <c r="B142" s="8">
        <v>12</v>
      </c>
      <c r="C142" s="8" t="s">
        <v>360</v>
      </c>
      <c r="D142" s="8" t="s">
        <v>92</v>
      </c>
      <c r="E142" s="8" t="s">
        <v>386</v>
      </c>
      <c r="F142" s="8" t="s">
        <v>386</v>
      </c>
      <c r="G142" s="8" t="s">
        <v>379</v>
      </c>
      <c r="H142" s="8" t="s">
        <v>380</v>
      </c>
      <c r="I142" s="8" t="s">
        <v>381</v>
      </c>
      <c r="J142" s="8">
        <v>0.29299999999999998</v>
      </c>
      <c r="K142" s="8" t="s">
        <v>263</v>
      </c>
      <c r="L142" s="13">
        <v>7.9619999999999997</v>
      </c>
      <c r="M142" s="13">
        <v>7.9619999999999997</v>
      </c>
      <c r="N142" s="13">
        <v>7.9619999999999997</v>
      </c>
      <c r="O142" s="13">
        <v>7.9619999999999997</v>
      </c>
      <c r="P142" s="13">
        <v>7.9619999999999997</v>
      </c>
      <c r="Q142" s="13">
        <v>7.9619999999999997</v>
      </c>
      <c r="R142" s="13">
        <v>7.9619999999999997</v>
      </c>
      <c r="S142" s="13">
        <v>7.9619999999999997</v>
      </c>
      <c r="T142" s="13">
        <v>7.9619999999999997</v>
      </c>
      <c r="U142" s="13">
        <v>7.9619999999999997</v>
      </c>
      <c r="V142" s="13">
        <v>7.9619999999999997</v>
      </c>
      <c r="W142" s="13">
        <v>7.9619999999999997</v>
      </c>
      <c r="X142" s="13">
        <v>7.9619999999999997</v>
      </c>
      <c r="Y142" s="13">
        <v>7.9619999999999997</v>
      </c>
      <c r="Z142" s="13">
        <v>7.9619999999999997</v>
      </c>
      <c r="AA142" s="13">
        <v>7.9619999999999997</v>
      </c>
      <c r="AB142" s="13">
        <v>7.9619999999999997</v>
      </c>
      <c r="AC142" s="13">
        <v>7.9619999999999997</v>
      </c>
      <c r="AD142" s="13">
        <v>7.9619999999999997</v>
      </c>
      <c r="AE142" s="13">
        <v>7.9619999999999997</v>
      </c>
      <c r="AF142" s="13">
        <v>7.9619999999999997</v>
      </c>
      <c r="AG142" s="13">
        <v>7.9619999999999997</v>
      </c>
      <c r="AH142" s="13">
        <v>7.9619999999999997</v>
      </c>
      <c r="AI142" s="13">
        <v>7.9619999999999997</v>
      </c>
      <c r="AJ142" s="13">
        <v>7.9619999999999997</v>
      </c>
      <c r="AK142" s="13">
        <v>7.9619999999999997</v>
      </c>
      <c r="AL142" s="13">
        <v>7.9619999999999997</v>
      </c>
      <c r="AM142" s="13">
        <v>7.9619999999999997</v>
      </c>
      <c r="AN142" s="13">
        <v>7.9619999999999997</v>
      </c>
      <c r="AO142" s="13">
        <v>7.9619999999999997</v>
      </c>
    </row>
    <row r="143" spans="1:41" x14ac:dyDescent="0.3">
      <c r="A143" s="8" t="s">
        <v>164</v>
      </c>
      <c r="B143" s="8">
        <v>20</v>
      </c>
      <c r="C143" s="8" t="s">
        <v>360</v>
      </c>
      <c r="D143" s="8" t="s">
        <v>92</v>
      </c>
      <c r="E143" s="8" t="s">
        <v>386</v>
      </c>
      <c r="F143" s="8" t="s">
        <v>386</v>
      </c>
      <c r="G143" s="8" t="s">
        <v>370</v>
      </c>
      <c r="H143" s="8" t="s">
        <v>371</v>
      </c>
      <c r="I143" s="8"/>
      <c r="J143" s="8">
        <v>1</v>
      </c>
      <c r="K143" s="8" t="s">
        <v>372</v>
      </c>
      <c r="L143" s="2">
        <v>0.9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3">
      <c r="A144" s="8" t="s">
        <v>164</v>
      </c>
      <c r="B144" s="8">
        <v>20</v>
      </c>
      <c r="C144" s="8" t="s">
        <v>360</v>
      </c>
      <c r="D144" s="8" t="s">
        <v>92</v>
      </c>
      <c r="E144" s="8" t="s">
        <v>386</v>
      </c>
      <c r="F144" s="8" t="s">
        <v>386</v>
      </c>
      <c r="G144" s="8" t="s">
        <v>355</v>
      </c>
      <c r="H144" s="8" t="s">
        <v>373</v>
      </c>
      <c r="I144" s="8"/>
      <c r="J144" s="8">
        <v>1</v>
      </c>
      <c r="K144" s="8" t="s">
        <v>255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3">
      <c r="A145" s="8" t="s">
        <v>164</v>
      </c>
      <c r="B145" s="8">
        <v>20</v>
      </c>
      <c r="C145" s="8" t="s">
        <v>360</v>
      </c>
      <c r="D145" s="8" t="s">
        <v>92</v>
      </c>
      <c r="E145" s="8" t="s">
        <v>386</v>
      </c>
      <c r="F145" s="8" t="s">
        <v>386</v>
      </c>
      <c r="G145" s="8" t="s">
        <v>354</v>
      </c>
      <c r="H145" s="8" t="s">
        <v>374</v>
      </c>
      <c r="I145" s="8" t="s">
        <v>258</v>
      </c>
      <c r="J145" s="8">
        <v>0.27777777777777779</v>
      </c>
      <c r="K145" s="13" t="s">
        <v>255</v>
      </c>
      <c r="L145" s="2"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ED6-6E96-463B-9F95-30ED9B7D6F38}">
  <dimension ref="A1:G18"/>
  <sheetViews>
    <sheetView tabSelected="1" workbookViewId="0">
      <selection activeCell="B14" sqref="B14"/>
    </sheetView>
  </sheetViews>
  <sheetFormatPr defaultColWidth="8.6640625" defaultRowHeight="14.4" x14ac:dyDescent="0.3"/>
  <cols>
    <col min="1" max="1" width="17.109375" bestFit="1" customWidth="1"/>
    <col min="2" max="2" width="16.44140625" bestFit="1" customWidth="1"/>
    <col min="3" max="3" width="5" bestFit="1" customWidth="1"/>
    <col min="4" max="4" width="9.109375" bestFit="1" customWidth="1"/>
    <col min="5" max="5" width="17.33203125" bestFit="1" customWidth="1"/>
    <col min="6" max="6" width="37.44140625" bestFit="1" customWidth="1"/>
    <col min="7" max="7" width="109.5546875" bestFit="1" customWidth="1"/>
    <col min="8" max="8" width="7.6640625" bestFit="1" customWidth="1"/>
    <col min="9" max="10" width="26.33203125" bestFit="1" customWidth="1"/>
    <col min="11" max="11" width="12.44140625" bestFit="1" customWidth="1"/>
    <col min="12" max="13" width="26.33203125" bestFit="1" customWidth="1"/>
  </cols>
  <sheetData>
    <row r="1" spans="1:7" x14ac:dyDescent="0.3">
      <c r="A1" s="158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</row>
    <row r="2" spans="1:7" x14ac:dyDescent="0.3">
      <c r="A2" s="158" t="s">
        <v>64</v>
      </c>
      <c r="B2" s="159">
        <v>2021</v>
      </c>
      <c r="G2" t="s">
        <v>65</v>
      </c>
    </row>
    <row r="3" spans="1:7" x14ac:dyDescent="0.3">
      <c r="A3" s="158" t="s">
        <v>66</v>
      </c>
      <c r="B3" s="159">
        <v>2050</v>
      </c>
      <c r="G3" t="s">
        <v>67</v>
      </c>
    </row>
    <row r="4" spans="1:7" x14ac:dyDescent="0.3">
      <c r="A4" s="158" t="s">
        <v>68</v>
      </c>
      <c r="B4" s="159">
        <v>10</v>
      </c>
      <c r="G4" t="s">
        <v>69</v>
      </c>
    </row>
    <row r="5" spans="1:7" x14ac:dyDescent="0.3">
      <c r="A5" s="158" t="s">
        <v>70</v>
      </c>
      <c r="B5" s="159">
        <v>2021</v>
      </c>
      <c r="G5" t="s">
        <v>71</v>
      </c>
    </row>
    <row r="6" spans="1:7" ht="28.8" x14ac:dyDescent="0.3">
      <c r="A6" s="158" t="s">
        <v>72</v>
      </c>
      <c r="B6" s="159">
        <v>2023</v>
      </c>
      <c r="G6" s="151" t="s">
        <v>73</v>
      </c>
    </row>
    <row r="7" spans="1:7" x14ac:dyDescent="0.3">
      <c r="A7" s="158" t="s">
        <v>74</v>
      </c>
      <c r="B7" s="159">
        <v>100</v>
      </c>
      <c r="G7" t="s">
        <v>453</v>
      </c>
    </row>
    <row r="8" spans="1:7" x14ac:dyDescent="0.3">
      <c r="A8" s="4" t="s">
        <v>75</v>
      </c>
      <c r="B8" s="159">
        <v>10</v>
      </c>
      <c r="G8" t="s">
        <v>455</v>
      </c>
    </row>
    <row r="9" spans="1:7" x14ac:dyDescent="0.3">
      <c r="A9" s="4" t="s">
        <v>76</v>
      </c>
      <c r="B9" s="159" t="s">
        <v>134</v>
      </c>
      <c r="G9" t="s">
        <v>454</v>
      </c>
    </row>
    <row r="10" spans="1:7" x14ac:dyDescent="0.3">
      <c r="A10" s="4" t="s">
        <v>77</v>
      </c>
      <c r="B10" s="160">
        <v>54390979802.1763</v>
      </c>
      <c r="C10">
        <v>2021</v>
      </c>
      <c r="D10" t="str">
        <f>B9</f>
        <v>Uruguay</v>
      </c>
      <c r="E10" t="s">
        <v>78</v>
      </c>
      <c r="F10" t="s">
        <v>79</v>
      </c>
      <c r="G10" t="s">
        <v>416</v>
      </c>
    </row>
    <row r="11" spans="1:7" x14ac:dyDescent="0.3">
      <c r="A11" s="4" t="s">
        <v>80</v>
      </c>
      <c r="B11" s="159">
        <v>3.4849999999999999</v>
      </c>
      <c r="C11">
        <v>2021</v>
      </c>
      <c r="D11" t="str">
        <f>B9</f>
        <v>Uruguay</v>
      </c>
      <c r="E11" t="s">
        <v>81</v>
      </c>
      <c r="F11" t="s">
        <v>79</v>
      </c>
    </row>
    <row r="12" spans="1:7" ht="43.2" x14ac:dyDescent="0.3">
      <c r="A12" s="4" t="s">
        <v>82</v>
      </c>
      <c r="B12" s="159">
        <v>3.7316666666666567</v>
      </c>
      <c r="C12">
        <v>2050</v>
      </c>
      <c r="D12" t="str">
        <f>B9</f>
        <v>Uruguay</v>
      </c>
      <c r="E12" t="s">
        <v>81</v>
      </c>
      <c r="F12" s="151" t="s">
        <v>83</v>
      </c>
    </row>
    <row r="13" spans="1:7" x14ac:dyDescent="0.3">
      <c r="A13" s="4" t="s">
        <v>84</v>
      </c>
      <c r="B13" s="159" t="s">
        <v>85</v>
      </c>
    </row>
    <row r="14" spans="1:7" x14ac:dyDescent="0.3">
      <c r="A14" s="4" t="s">
        <v>456</v>
      </c>
      <c r="B14" s="159">
        <v>3</v>
      </c>
      <c r="G14" t="s">
        <v>457</v>
      </c>
    </row>
    <row r="15" spans="1:7" x14ac:dyDescent="0.3">
      <c r="B15" s="160"/>
    </row>
    <row r="16" spans="1:7" x14ac:dyDescent="0.3">
      <c r="B16" s="159"/>
    </row>
    <row r="17" spans="2:2" x14ac:dyDescent="0.3">
      <c r="B17" s="159"/>
    </row>
    <row r="18" spans="2:2" x14ac:dyDescent="0.3">
      <c r="B18" s="15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EE1B-6B33-4F4B-8F81-552AD19D41B9}">
  <sheetPr filterMode="1">
    <tabColor theme="8" tint="0.59999389629810485"/>
  </sheetPr>
  <dimension ref="A1:AP445"/>
  <sheetViews>
    <sheetView topLeftCell="F1" zoomScaleNormal="100" workbookViewId="0">
      <pane ySplit="1" topLeftCell="A197" activePane="bottomLeft" state="frozen"/>
      <selection activeCell="B1" sqref="B1"/>
      <selection pane="bottomLeft" activeCell="M114" sqref="M114:M215"/>
    </sheetView>
  </sheetViews>
  <sheetFormatPr defaultColWidth="11" defaultRowHeight="14.4" x14ac:dyDescent="0.3"/>
  <cols>
    <col min="1" max="1" width="14.6640625" bestFit="1" customWidth="1"/>
    <col min="2" max="2" width="12" bestFit="1" customWidth="1"/>
    <col min="3" max="3" width="14.5546875" bestFit="1" customWidth="1"/>
    <col min="4" max="4" width="13.6640625" customWidth="1"/>
    <col min="5" max="5" width="12.6640625" bestFit="1" customWidth="1"/>
    <col min="6" max="6" width="14.88671875" bestFit="1" customWidth="1"/>
    <col min="7" max="7" width="11.88671875" bestFit="1" customWidth="1"/>
    <col min="8" max="8" width="27.5546875" bestFit="1" customWidth="1"/>
    <col min="9" max="9" width="24.44140625" customWidth="1"/>
    <col min="10" max="10" width="19.33203125" customWidth="1"/>
    <col min="11" max="11" width="14" customWidth="1"/>
    <col min="12" max="12" width="10.44140625" customWidth="1"/>
    <col min="13" max="13" width="12" bestFit="1" customWidth="1"/>
    <col min="14" max="41" width="12" customWidth="1"/>
    <col min="42" max="42" width="12" bestFit="1" customWidth="1"/>
  </cols>
  <sheetData>
    <row r="1" spans="1:42" ht="29.4" thickBot="1" x14ac:dyDescent="0.35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271</v>
      </c>
      <c r="H1" s="67" t="s">
        <v>88</v>
      </c>
      <c r="I1" s="67" t="s">
        <v>132</v>
      </c>
      <c r="J1" s="67" t="s">
        <v>61</v>
      </c>
      <c r="K1" s="7" t="s">
        <v>233</v>
      </c>
      <c r="L1" s="67" t="s">
        <v>234</v>
      </c>
      <c r="M1" s="68">
        <v>2021</v>
      </c>
      <c r="N1" s="68">
        <v>2022</v>
      </c>
      <c r="O1" s="68">
        <v>2023</v>
      </c>
      <c r="P1" s="68">
        <v>2024</v>
      </c>
      <c r="Q1" s="68">
        <v>2025</v>
      </c>
      <c r="R1" s="68">
        <v>2026</v>
      </c>
      <c r="S1" s="68">
        <v>2027</v>
      </c>
      <c r="T1" s="68">
        <v>2028</v>
      </c>
      <c r="U1" s="68">
        <v>2029</v>
      </c>
      <c r="V1" s="68">
        <v>2030</v>
      </c>
      <c r="W1" s="68">
        <v>2031</v>
      </c>
      <c r="X1" s="68">
        <v>2032</v>
      </c>
      <c r="Y1" s="68">
        <v>2033</v>
      </c>
      <c r="Z1" s="68">
        <v>2034</v>
      </c>
      <c r="AA1" s="68">
        <v>2035</v>
      </c>
      <c r="AB1" s="68">
        <v>2036</v>
      </c>
      <c r="AC1" s="68">
        <v>2037</v>
      </c>
      <c r="AD1" s="68">
        <v>2038</v>
      </c>
      <c r="AE1" s="68">
        <v>2039</v>
      </c>
      <c r="AF1" s="68">
        <v>2040</v>
      </c>
      <c r="AG1" s="68">
        <v>2041</v>
      </c>
      <c r="AH1" s="68">
        <v>2042</v>
      </c>
      <c r="AI1" s="68">
        <v>2043</v>
      </c>
      <c r="AJ1" s="68">
        <v>2044</v>
      </c>
      <c r="AK1" s="68">
        <v>2045</v>
      </c>
      <c r="AL1" s="68">
        <v>2046</v>
      </c>
      <c r="AM1" s="68">
        <v>2047</v>
      </c>
      <c r="AN1" s="68">
        <v>2048</v>
      </c>
      <c r="AO1" s="68">
        <v>2049</v>
      </c>
      <c r="AP1" s="68">
        <v>2050</v>
      </c>
    </row>
    <row r="2" spans="1:42" ht="15" hidden="1" thickBot="1" x14ac:dyDescent="0.35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387</v>
      </c>
      <c r="G2" s="2">
        <v>1</v>
      </c>
      <c r="H2" s="2" t="s">
        <v>187</v>
      </c>
      <c r="I2" s="69" t="s">
        <v>188</v>
      </c>
      <c r="J2" s="69" t="s">
        <v>388</v>
      </c>
      <c r="K2" s="72" t="s">
        <v>255</v>
      </c>
      <c r="L2" s="2"/>
      <c r="M2" s="143">
        <v>10100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" hidden="1" thickBot="1" x14ac:dyDescent="0.35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387</v>
      </c>
      <c r="G3" s="2">
        <v>2</v>
      </c>
      <c r="H3" s="2" t="s">
        <v>189</v>
      </c>
      <c r="I3" s="69" t="s">
        <v>188</v>
      </c>
      <c r="J3" s="69" t="s">
        <v>388</v>
      </c>
      <c r="K3" s="72" t="s">
        <v>255</v>
      </c>
      <c r="L3" s="2"/>
      <c r="M3" s="143">
        <v>12300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" hidden="1" thickBot="1" x14ac:dyDescent="0.35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387</v>
      </c>
      <c r="G4" s="2">
        <v>3</v>
      </c>
      <c r="H4" s="2" t="s">
        <v>190</v>
      </c>
      <c r="I4" s="69" t="s">
        <v>188</v>
      </c>
      <c r="J4" s="69" t="s">
        <v>388</v>
      </c>
      <c r="K4" s="73" t="s">
        <v>255</v>
      </c>
      <c r="L4" s="69"/>
      <c r="M4" s="143">
        <v>12300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" hidden="1" thickBot="1" x14ac:dyDescent="0.35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387</v>
      </c>
      <c r="G5" s="2">
        <v>4</v>
      </c>
      <c r="H5" s="2" t="s">
        <v>191</v>
      </c>
      <c r="I5" s="69" t="s">
        <v>188</v>
      </c>
      <c r="J5" s="69" t="s">
        <v>388</v>
      </c>
      <c r="K5" s="72" t="s">
        <v>255</v>
      </c>
      <c r="L5" s="2"/>
      <c r="M5" s="143">
        <v>16700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" hidden="1" thickBot="1" x14ac:dyDescent="0.35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387</v>
      </c>
      <c r="G6" s="2">
        <v>5</v>
      </c>
      <c r="H6" s="2" t="s">
        <v>192</v>
      </c>
      <c r="I6" s="69" t="s">
        <v>188</v>
      </c>
      <c r="J6" s="69" t="s">
        <v>388</v>
      </c>
      <c r="K6" s="72" t="s">
        <v>255</v>
      </c>
      <c r="L6" s="2"/>
      <c r="M6" s="143">
        <v>14800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5" hidden="1" thickBot="1" x14ac:dyDescent="0.35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387</v>
      </c>
      <c r="G7" s="2">
        <v>6</v>
      </c>
      <c r="H7" s="2" t="s">
        <v>193</v>
      </c>
      <c r="I7" s="69" t="s">
        <v>188</v>
      </c>
      <c r="J7" s="69" t="s">
        <v>388</v>
      </c>
      <c r="K7" s="72" t="s">
        <v>255</v>
      </c>
      <c r="L7" s="2"/>
      <c r="M7" s="143">
        <v>14800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" hidden="1" thickBot="1" x14ac:dyDescent="0.35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387</v>
      </c>
      <c r="G8" s="2">
        <v>7</v>
      </c>
      <c r="H8" s="2" t="s">
        <v>194</v>
      </c>
      <c r="I8" s="69" t="s">
        <v>188</v>
      </c>
      <c r="J8" s="69" t="s">
        <v>388</v>
      </c>
      <c r="K8" s="72" t="s">
        <v>255</v>
      </c>
      <c r="L8" s="2"/>
      <c r="M8" s="268">
        <v>150000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5" hidden="1" thickBot="1" x14ac:dyDescent="0.35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387</v>
      </c>
      <c r="G9" s="2">
        <v>8</v>
      </c>
      <c r="H9" s="2" t="s">
        <v>195</v>
      </c>
      <c r="I9" s="69" t="s">
        <v>188</v>
      </c>
      <c r="J9" s="69" t="s">
        <v>388</v>
      </c>
      <c r="K9" s="72" t="s">
        <v>255</v>
      </c>
      <c r="L9" s="2"/>
      <c r="M9" s="268">
        <v>150000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5" hidden="1" thickBot="1" x14ac:dyDescent="0.35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387</v>
      </c>
      <c r="G10" s="2">
        <v>9</v>
      </c>
      <c r="H10" s="2" t="s">
        <v>196</v>
      </c>
      <c r="I10" s="69" t="s">
        <v>188</v>
      </c>
      <c r="J10" s="69" t="s">
        <v>388</v>
      </c>
      <c r="K10" s="72" t="s">
        <v>255</v>
      </c>
      <c r="L10" s="2"/>
      <c r="M10" s="268">
        <v>150000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5" hidden="1" thickBot="1" x14ac:dyDescent="0.35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387</v>
      </c>
      <c r="G11" s="2">
        <v>10</v>
      </c>
      <c r="H11" s="2" t="s">
        <v>197</v>
      </c>
      <c r="I11" s="69" t="s">
        <v>188</v>
      </c>
      <c r="J11" s="69" t="s">
        <v>388</v>
      </c>
      <c r="K11" s="72" t="s">
        <v>255</v>
      </c>
      <c r="L11" s="2"/>
      <c r="M11" s="268">
        <v>150000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5" hidden="1" thickBot="1" x14ac:dyDescent="0.35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387</v>
      </c>
      <c r="G12" s="2">
        <v>11</v>
      </c>
      <c r="H12" s="2" t="s">
        <v>198</v>
      </c>
      <c r="I12" s="69" t="s">
        <v>188</v>
      </c>
      <c r="J12" s="69" t="s">
        <v>388</v>
      </c>
      <c r="K12" s="72" t="s">
        <v>255</v>
      </c>
      <c r="L12" s="2"/>
      <c r="M12" s="268">
        <v>150000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5" hidden="1" thickBot="1" x14ac:dyDescent="0.35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387</v>
      </c>
      <c r="G13" s="2">
        <v>12</v>
      </c>
      <c r="H13" s="2" t="s">
        <v>199</v>
      </c>
      <c r="I13" s="69" t="s">
        <v>188</v>
      </c>
      <c r="J13" s="69" t="s">
        <v>388</v>
      </c>
      <c r="K13" s="72" t="s">
        <v>255</v>
      </c>
      <c r="L13" s="2"/>
      <c r="M13" s="143">
        <v>1153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5" hidden="1" thickBot="1" x14ac:dyDescent="0.35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387</v>
      </c>
      <c r="G14" s="2">
        <v>13</v>
      </c>
      <c r="H14" s="2" t="s">
        <v>200</v>
      </c>
      <c r="I14" s="69" t="s">
        <v>188</v>
      </c>
      <c r="J14" s="69" t="s">
        <v>388</v>
      </c>
      <c r="K14" s="72" t="s">
        <v>255</v>
      </c>
      <c r="L14" s="2"/>
      <c r="M14" s="143">
        <v>1153.4745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" hidden="1" thickBot="1" x14ac:dyDescent="0.35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387</v>
      </c>
      <c r="G15" s="2">
        <v>14</v>
      </c>
      <c r="H15" s="2" t="s">
        <v>201</v>
      </c>
      <c r="I15" s="69" t="s">
        <v>188</v>
      </c>
      <c r="J15" s="69" t="s">
        <v>388</v>
      </c>
      <c r="K15" s="72" t="s">
        <v>255</v>
      </c>
      <c r="L15" s="2"/>
      <c r="M15" s="143">
        <v>1153.4745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5" hidden="1" thickBot="1" x14ac:dyDescent="0.35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387</v>
      </c>
      <c r="G16" s="2">
        <v>15</v>
      </c>
      <c r="H16" s="2" t="s">
        <v>202</v>
      </c>
      <c r="I16" s="69" t="s">
        <v>188</v>
      </c>
      <c r="J16" s="69" t="s">
        <v>388</v>
      </c>
      <c r="K16" s="72" t="s">
        <v>255</v>
      </c>
      <c r="L16" s="2"/>
      <c r="M16" s="143">
        <v>35000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5" hidden="1" thickBot="1" x14ac:dyDescent="0.35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387</v>
      </c>
      <c r="G17" s="2">
        <v>16</v>
      </c>
      <c r="H17" s="2" t="s">
        <v>203</v>
      </c>
      <c r="I17" s="69" t="s">
        <v>188</v>
      </c>
      <c r="J17" s="69" t="s">
        <v>388</v>
      </c>
      <c r="K17" s="72" t="s">
        <v>255</v>
      </c>
      <c r="L17" s="2"/>
      <c r="M17" s="143">
        <v>60000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</row>
    <row r="18" spans="1:42" ht="15" hidden="1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387</v>
      </c>
      <c r="G18" s="2">
        <v>17</v>
      </c>
      <c r="H18" s="64" t="s">
        <v>204</v>
      </c>
      <c r="I18" s="95" t="s">
        <v>188</v>
      </c>
      <c r="J18" s="95" t="s">
        <v>388</v>
      </c>
      <c r="K18" s="111" t="s">
        <v>255</v>
      </c>
      <c r="L18" s="64"/>
      <c r="M18" s="144">
        <v>90000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ht="15" hidden="1" thickBot="1" x14ac:dyDescent="0.35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387</v>
      </c>
      <c r="G19" s="2">
        <v>18</v>
      </c>
      <c r="H19" s="63" t="s">
        <v>187</v>
      </c>
      <c r="I19" s="94" t="s">
        <v>205</v>
      </c>
      <c r="J19" s="94" t="s">
        <v>388</v>
      </c>
      <c r="K19" s="110" t="s">
        <v>255</v>
      </c>
      <c r="L19" s="63"/>
      <c r="M19" s="143">
        <v>10100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1:42" ht="15" hidden="1" thickBot="1" x14ac:dyDescent="0.35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387</v>
      </c>
      <c r="G20" s="2">
        <v>19</v>
      </c>
      <c r="H20" s="2" t="s">
        <v>189</v>
      </c>
      <c r="I20" s="69" t="s">
        <v>205</v>
      </c>
      <c r="J20" s="69" t="s">
        <v>388</v>
      </c>
      <c r="K20" s="72" t="s">
        <v>255</v>
      </c>
      <c r="L20" s="2"/>
      <c r="M20" s="143">
        <v>12300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" hidden="1" thickBot="1" x14ac:dyDescent="0.35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387</v>
      </c>
      <c r="G21" s="2">
        <v>20</v>
      </c>
      <c r="H21" s="2" t="s">
        <v>190</v>
      </c>
      <c r="I21" s="69" t="s">
        <v>205</v>
      </c>
      <c r="J21" s="69" t="s">
        <v>388</v>
      </c>
      <c r="K21" s="72" t="s">
        <v>255</v>
      </c>
      <c r="L21" s="2"/>
      <c r="M21" s="143">
        <v>12300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" hidden="1" thickBot="1" x14ac:dyDescent="0.35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387</v>
      </c>
      <c r="G22" s="2">
        <v>21</v>
      </c>
      <c r="H22" s="2" t="s">
        <v>191</v>
      </c>
      <c r="I22" s="69" t="s">
        <v>205</v>
      </c>
      <c r="J22" s="69" t="s">
        <v>388</v>
      </c>
      <c r="K22" s="72" t="s">
        <v>255</v>
      </c>
      <c r="L22" s="2"/>
      <c r="M22" s="143">
        <v>16700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" hidden="1" thickBot="1" x14ac:dyDescent="0.35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387</v>
      </c>
      <c r="G23" s="2">
        <v>22</v>
      </c>
      <c r="H23" s="2" t="s">
        <v>192</v>
      </c>
      <c r="I23" s="69" t="s">
        <v>205</v>
      </c>
      <c r="J23" s="69" t="s">
        <v>388</v>
      </c>
      <c r="K23" s="72" t="s">
        <v>255</v>
      </c>
      <c r="L23" s="2"/>
      <c r="M23" s="143">
        <v>14800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" hidden="1" thickBot="1" x14ac:dyDescent="0.35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387</v>
      </c>
      <c r="G24" s="2">
        <v>23</v>
      </c>
      <c r="H24" s="2" t="s">
        <v>193</v>
      </c>
      <c r="I24" s="69" t="s">
        <v>205</v>
      </c>
      <c r="J24" s="69" t="s">
        <v>388</v>
      </c>
      <c r="K24" s="72" t="s">
        <v>255</v>
      </c>
      <c r="L24" s="2"/>
      <c r="M24" s="143">
        <v>14800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" hidden="1" thickBot="1" x14ac:dyDescent="0.35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387</v>
      </c>
      <c r="G25" s="2">
        <v>24</v>
      </c>
      <c r="H25" s="2" t="s">
        <v>194</v>
      </c>
      <c r="I25" s="69" t="s">
        <v>205</v>
      </c>
      <c r="J25" s="69" t="s">
        <v>388</v>
      </c>
      <c r="K25" s="72" t="s">
        <v>255</v>
      </c>
      <c r="L25" s="2"/>
      <c r="M25" s="268">
        <v>150000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" hidden="1" thickBot="1" x14ac:dyDescent="0.35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387</v>
      </c>
      <c r="G26" s="2">
        <v>25</v>
      </c>
      <c r="H26" s="2" t="s">
        <v>195</v>
      </c>
      <c r="I26" s="69" t="s">
        <v>205</v>
      </c>
      <c r="J26" s="69" t="s">
        <v>388</v>
      </c>
      <c r="K26" s="72" t="s">
        <v>255</v>
      </c>
      <c r="L26" s="2"/>
      <c r="M26" s="268">
        <v>150000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" hidden="1" thickBot="1" x14ac:dyDescent="0.35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387</v>
      </c>
      <c r="G27" s="2">
        <v>26</v>
      </c>
      <c r="H27" s="2" t="s">
        <v>196</v>
      </c>
      <c r="I27" s="69" t="s">
        <v>205</v>
      </c>
      <c r="J27" s="69" t="s">
        <v>388</v>
      </c>
      <c r="K27" s="72" t="s">
        <v>255</v>
      </c>
      <c r="L27" s="2"/>
      <c r="M27" s="268">
        <v>150000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" hidden="1" thickBot="1" x14ac:dyDescent="0.35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387</v>
      </c>
      <c r="G28" s="2">
        <v>27</v>
      </c>
      <c r="H28" s="2" t="s">
        <v>197</v>
      </c>
      <c r="I28" s="69" t="s">
        <v>205</v>
      </c>
      <c r="J28" s="69" t="s">
        <v>388</v>
      </c>
      <c r="K28" s="72" t="s">
        <v>255</v>
      </c>
      <c r="L28" s="2"/>
      <c r="M28" s="268">
        <v>150000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" hidden="1" thickBot="1" x14ac:dyDescent="0.35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387</v>
      </c>
      <c r="G29" s="2">
        <v>28</v>
      </c>
      <c r="H29" s="2" t="s">
        <v>198</v>
      </c>
      <c r="I29" s="69" t="s">
        <v>205</v>
      </c>
      <c r="J29" s="69" t="s">
        <v>388</v>
      </c>
      <c r="K29" s="72" t="s">
        <v>255</v>
      </c>
      <c r="L29" s="2"/>
      <c r="M29" s="268">
        <v>150000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" hidden="1" thickBot="1" x14ac:dyDescent="0.35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387</v>
      </c>
      <c r="G30" s="2">
        <v>29</v>
      </c>
      <c r="H30" s="2" t="s">
        <v>199</v>
      </c>
      <c r="I30" s="69" t="s">
        <v>205</v>
      </c>
      <c r="J30" s="69" t="s">
        <v>388</v>
      </c>
      <c r="K30" s="72" t="s">
        <v>255</v>
      </c>
      <c r="L30" s="2"/>
      <c r="M30" s="146">
        <v>1153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" hidden="1" thickBot="1" x14ac:dyDescent="0.35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387</v>
      </c>
      <c r="G31" s="2">
        <v>30</v>
      </c>
      <c r="H31" s="2" t="s">
        <v>200</v>
      </c>
      <c r="I31" s="69" t="s">
        <v>205</v>
      </c>
      <c r="J31" s="69" t="s">
        <v>388</v>
      </c>
      <c r="K31" s="72" t="s">
        <v>255</v>
      </c>
      <c r="L31" s="2"/>
      <c r="M31" s="146">
        <v>1153.4745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" hidden="1" thickBot="1" x14ac:dyDescent="0.35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387</v>
      </c>
      <c r="G32" s="2">
        <v>31</v>
      </c>
      <c r="H32" s="2" t="s">
        <v>201</v>
      </c>
      <c r="I32" s="69" t="s">
        <v>205</v>
      </c>
      <c r="J32" s="69" t="s">
        <v>388</v>
      </c>
      <c r="K32" s="72" t="s">
        <v>255</v>
      </c>
      <c r="L32" s="2"/>
      <c r="M32" s="146">
        <v>1153.4745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" hidden="1" thickBot="1" x14ac:dyDescent="0.35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387</v>
      </c>
      <c r="G33" s="2">
        <v>32</v>
      </c>
      <c r="H33" s="2" t="s">
        <v>202</v>
      </c>
      <c r="I33" s="69" t="s">
        <v>205</v>
      </c>
      <c r="J33" s="69" t="s">
        <v>388</v>
      </c>
      <c r="K33" s="72" t="s">
        <v>255</v>
      </c>
      <c r="L33" s="2"/>
      <c r="M33" s="143">
        <v>35000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" hidden="1" thickBot="1" x14ac:dyDescent="0.35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387</v>
      </c>
      <c r="G34" s="2">
        <v>33</v>
      </c>
      <c r="H34" s="2" t="s">
        <v>203</v>
      </c>
      <c r="I34" s="69" t="s">
        <v>205</v>
      </c>
      <c r="J34" s="69" t="s">
        <v>388</v>
      </c>
      <c r="K34" s="72" t="s">
        <v>255</v>
      </c>
      <c r="L34" s="130"/>
      <c r="M34" s="143">
        <v>60000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</row>
    <row r="35" spans="1:42" ht="15" hidden="1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387</v>
      </c>
      <c r="G35" s="2">
        <v>34</v>
      </c>
      <c r="H35" s="64" t="s">
        <v>204</v>
      </c>
      <c r="I35" s="95" t="s">
        <v>205</v>
      </c>
      <c r="J35" s="95" t="s">
        <v>388</v>
      </c>
      <c r="K35" s="111" t="s">
        <v>255</v>
      </c>
      <c r="L35" s="64"/>
      <c r="M35" s="144">
        <v>90000</v>
      </c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</row>
    <row r="36" spans="1:42" ht="15" hidden="1" thickBot="1" x14ac:dyDescent="0.35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387</v>
      </c>
      <c r="G36" s="2">
        <v>35</v>
      </c>
      <c r="H36" s="63" t="s">
        <v>187</v>
      </c>
      <c r="I36" s="94" t="s">
        <v>207</v>
      </c>
      <c r="J36" s="69" t="s">
        <v>388</v>
      </c>
      <c r="K36" s="72" t="s">
        <v>389</v>
      </c>
      <c r="L36" s="2"/>
      <c r="M36" s="143">
        <v>25500</v>
      </c>
      <c r="N36" s="2">
        <v>0.96860000000000002</v>
      </c>
      <c r="O36" s="2">
        <v>0.93818595999999999</v>
      </c>
      <c r="P36" s="2">
        <v>0.90872692085599993</v>
      </c>
      <c r="Q36" s="2">
        <v>0.88019289554112168</v>
      </c>
      <c r="R36" s="2">
        <v>0.85255483862113046</v>
      </c>
      <c r="S36" s="2">
        <v>0.82578461668842706</v>
      </c>
      <c r="T36" s="2">
        <v>0.79985497972441044</v>
      </c>
      <c r="U36" s="2">
        <v>0.77473953336106394</v>
      </c>
      <c r="V36" s="2">
        <v>0.75041271201352655</v>
      </c>
      <c r="W36" s="2">
        <v>0.72684975285630182</v>
      </c>
      <c r="X36" s="2">
        <v>0.70402667061661384</v>
      </c>
      <c r="Y36" s="2">
        <v>0.68192023315925221</v>
      </c>
      <c r="Z36" s="2">
        <v>0.66050793783805173</v>
      </c>
      <c r="AA36" s="2">
        <v>0.639767988589937</v>
      </c>
      <c r="AB36" s="2">
        <v>0.61967927374821297</v>
      </c>
      <c r="AC36" s="2">
        <v>0.60022134455251908</v>
      </c>
      <c r="AD36" s="2">
        <v>0.58137439433356997</v>
      </c>
      <c r="AE36" s="2">
        <v>0.56311923835149591</v>
      </c>
      <c r="AF36" s="2">
        <v>0.54543729426725895</v>
      </c>
      <c r="AG36" s="2">
        <v>0.52831056322726699</v>
      </c>
      <c r="AH36" s="2">
        <v>0.51172161154193074</v>
      </c>
      <c r="AI36" s="2">
        <v>0.49565355293951413</v>
      </c>
      <c r="AJ36" s="2">
        <v>0.4800900313772134</v>
      </c>
      <c r="AK36" s="2">
        <v>0.46501520439196892</v>
      </c>
      <c r="AL36" s="2">
        <v>0.45041372697406107</v>
      </c>
      <c r="AM36" s="2">
        <v>0.43627073594707555</v>
      </c>
      <c r="AN36" s="2">
        <v>0.42257183483833738</v>
      </c>
      <c r="AO36" s="2">
        <v>0.40930307922441361</v>
      </c>
      <c r="AP36" s="2">
        <v>0.396078431372549</v>
      </c>
    </row>
    <row r="37" spans="1:42" ht="15" hidden="1" thickBot="1" x14ac:dyDescent="0.35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387</v>
      </c>
      <c r="G37" s="2">
        <v>36</v>
      </c>
      <c r="H37" s="2" t="s">
        <v>189</v>
      </c>
      <c r="I37" s="69" t="s">
        <v>207</v>
      </c>
      <c r="J37" s="69" t="s">
        <v>388</v>
      </c>
      <c r="K37" s="72" t="s">
        <v>389</v>
      </c>
      <c r="L37" s="2"/>
      <c r="M37" s="147">
        <v>24800</v>
      </c>
      <c r="N37" s="2">
        <v>0.97599999999999998</v>
      </c>
      <c r="O37" s="2">
        <v>0.95257599999999998</v>
      </c>
      <c r="P37" s="2">
        <v>0.92971417600000006</v>
      </c>
      <c r="Q37" s="2">
        <v>0.90740103577600006</v>
      </c>
      <c r="R37" s="2">
        <v>0.88562341091737595</v>
      </c>
      <c r="S37" s="2">
        <v>0.86436844905535892</v>
      </c>
      <c r="T37" s="2">
        <v>0.84362360627803035</v>
      </c>
      <c r="U37" s="2">
        <v>0.82337663972735753</v>
      </c>
      <c r="V37" s="2">
        <v>0.8036156003739009</v>
      </c>
      <c r="W37" s="2">
        <v>0.78432882596492737</v>
      </c>
      <c r="X37" s="2">
        <v>0.76550493414176901</v>
      </c>
      <c r="Y37" s="2">
        <v>0.74713281572236656</v>
      </c>
      <c r="Z37" s="2">
        <v>0.72920162814502976</v>
      </c>
      <c r="AA37" s="2">
        <v>0.71170078906954914</v>
      </c>
      <c r="AB37" s="2">
        <v>0.69461997013187993</v>
      </c>
      <c r="AC37" s="2">
        <v>0.6779490908487148</v>
      </c>
      <c r="AD37" s="2">
        <v>0.66167831266834554</v>
      </c>
      <c r="AE37" s="2">
        <v>0.64579803316430517</v>
      </c>
      <c r="AF37" s="2">
        <v>0.63029888036836179</v>
      </c>
      <c r="AG37" s="2">
        <v>0.61517170723952119</v>
      </c>
      <c r="AH37" s="2">
        <v>0.60040758626577273</v>
      </c>
      <c r="AI37" s="2">
        <v>0.58599780419539416</v>
      </c>
      <c r="AJ37" s="2">
        <v>0.57193385689470466</v>
      </c>
      <c r="AK37" s="2">
        <v>0.55820744432923175</v>
      </c>
      <c r="AL37" s="2">
        <v>0.5448104656653302</v>
      </c>
      <c r="AM37" s="2">
        <v>0.53173501448936222</v>
      </c>
      <c r="AN37" s="2">
        <v>0.51897337414161759</v>
      </c>
      <c r="AO37" s="2">
        <v>0.50651801316221878</v>
      </c>
      <c r="AP37" s="2">
        <v>0.49596774193548387</v>
      </c>
    </row>
    <row r="38" spans="1:42" ht="15" hidden="1" thickBot="1" x14ac:dyDescent="0.35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387</v>
      </c>
      <c r="G38" s="2">
        <v>37</v>
      </c>
      <c r="H38" s="2" t="s">
        <v>190</v>
      </c>
      <c r="I38" s="69" t="s">
        <v>207</v>
      </c>
      <c r="J38" s="69" t="s">
        <v>388</v>
      </c>
      <c r="K38" s="72" t="s">
        <v>389</v>
      </c>
      <c r="L38" s="2"/>
      <c r="M38" s="147">
        <v>24800</v>
      </c>
      <c r="N38" s="2">
        <v>0.97599999999999998</v>
      </c>
      <c r="O38" s="2">
        <v>0.95257599999999998</v>
      </c>
      <c r="P38" s="2">
        <v>0.92971417600000006</v>
      </c>
      <c r="Q38" s="2">
        <v>0.90740103577600006</v>
      </c>
      <c r="R38" s="2">
        <v>0.88562341091737595</v>
      </c>
      <c r="S38" s="2">
        <v>0.86436844905535892</v>
      </c>
      <c r="T38" s="2">
        <v>0.84362360627803035</v>
      </c>
      <c r="U38" s="2">
        <v>0.82337663972735753</v>
      </c>
      <c r="V38" s="2">
        <v>0.8036156003739009</v>
      </c>
      <c r="W38" s="2">
        <v>0.78432882596492737</v>
      </c>
      <c r="X38" s="2">
        <v>0.76550493414176901</v>
      </c>
      <c r="Y38" s="2">
        <v>0.74713281572236656</v>
      </c>
      <c r="Z38" s="2">
        <v>0.72920162814502976</v>
      </c>
      <c r="AA38" s="2">
        <v>0.71170078906954914</v>
      </c>
      <c r="AB38" s="2">
        <v>0.69461997013187993</v>
      </c>
      <c r="AC38" s="2">
        <v>0.6779490908487148</v>
      </c>
      <c r="AD38" s="2">
        <v>0.66167831266834554</v>
      </c>
      <c r="AE38" s="2">
        <v>0.64579803316430517</v>
      </c>
      <c r="AF38" s="2">
        <v>0.63029888036836179</v>
      </c>
      <c r="AG38" s="2">
        <v>0.61517170723952119</v>
      </c>
      <c r="AH38" s="2">
        <v>0.60040758626577273</v>
      </c>
      <c r="AI38" s="2">
        <v>0.58599780419539416</v>
      </c>
      <c r="AJ38" s="2">
        <v>0.57193385689470466</v>
      </c>
      <c r="AK38" s="2">
        <v>0.55820744432923175</v>
      </c>
      <c r="AL38" s="2">
        <v>0.5448104656653302</v>
      </c>
      <c r="AM38" s="2">
        <v>0.53173501448936222</v>
      </c>
      <c r="AN38" s="2">
        <v>0.51897337414161759</v>
      </c>
      <c r="AO38" s="2">
        <v>0.50651801316221878</v>
      </c>
      <c r="AP38" s="2">
        <v>0.49596774193548387</v>
      </c>
    </row>
    <row r="39" spans="1:42" ht="15" hidden="1" thickBot="1" x14ac:dyDescent="0.35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387</v>
      </c>
      <c r="G39" s="2">
        <v>38</v>
      </c>
      <c r="H39" s="2" t="s">
        <v>191</v>
      </c>
      <c r="I39" s="69" t="s">
        <v>207</v>
      </c>
      <c r="J39" s="69" t="s">
        <v>388</v>
      </c>
      <c r="K39" s="72" t="s">
        <v>389</v>
      </c>
      <c r="L39" s="2"/>
      <c r="M39" s="143">
        <v>46500</v>
      </c>
      <c r="N39" s="2">
        <v>0.96860000000000002</v>
      </c>
      <c r="O39" s="2">
        <v>0.93818595999999999</v>
      </c>
      <c r="P39" s="2">
        <v>0.90872692085600004</v>
      </c>
      <c r="Q39" s="2">
        <v>0.88019289554112168</v>
      </c>
      <c r="R39" s="2">
        <v>0.85255483862113046</v>
      </c>
      <c r="S39" s="2">
        <v>0.82578461668842695</v>
      </c>
      <c r="T39" s="2">
        <v>0.79985497972441033</v>
      </c>
      <c r="U39" s="2">
        <v>0.77473953336106383</v>
      </c>
      <c r="V39" s="2">
        <v>0.75041271201352633</v>
      </c>
      <c r="W39" s="2">
        <v>0.7268497528563016</v>
      </c>
      <c r="X39" s="2">
        <v>0.70402667061661373</v>
      </c>
      <c r="Y39" s="2">
        <v>0.6819202331592521</v>
      </c>
      <c r="Z39" s="2">
        <v>0.66050793783805151</v>
      </c>
      <c r="AA39" s="2">
        <v>0.63976798858993678</v>
      </c>
      <c r="AB39" s="2">
        <v>0.61967927374821274</v>
      </c>
      <c r="AC39" s="2">
        <v>0.60022134455251885</v>
      </c>
      <c r="AD39" s="2">
        <v>0.58137439433356974</v>
      </c>
      <c r="AE39" s="2">
        <v>0.56311923835149569</v>
      </c>
      <c r="AF39" s="2">
        <v>0.54543729426725873</v>
      </c>
      <c r="AG39" s="2">
        <v>0.52831056322726688</v>
      </c>
      <c r="AH39" s="2">
        <v>0.51172161154193063</v>
      </c>
      <c r="AI39" s="2">
        <v>0.49565355293951407</v>
      </c>
      <c r="AJ39" s="2">
        <v>0.4800900313772134</v>
      </c>
      <c r="AK39" s="2">
        <v>0.46501520439196886</v>
      </c>
      <c r="AL39" s="2">
        <v>0.45041372697406101</v>
      </c>
      <c r="AM39" s="2">
        <v>0.43627073594707555</v>
      </c>
      <c r="AN39" s="2">
        <v>0.42257183483833732</v>
      </c>
      <c r="AO39" s="2">
        <v>0.40930307922441356</v>
      </c>
      <c r="AP39" s="2">
        <v>0.35913978494623655</v>
      </c>
    </row>
    <row r="40" spans="1:42" ht="15" hidden="1" thickBot="1" x14ac:dyDescent="0.35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387</v>
      </c>
      <c r="G40" s="2">
        <v>39</v>
      </c>
      <c r="H40" s="2" t="s">
        <v>192</v>
      </c>
      <c r="I40" s="69" t="s">
        <v>207</v>
      </c>
      <c r="J40" s="69" t="s">
        <v>388</v>
      </c>
      <c r="K40" s="72" t="s">
        <v>389</v>
      </c>
      <c r="L40" s="2"/>
      <c r="M40" s="143">
        <v>31300</v>
      </c>
      <c r="N40" s="2">
        <v>0.97399999999999998</v>
      </c>
      <c r="O40" s="2">
        <v>0.94867599999999996</v>
      </c>
      <c r="P40" s="2">
        <v>0.92401042399999989</v>
      </c>
      <c r="Q40" s="2">
        <v>0.89998615297599982</v>
      </c>
      <c r="R40" s="2">
        <v>0.87658651299862378</v>
      </c>
      <c r="S40" s="2">
        <v>0.8537952636606595</v>
      </c>
      <c r="T40" s="2">
        <v>0.83159658680548232</v>
      </c>
      <c r="U40" s="2">
        <v>0.80997507554853976</v>
      </c>
      <c r="V40" s="2">
        <v>0.78891572358427775</v>
      </c>
      <c r="W40" s="2">
        <v>0.7684039147710866</v>
      </c>
      <c r="X40" s="2">
        <v>0.74842541298703824</v>
      </c>
      <c r="Y40" s="2">
        <v>0.72896635224937523</v>
      </c>
      <c r="Z40" s="2">
        <v>0.71001322709089143</v>
      </c>
      <c r="AA40" s="2">
        <v>0.69155288318652819</v>
      </c>
      <c r="AB40" s="2">
        <v>0.67357250822367842</v>
      </c>
      <c r="AC40" s="2">
        <v>0.65605962300986276</v>
      </c>
      <c r="AD40" s="2">
        <v>0.63900207281160626</v>
      </c>
      <c r="AE40" s="2">
        <v>0.62238801891850448</v>
      </c>
      <c r="AF40" s="2">
        <v>0.60620593042662341</v>
      </c>
      <c r="AG40" s="2">
        <v>0.59044457623553115</v>
      </c>
      <c r="AH40" s="2">
        <v>0.57509301725340733</v>
      </c>
      <c r="AI40" s="2">
        <v>0.56014059880481881</v>
      </c>
      <c r="AJ40" s="2">
        <v>0.54557694323589345</v>
      </c>
      <c r="AK40" s="2">
        <v>0.53139194271176016</v>
      </c>
      <c r="AL40" s="2">
        <v>0.5175757522012544</v>
      </c>
      <c r="AM40" s="2">
        <v>0.50411878264402177</v>
      </c>
      <c r="AN40" s="2">
        <v>0.49101169429527725</v>
      </c>
      <c r="AO40" s="2">
        <v>0.47824539024360002</v>
      </c>
      <c r="AP40" s="2">
        <v>0.47284345047923321</v>
      </c>
    </row>
    <row r="41" spans="1:42" ht="15" hidden="1" thickBot="1" x14ac:dyDescent="0.35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387</v>
      </c>
      <c r="G41" s="2">
        <v>40</v>
      </c>
      <c r="H41" s="2" t="s">
        <v>193</v>
      </c>
      <c r="I41" s="69" t="s">
        <v>207</v>
      </c>
      <c r="J41" s="69" t="s">
        <v>388</v>
      </c>
      <c r="K41" s="72" t="s">
        <v>389</v>
      </c>
      <c r="L41" s="2"/>
      <c r="M41" s="147">
        <v>31300</v>
      </c>
      <c r="N41" s="2">
        <v>0.97399999999999998</v>
      </c>
      <c r="O41" s="2">
        <v>0.94867599999999996</v>
      </c>
      <c r="P41" s="2">
        <v>0.92401042399999989</v>
      </c>
      <c r="Q41" s="2">
        <v>0.89998615297599982</v>
      </c>
      <c r="R41" s="2">
        <v>0.87658651299862378</v>
      </c>
      <c r="S41" s="2">
        <v>0.8537952636606595</v>
      </c>
      <c r="T41" s="2">
        <v>0.83159658680548232</v>
      </c>
      <c r="U41" s="2">
        <v>0.80997507554853976</v>
      </c>
      <c r="V41" s="2">
        <v>0.78891572358427775</v>
      </c>
      <c r="W41" s="2">
        <v>0.7684039147710866</v>
      </c>
      <c r="X41" s="2">
        <v>0.74842541298703824</v>
      </c>
      <c r="Y41" s="2">
        <v>0.72896635224937523</v>
      </c>
      <c r="Z41" s="2">
        <v>0.71001322709089143</v>
      </c>
      <c r="AA41" s="2">
        <v>0.69155288318652819</v>
      </c>
      <c r="AB41" s="2">
        <v>0.67357250822367842</v>
      </c>
      <c r="AC41" s="2">
        <v>0.65605962300986276</v>
      </c>
      <c r="AD41" s="2">
        <v>0.63900207281160626</v>
      </c>
      <c r="AE41" s="2">
        <v>0.62238801891850448</v>
      </c>
      <c r="AF41" s="2">
        <v>0.60620593042662341</v>
      </c>
      <c r="AG41" s="2">
        <v>0.59044457623553115</v>
      </c>
      <c r="AH41" s="2">
        <v>0.57509301725340733</v>
      </c>
      <c r="AI41" s="2">
        <v>0.56014059880481881</v>
      </c>
      <c r="AJ41" s="2">
        <v>0.54557694323589345</v>
      </c>
      <c r="AK41" s="2">
        <v>0.53139194271176016</v>
      </c>
      <c r="AL41" s="2">
        <v>0.5175757522012544</v>
      </c>
      <c r="AM41" s="2">
        <v>0.50411878264402177</v>
      </c>
      <c r="AN41" s="2">
        <v>0.49101169429527725</v>
      </c>
      <c r="AO41" s="2">
        <v>0.47824539024360002</v>
      </c>
      <c r="AP41" s="2">
        <v>0.47284345047923321</v>
      </c>
    </row>
    <row r="42" spans="1:42" ht="15" hidden="1" thickBot="1" x14ac:dyDescent="0.35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387</v>
      </c>
      <c r="G42" s="2">
        <v>41</v>
      </c>
      <c r="H42" s="2" t="s">
        <v>194</v>
      </c>
      <c r="I42" s="69" t="s">
        <v>207</v>
      </c>
      <c r="J42" s="69" t="s">
        <v>388</v>
      </c>
      <c r="K42" s="72" t="s">
        <v>389</v>
      </c>
      <c r="L42" s="2"/>
      <c r="M42" s="147">
        <v>350000</v>
      </c>
      <c r="N42" s="2">
        <v>0.97599999999999998</v>
      </c>
      <c r="O42" s="2">
        <v>0.95257599999999998</v>
      </c>
      <c r="P42" s="2">
        <v>0.92971417600000006</v>
      </c>
      <c r="Q42" s="2">
        <v>0.90740103577600006</v>
      </c>
      <c r="R42" s="2">
        <v>0.88562341091737595</v>
      </c>
      <c r="S42" s="2">
        <v>0.86436844905535892</v>
      </c>
      <c r="T42" s="2">
        <v>0.84362360627803035</v>
      </c>
      <c r="U42" s="2">
        <v>0.82337663972735753</v>
      </c>
      <c r="V42" s="2">
        <v>0.8036156003739009</v>
      </c>
      <c r="W42" s="2">
        <v>0.78432882596492737</v>
      </c>
      <c r="X42" s="2">
        <v>0.76550493414176901</v>
      </c>
      <c r="Y42" s="2">
        <v>0.74713281572236656</v>
      </c>
      <c r="Z42" s="2">
        <v>0.72920162814502976</v>
      </c>
      <c r="AA42" s="2">
        <v>0.71170078906954914</v>
      </c>
      <c r="AB42" s="2">
        <v>0.69461997013187993</v>
      </c>
      <c r="AC42" s="2">
        <v>0.6779490908487148</v>
      </c>
      <c r="AD42" s="2">
        <v>0.66167831266834554</v>
      </c>
      <c r="AE42" s="2">
        <v>0.64579803316430517</v>
      </c>
      <c r="AF42" s="2">
        <v>0.63029888036836179</v>
      </c>
      <c r="AG42" s="2">
        <v>0.61517170723952119</v>
      </c>
      <c r="AH42" s="2">
        <v>0.60040758626577273</v>
      </c>
      <c r="AI42" s="2">
        <v>0.58599780419539416</v>
      </c>
      <c r="AJ42" s="2">
        <v>0.57193385689470466</v>
      </c>
      <c r="AK42" s="2">
        <v>0.55820744432923175</v>
      </c>
      <c r="AL42" s="2">
        <v>0.5448104656653302</v>
      </c>
      <c r="AM42" s="2">
        <v>0.53173501448936222</v>
      </c>
      <c r="AN42" s="2">
        <v>0.51897337414161759</v>
      </c>
      <c r="AO42" s="2">
        <v>0.50651801316221878</v>
      </c>
      <c r="AP42" s="2">
        <v>0.49596774193548387</v>
      </c>
    </row>
    <row r="43" spans="1:42" ht="15" hidden="1" thickBot="1" x14ac:dyDescent="0.35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387</v>
      </c>
      <c r="G43" s="2">
        <v>42</v>
      </c>
      <c r="H43" s="2" t="s">
        <v>195</v>
      </c>
      <c r="I43" s="69" t="s">
        <v>207</v>
      </c>
      <c r="J43" s="69" t="s">
        <v>388</v>
      </c>
      <c r="K43" s="72" t="s">
        <v>389</v>
      </c>
      <c r="L43" s="2"/>
      <c r="M43" s="147">
        <v>350000</v>
      </c>
      <c r="N43" s="2">
        <v>0.97599999999999998</v>
      </c>
      <c r="O43" s="2">
        <v>0.95257599999999998</v>
      </c>
      <c r="P43" s="2">
        <v>0.92971417600000006</v>
      </c>
      <c r="Q43" s="2">
        <v>0.90740103577600006</v>
      </c>
      <c r="R43" s="2">
        <v>0.88562341091737595</v>
      </c>
      <c r="S43" s="2">
        <v>0.86436844905535892</v>
      </c>
      <c r="T43" s="2">
        <v>0.84362360627803035</v>
      </c>
      <c r="U43" s="2">
        <v>0.82337663972735753</v>
      </c>
      <c r="V43" s="2">
        <v>0.8036156003739009</v>
      </c>
      <c r="W43" s="2">
        <v>0.78432882596492737</v>
      </c>
      <c r="X43" s="2">
        <v>0.76550493414176901</v>
      </c>
      <c r="Y43" s="2">
        <v>0.74713281572236656</v>
      </c>
      <c r="Z43" s="2">
        <v>0.72920162814502976</v>
      </c>
      <c r="AA43" s="2">
        <v>0.71170078906954914</v>
      </c>
      <c r="AB43" s="2">
        <v>0.69461997013187993</v>
      </c>
      <c r="AC43" s="2">
        <v>0.6779490908487148</v>
      </c>
      <c r="AD43" s="2">
        <v>0.66167831266834554</v>
      </c>
      <c r="AE43" s="2">
        <v>0.64579803316430517</v>
      </c>
      <c r="AF43" s="2">
        <v>0.63029888036836179</v>
      </c>
      <c r="AG43" s="2">
        <v>0.61517170723952119</v>
      </c>
      <c r="AH43" s="2">
        <v>0.60040758626577273</v>
      </c>
      <c r="AI43" s="2">
        <v>0.58599780419539416</v>
      </c>
      <c r="AJ43" s="2">
        <v>0.57193385689470466</v>
      </c>
      <c r="AK43" s="2">
        <v>0.55820744432923175</v>
      </c>
      <c r="AL43" s="2">
        <v>0.5448104656653302</v>
      </c>
      <c r="AM43" s="2">
        <v>0.53173501448936222</v>
      </c>
      <c r="AN43" s="2">
        <v>0.51897337414161759</v>
      </c>
      <c r="AO43" s="2">
        <v>0.50651801316221878</v>
      </c>
      <c r="AP43" s="2">
        <v>0.49596774193548387</v>
      </c>
    </row>
    <row r="44" spans="1:42" ht="15" hidden="1" thickBot="1" x14ac:dyDescent="0.35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387</v>
      </c>
      <c r="G44" s="2">
        <v>43</v>
      </c>
      <c r="H44" s="2" t="s">
        <v>196</v>
      </c>
      <c r="I44" s="69" t="s">
        <v>207</v>
      </c>
      <c r="J44" s="69" t="s">
        <v>388</v>
      </c>
      <c r="K44" s="72" t="s">
        <v>389</v>
      </c>
      <c r="L44" s="2"/>
      <c r="M44" s="147">
        <v>350000</v>
      </c>
      <c r="N44" s="2">
        <v>0.97599999999999998</v>
      </c>
      <c r="O44" s="2">
        <v>0.95257599999999998</v>
      </c>
      <c r="P44" s="2">
        <v>0.92971417600000006</v>
      </c>
      <c r="Q44" s="2">
        <v>0.90740103577600006</v>
      </c>
      <c r="R44" s="2">
        <v>0.88562341091737595</v>
      </c>
      <c r="S44" s="2">
        <v>0.86436844905535892</v>
      </c>
      <c r="T44" s="2">
        <v>0.84362360627803035</v>
      </c>
      <c r="U44" s="2">
        <v>0.82337663972735753</v>
      </c>
      <c r="V44" s="2">
        <v>0.8036156003739009</v>
      </c>
      <c r="W44" s="2">
        <v>0.78432882596492737</v>
      </c>
      <c r="X44" s="2">
        <v>0.76550493414176901</v>
      </c>
      <c r="Y44" s="2">
        <v>0.74713281572236656</v>
      </c>
      <c r="Z44" s="2">
        <v>0.72920162814502976</v>
      </c>
      <c r="AA44" s="2">
        <v>0.71170078906954914</v>
      </c>
      <c r="AB44" s="2">
        <v>0.69461997013187993</v>
      </c>
      <c r="AC44" s="2">
        <v>0.6779490908487148</v>
      </c>
      <c r="AD44" s="2">
        <v>0.66167831266834554</v>
      </c>
      <c r="AE44" s="2">
        <v>0.64579803316430517</v>
      </c>
      <c r="AF44" s="2">
        <v>0.63029888036836179</v>
      </c>
      <c r="AG44" s="2">
        <v>0.61517170723952119</v>
      </c>
      <c r="AH44" s="2">
        <v>0.60040758626577273</v>
      </c>
      <c r="AI44" s="2">
        <v>0.58599780419539416</v>
      </c>
      <c r="AJ44" s="2">
        <v>0.57193385689470466</v>
      </c>
      <c r="AK44" s="2">
        <v>0.55820744432923175</v>
      </c>
      <c r="AL44" s="2">
        <v>0.5448104656653302</v>
      </c>
      <c r="AM44" s="2">
        <v>0.53173501448936222</v>
      </c>
      <c r="AN44" s="2">
        <v>0.51897337414161759</v>
      </c>
      <c r="AO44" s="2">
        <v>0.50651801316221878</v>
      </c>
      <c r="AP44" s="2">
        <v>0.49596774193548387</v>
      </c>
    </row>
    <row r="45" spans="1:42" ht="15" hidden="1" thickBot="1" x14ac:dyDescent="0.35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387</v>
      </c>
      <c r="G45" s="2">
        <v>44</v>
      </c>
      <c r="H45" s="2" t="s">
        <v>197</v>
      </c>
      <c r="I45" s="69" t="s">
        <v>207</v>
      </c>
      <c r="J45" s="69" t="s">
        <v>388</v>
      </c>
      <c r="K45" s="72" t="s">
        <v>389</v>
      </c>
      <c r="L45" s="2"/>
      <c r="M45" s="147">
        <v>350000</v>
      </c>
      <c r="N45" s="2">
        <v>0.97599999999999998</v>
      </c>
      <c r="O45" s="2">
        <v>0.95257599999999998</v>
      </c>
      <c r="P45" s="2">
        <v>0.92971417600000006</v>
      </c>
      <c r="Q45" s="2">
        <v>0.90740103577600006</v>
      </c>
      <c r="R45" s="2">
        <v>0.88562341091737595</v>
      </c>
      <c r="S45" s="2">
        <v>0.86436844905535892</v>
      </c>
      <c r="T45" s="2">
        <v>0.84362360627803035</v>
      </c>
      <c r="U45" s="2">
        <v>0.82337663972735753</v>
      </c>
      <c r="V45" s="2">
        <v>0.8036156003739009</v>
      </c>
      <c r="W45" s="2">
        <v>0.78432882596492737</v>
      </c>
      <c r="X45" s="2">
        <v>0.76550493414176901</v>
      </c>
      <c r="Y45" s="2">
        <v>0.74713281572236656</v>
      </c>
      <c r="Z45" s="2">
        <v>0.72920162814502976</v>
      </c>
      <c r="AA45" s="2">
        <v>0.71170078906954914</v>
      </c>
      <c r="AB45" s="2">
        <v>0.69461997013187993</v>
      </c>
      <c r="AC45" s="2">
        <v>0.6779490908487148</v>
      </c>
      <c r="AD45" s="2">
        <v>0.66167831266834554</v>
      </c>
      <c r="AE45" s="2">
        <v>0.64579803316430517</v>
      </c>
      <c r="AF45" s="2">
        <v>0.63029888036836179</v>
      </c>
      <c r="AG45" s="2">
        <v>0.61517170723952119</v>
      </c>
      <c r="AH45" s="2">
        <v>0.60040758626577273</v>
      </c>
      <c r="AI45" s="2">
        <v>0.58599780419539416</v>
      </c>
      <c r="AJ45" s="2">
        <v>0.57193385689470466</v>
      </c>
      <c r="AK45" s="2">
        <v>0.55820744432923175</v>
      </c>
      <c r="AL45" s="2">
        <v>0.5448104656653302</v>
      </c>
      <c r="AM45" s="2">
        <v>0.53173501448936222</v>
      </c>
      <c r="AN45" s="2">
        <v>0.51897337414161759</v>
      </c>
      <c r="AO45" s="2">
        <v>0.50651801316221878</v>
      </c>
      <c r="AP45" s="2">
        <v>0.49596774193548387</v>
      </c>
    </row>
    <row r="46" spans="1:42" ht="15" hidden="1" thickBot="1" x14ac:dyDescent="0.35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387</v>
      </c>
      <c r="G46" s="2">
        <v>45</v>
      </c>
      <c r="H46" s="2" t="s">
        <v>198</v>
      </c>
      <c r="I46" s="69" t="s">
        <v>207</v>
      </c>
      <c r="J46" s="69" t="s">
        <v>388</v>
      </c>
      <c r="K46" s="72" t="s">
        <v>389</v>
      </c>
      <c r="L46" s="2"/>
      <c r="M46" s="147">
        <v>350000</v>
      </c>
      <c r="N46" s="2">
        <v>0.97599999999999998</v>
      </c>
      <c r="O46" s="2">
        <v>0.95257599999999998</v>
      </c>
      <c r="P46" s="2">
        <v>0.92971417600000006</v>
      </c>
      <c r="Q46" s="2">
        <v>0.90740103577600006</v>
      </c>
      <c r="R46" s="2">
        <v>0.88562341091737595</v>
      </c>
      <c r="S46" s="2">
        <v>0.86436844905535892</v>
      </c>
      <c r="T46" s="2">
        <v>0.84362360627803035</v>
      </c>
      <c r="U46" s="2">
        <v>0.82337663972735753</v>
      </c>
      <c r="V46" s="2">
        <v>0.8036156003739009</v>
      </c>
      <c r="W46" s="2">
        <v>0.78432882596492737</v>
      </c>
      <c r="X46" s="2">
        <v>0.76550493414176901</v>
      </c>
      <c r="Y46" s="2">
        <v>0.74713281572236656</v>
      </c>
      <c r="Z46" s="2">
        <v>0.72920162814502976</v>
      </c>
      <c r="AA46" s="2">
        <v>0.71170078906954914</v>
      </c>
      <c r="AB46" s="2">
        <v>0.69461997013187993</v>
      </c>
      <c r="AC46" s="2">
        <v>0.6779490908487148</v>
      </c>
      <c r="AD46" s="2">
        <v>0.66167831266834554</v>
      </c>
      <c r="AE46" s="2">
        <v>0.64579803316430517</v>
      </c>
      <c r="AF46" s="2">
        <v>0.63029888036836179</v>
      </c>
      <c r="AG46" s="2">
        <v>0.61517170723952119</v>
      </c>
      <c r="AH46" s="2">
        <v>0.60040758626577273</v>
      </c>
      <c r="AI46" s="2">
        <v>0.58599780419539416</v>
      </c>
      <c r="AJ46" s="2">
        <v>0.57193385689470466</v>
      </c>
      <c r="AK46" s="2">
        <v>0.55820744432923175</v>
      </c>
      <c r="AL46" s="2">
        <v>0.5448104656653302</v>
      </c>
      <c r="AM46" s="2">
        <v>0.53173501448936222</v>
      </c>
      <c r="AN46" s="2">
        <v>0.51897337414161759</v>
      </c>
      <c r="AO46" s="2">
        <v>0.50651801316221878</v>
      </c>
      <c r="AP46" s="2">
        <v>0.49596774193548387</v>
      </c>
    </row>
    <row r="47" spans="1:42" ht="15" hidden="1" thickBot="1" x14ac:dyDescent="0.35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387</v>
      </c>
      <c r="G47" s="2">
        <v>46</v>
      </c>
      <c r="H47" s="2" t="s">
        <v>199</v>
      </c>
      <c r="I47" s="69" t="s">
        <v>207</v>
      </c>
      <c r="J47" s="69" t="s">
        <v>388</v>
      </c>
      <c r="K47" s="72" t="s">
        <v>389</v>
      </c>
      <c r="L47" s="2"/>
      <c r="M47" s="143">
        <v>2500</v>
      </c>
      <c r="N47" s="2">
        <v>0.96860000000000002</v>
      </c>
      <c r="O47" s="2">
        <v>0.93818595999999999</v>
      </c>
      <c r="P47" s="2">
        <v>0.90872692085599993</v>
      </c>
      <c r="Q47" s="2">
        <v>0.88019289554112168</v>
      </c>
      <c r="R47" s="2">
        <v>0.85255483862113046</v>
      </c>
      <c r="S47" s="2">
        <v>0.82578461668842706</v>
      </c>
      <c r="T47" s="2">
        <v>0.79985497972441044</v>
      </c>
      <c r="U47" s="2">
        <v>0.77473953336106394</v>
      </c>
      <c r="V47" s="2">
        <v>0.75041271201352655</v>
      </c>
      <c r="W47" s="2">
        <v>0.72684975285630182</v>
      </c>
      <c r="X47" s="2">
        <v>0.70402667061661384</v>
      </c>
      <c r="Y47" s="2">
        <v>0.68192023315925221</v>
      </c>
      <c r="Z47" s="2">
        <v>0.66050793783805173</v>
      </c>
      <c r="AA47" s="2">
        <v>0.639767988589937</v>
      </c>
      <c r="AB47" s="2">
        <v>0.61967927374821297</v>
      </c>
      <c r="AC47" s="2">
        <v>0.60022134455251908</v>
      </c>
      <c r="AD47" s="2">
        <v>0.58137439433356997</v>
      </c>
      <c r="AE47" s="2">
        <v>0.56311923835149591</v>
      </c>
      <c r="AF47" s="2">
        <v>0.54543729426725895</v>
      </c>
      <c r="AG47" s="2">
        <v>0.52831056322726699</v>
      </c>
      <c r="AH47" s="2">
        <v>0.51172161154193074</v>
      </c>
      <c r="AI47" s="2">
        <v>0.49565355293951413</v>
      </c>
      <c r="AJ47" s="2">
        <v>0.4800900313772134</v>
      </c>
      <c r="AK47" s="2">
        <v>0.46501520439196892</v>
      </c>
      <c r="AL47" s="2">
        <v>0.45041372697406107</v>
      </c>
      <c r="AM47" s="2">
        <v>0.43627073594707555</v>
      </c>
      <c r="AN47" s="2">
        <v>0.42257183483833738</v>
      </c>
      <c r="AO47" s="2">
        <v>0.40930307922441361</v>
      </c>
      <c r="AP47" s="2">
        <v>0.396078431372549</v>
      </c>
    </row>
    <row r="48" spans="1:42" ht="15" hidden="1" thickBot="1" x14ac:dyDescent="0.35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387</v>
      </c>
      <c r="G48" s="2">
        <v>47</v>
      </c>
      <c r="H48" s="2" t="s">
        <v>200</v>
      </c>
      <c r="I48" s="69" t="s">
        <v>207</v>
      </c>
      <c r="J48" s="69" t="s">
        <v>388</v>
      </c>
      <c r="K48" s="72" t="s">
        <v>389</v>
      </c>
      <c r="L48" s="2"/>
      <c r="M48" s="143">
        <v>2500</v>
      </c>
      <c r="N48" s="2">
        <v>0.96860000000000002</v>
      </c>
      <c r="O48" s="2">
        <v>0.93818595999999999</v>
      </c>
      <c r="P48" s="2">
        <v>0.90872692085599993</v>
      </c>
      <c r="Q48" s="2">
        <v>0.88019289554112168</v>
      </c>
      <c r="R48" s="2">
        <v>0.85255483862113046</v>
      </c>
      <c r="S48" s="2">
        <v>0.82578461668842706</v>
      </c>
      <c r="T48" s="2">
        <v>0.79985497972441044</v>
      </c>
      <c r="U48" s="2">
        <v>0.77473953336106394</v>
      </c>
      <c r="V48" s="2">
        <v>0.75041271201352655</v>
      </c>
      <c r="W48" s="2">
        <v>0.72684975285630182</v>
      </c>
      <c r="X48" s="2">
        <v>0.70402667061661384</v>
      </c>
      <c r="Y48" s="2">
        <v>0.68192023315925221</v>
      </c>
      <c r="Z48" s="2">
        <v>0.66050793783805173</v>
      </c>
      <c r="AA48" s="2">
        <v>0.639767988589937</v>
      </c>
      <c r="AB48" s="2">
        <v>0.61967927374821297</v>
      </c>
      <c r="AC48" s="2">
        <v>0.60022134455251908</v>
      </c>
      <c r="AD48" s="2">
        <v>0.58137439433356997</v>
      </c>
      <c r="AE48" s="2">
        <v>0.56311923835149591</v>
      </c>
      <c r="AF48" s="2">
        <v>0.54543729426725895</v>
      </c>
      <c r="AG48" s="2">
        <v>0.52831056322726699</v>
      </c>
      <c r="AH48" s="2">
        <v>0.51172161154193074</v>
      </c>
      <c r="AI48" s="2">
        <v>0.49565355293951413</v>
      </c>
      <c r="AJ48" s="2">
        <v>0.4800900313772134</v>
      </c>
      <c r="AK48" s="2">
        <v>0.46501520439196892</v>
      </c>
      <c r="AL48" s="2">
        <v>0.45041372697406107</v>
      </c>
      <c r="AM48" s="2">
        <v>0.43627073594707555</v>
      </c>
      <c r="AN48" s="2">
        <v>0.42257183483833738</v>
      </c>
      <c r="AO48" s="2">
        <v>0.40930307922441361</v>
      </c>
      <c r="AP48" s="2">
        <v>0.396078431372549</v>
      </c>
    </row>
    <row r="49" spans="1:42" ht="15" hidden="1" thickBot="1" x14ac:dyDescent="0.35">
      <c r="A49" s="2">
        <v>1</v>
      </c>
      <c r="B49" s="2" t="s">
        <v>236</v>
      </c>
      <c r="C49" s="2"/>
      <c r="D49" s="2" t="s">
        <v>236</v>
      </c>
      <c r="E49" s="130">
        <v>1</v>
      </c>
      <c r="F49" s="130" t="s">
        <v>387</v>
      </c>
      <c r="G49" s="130">
        <v>48</v>
      </c>
      <c r="H49" s="130" t="s">
        <v>201</v>
      </c>
      <c r="I49" s="149" t="s">
        <v>207</v>
      </c>
      <c r="J49" s="149" t="s">
        <v>388</v>
      </c>
      <c r="K49" s="131" t="s">
        <v>389</v>
      </c>
      <c r="L49" s="130"/>
      <c r="M49" s="145">
        <v>2500</v>
      </c>
      <c r="N49" s="130">
        <v>0.96860000000000002</v>
      </c>
      <c r="O49" s="130">
        <v>0.93818595999999999</v>
      </c>
      <c r="P49" s="130">
        <v>0.90872692085599993</v>
      </c>
      <c r="Q49" s="130">
        <v>0.88019289554112168</v>
      </c>
      <c r="R49" s="130">
        <v>0.85255483862113046</v>
      </c>
      <c r="S49" s="130">
        <v>0.82578461668842706</v>
      </c>
      <c r="T49" s="130">
        <v>0.79985497972441044</v>
      </c>
      <c r="U49" s="130">
        <v>0.77473953336106394</v>
      </c>
      <c r="V49" s="130">
        <v>0.75041271201352655</v>
      </c>
      <c r="W49" s="130">
        <v>0.72684975285630182</v>
      </c>
      <c r="X49" s="130">
        <v>0.70402667061661384</v>
      </c>
      <c r="Y49" s="130">
        <v>0.68192023315925221</v>
      </c>
      <c r="Z49" s="130">
        <v>0.66050793783805173</v>
      </c>
      <c r="AA49" s="130">
        <v>0.639767988589937</v>
      </c>
      <c r="AB49" s="130">
        <v>0.61967927374821297</v>
      </c>
      <c r="AC49" s="130">
        <v>0.60022134455251908</v>
      </c>
      <c r="AD49" s="130">
        <v>0.58137439433356997</v>
      </c>
      <c r="AE49" s="130">
        <v>0.56311923835149591</v>
      </c>
      <c r="AF49" s="130">
        <v>0.54543729426725895</v>
      </c>
      <c r="AG49" s="130">
        <v>0.52831056322726699</v>
      </c>
      <c r="AH49" s="130">
        <v>0.51172161154193074</v>
      </c>
      <c r="AI49" s="130">
        <v>0.49565355293951413</v>
      </c>
      <c r="AJ49" s="130">
        <v>0.4800900313772134</v>
      </c>
      <c r="AK49" s="130">
        <v>0.46501520439196892</v>
      </c>
      <c r="AL49" s="130">
        <v>0.45041372697406107</v>
      </c>
      <c r="AM49" s="130">
        <v>0.43627073594707555</v>
      </c>
      <c r="AN49" s="130">
        <v>0.42257183483833738</v>
      </c>
      <c r="AO49" s="130">
        <v>0.40930307922441361</v>
      </c>
      <c r="AP49" s="130">
        <v>0.396078431372549</v>
      </c>
    </row>
    <row r="50" spans="1:42" ht="15" hidden="1" thickBot="1" x14ac:dyDescent="0.35">
      <c r="A50" s="2">
        <v>1</v>
      </c>
      <c r="B50" s="2" t="s">
        <v>236</v>
      </c>
      <c r="C50" s="2"/>
      <c r="D50" s="21" t="s">
        <v>236</v>
      </c>
      <c r="E50" s="207">
        <v>1</v>
      </c>
      <c r="F50" s="132" t="s">
        <v>387</v>
      </c>
      <c r="G50" s="132">
        <v>49</v>
      </c>
      <c r="H50" s="132" t="s">
        <v>202</v>
      </c>
      <c r="I50" s="209" t="s">
        <v>207</v>
      </c>
      <c r="J50" s="209" t="s">
        <v>388</v>
      </c>
      <c r="K50" s="266" t="s">
        <v>389</v>
      </c>
      <c r="L50" s="132"/>
      <c r="M50" s="267">
        <v>70700</v>
      </c>
      <c r="N50" s="2">
        <v>0.97599999999999998</v>
      </c>
      <c r="O50" s="2">
        <v>0.95257599999999998</v>
      </c>
      <c r="P50" s="2">
        <v>0.92971417600000006</v>
      </c>
      <c r="Q50" s="2">
        <v>0.90740103577600006</v>
      </c>
      <c r="R50" s="2">
        <v>0.88562341091737595</v>
      </c>
      <c r="S50" s="2">
        <v>0.86436844905535892</v>
      </c>
      <c r="T50" s="2">
        <v>0.84362360627803035</v>
      </c>
      <c r="U50" s="2">
        <v>0.82337663972735753</v>
      </c>
      <c r="V50" s="2">
        <v>0.8036156003739009</v>
      </c>
      <c r="W50" s="2">
        <v>0.78432882596492737</v>
      </c>
      <c r="X50" s="2">
        <v>0.76550493414176901</v>
      </c>
      <c r="Y50" s="2">
        <v>0.74713281572236656</v>
      </c>
      <c r="Z50" s="2">
        <v>0.72920162814502976</v>
      </c>
      <c r="AA50" s="2">
        <v>0.71170078906954914</v>
      </c>
      <c r="AB50" s="2">
        <v>0.69461997013187993</v>
      </c>
      <c r="AC50" s="2">
        <v>0.6779490908487148</v>
      </c>
      <c r="AD50" s="2">
        <v>0.66167831266834554</v>
      </c>
      <c r="AE50" s="2">
        <v>0.64579803316430517</v>
      </c>
      <c r="AF50" s="2">
        <v>0.63029888036836179</v>
      </c>
      <c r="AG50" s="2">
        <v>0.61517170723952119</v>
      </c>
      <c r="AH50" s="2">
        <v>0.60040758626577273</v>
      </c>
      <c r="AI50" s="2">
        <v>0.58599780419539416</v>
      </c>
      <c r="AJ50" s="2">
        <v>0.57193385689470466</v>
      </c>
      <c r="AK50" s="2">
        <v>0.55820744432923175</v>
      </c>
      <c r="AL50" s="2">
        <v>0.5448104656653302</v>
      </c>
      <c r="AM50" s="2">
        <v>0.53173501448936222</v>
      </c>
      <c r="AN50" s="2">
        <v>0.51897337414161759</v>
      </c>
      <c r="AO50" s="2">
        <v>0.50651801316221878</v>
      </c>
      <c r="AP50" s="2">
        <v>0.49596774193548387</v>
      </c>
    </row>
    <row r="51" spans="1:42" ht="15" hidden="1" thickBot="1" x14ac:dyDescent="0.35">
      <c r="A51" s="2">
        <v>1</v>
      </c>
      <c r="B51" s="2" t="s">
        <v>236</v>
      </c>
      <c r="C51" s="2"/>
      <c r="D51" s="21" t="s">
        <v>236</v>
      </c>
      <c r="E51" s="59">
        <v>1</v>
      </c>
      <c r="F51" s="2" t="s">
        <v>387</v>
      </c>
      <c r="G51" s="2">
        <v>50</v>
      </c>
      <c r="H51" s="2" t="s">
        <v>203</v>
      </c>
      <c r="I51" s="69" t="s">
        <v>207</v>
      </c>
      <c r="J51" s="69" t="s">
        <v>388</v>
      </c>
      <c r="K51" s="72" t="s">
        <v>389</v>
      </c>
      <c r="L51" s="130"/>
      <c r="M51" s="143">
        <v>175000</v>
      </c>
      <c r="N51" s="2">
        <v>0.97250000000000003</v>
      </c>
      <c r="O51" s="2">
        <v>0.97599999999999998</v>
      </c>
      <c r="P51" s="2">
        <v>0.95257599999999998</v>
      </c>
      <c r="Q51" s="2">
        <v>0.92971417600000006</v>
      </c>
      <c r="R51" s="2">
        <v>0.90740103577600006</v>
      </c>
      <c r="S51" s="2">
        <v>0.88562341091737595</v>
      </c>
      <c r="T51" s="2">
        <v>0.86436844905535892</v>
      </c>
      <c r="U51" s="2">
        <v>0.84362360627803035</v>
      </c>
      <c r="V51" s="2">
        <v>0.82337663972735753</v>
      </c>
      <c r="W51" s="2">
        <v>0.8036156003739009</v>
      </c>
      <c r="X51" s="2">
        <v>0.78432882596492737</v>
      </c>
      <c r="Y51" s="2">
        <v>0.76550493414176901</v>
      </c>
      <c r="Z51" s="2">
        <v>0.74713281572236656</v>
      </c>
      <c r="AA51" s="2">
        <v>0.72920162814502976</v>
      </c>
      <c r="AB51" s="2">
        <v>0.71170078906954914</v>
      </c>
      <c r="AC51" s="2">
        <v>0.69461997013187993</v>
      </c>
      <c r="AD51" s="2">
        <v>0.6779490908487148</v>
      </c>
      <c r="AE51" s="2">
        <v>0.66167831266834554</v>
      </c>
      <c r="AF51" s="2">
        <v>0.64579803316430517</v>
      </c>
      <c r="AG51" s="2">
        <v>0.63029888036836179</v>
      </c>
      <c r="AH51" s="2">
        <v>0.61517170723952119</v>
      </c>
      <c r="AI51" s="2">
        <v>0.60040758626577273</v>
      </c>
      <c r="AJ51" s="2">
        <v>0.58599780419539416</v>
      </c>
      <c r="AK51" s="2">
        <v>0.57193385689470466</v>
      </c>
      <c r="AL51" s="2">
        <v>0.55820744432923175</v>
      </c>
      <c r="AM51" s="2">
        <v>0.5448104656653302</v>
      </c>
      <c r="AN51" s="2">
        <v>0.53173501448936222</v>
      </c>
      <c r="AO51" s="2">
        <v>0.51897337414161759</v>
      </c>
      <c r="AP51" s="2">
        <v>0.50651801316221878</v>
      </c>
    </row>
    <row r="52" spans="1:42" ht="15" hidden="1" thickBot="1" x14ac:dyDescent="0.35">
      <c r="A52" s="64">
        <v>1</v>
      </c>
      <c r="B52" s="64" t="s">
        <v>236</v>
      </c>
      <c r="C52" s="64"/>
      <c r="D52" s="257" t="s">
        <v>236</v>
      </c>
      <c r="E52" s="91">
        <v>1</v>
      </c>
      <c r="F52" s="64" t="s">
        <v>387</v>
      </c>
      <c r="G52" s="64">
        <v>51</v>
      </c>
      <c r="H52" s="64" t="s">
        <v>204</v>
      </c>
      <c r="I52" s="95" t="s">
        <v>207</v>
      </c>
      <c r="J52" s="95" t="s">
        <v>388</v>
      </c>
      <c r="K52" s="111" t="s">
        <v>389</v>
      </c>
      <c r="L52" s="64"/>
      <c r="M52" s="144">
        <v>297500</v>
      </c>
      <c r="N52" s="2">
        <v>0.97599999999999998</v>
      </c>
      <c r="O52" s="2">
        <v>0.95257599999999998</v>
      </c>
      <c r="P52" s="2">
        <v>0.92971417600000006</v>
      </c>
      <c r="Q52" s="2">
        <v>0.90740103577600006</v>
      </c>
      <c r="R52" s="2">
        <v>0.88562341091737595</v>
      </c>
      <c r="S52" s="2">
        <v>0.86436844905535892</v>
      </c>
      <c r="T52" s="2">
        <v>0.84362360627803035</v>
      </c>
      <c r="U52" s="2">
        <v>0.82337663972735753</v>
      </c>
      <c r="V52" s="2">
        <v>0.8036156003739009</v>
      </c>
      <c r="W52" s="2">
        <v>0.78432882596492737</v>
      </c>
      <c r="X52" s="2">
        <v>0.76550493414176901</v>
      </c>
      <c r="Y52" s="2">
        <v>0.74713281572236656</v>
      </c>
      <c r="Z52" s="2">
        <v>0.72920162814502976</v>
      </c>
      <c r="AA52" s="2">
        <v>0.71170078906954914</v>
      </c>
      <c r="AB52" s="2">
        <v>0.69461997013187993</v>
      </c>
      <c r="AC52" s="2">
        <v>0.6779490908487148</v>
      </c>
      <c r="AD52" s="2">
        <v>0.66167831266834554</v>
      </c>
      <c r="AE52" s="2">
        <v>0.64579803316430517</v>
      </c>
      <c r="AF52" s="2">
        <v>0.63029888036836179</v>
      </c>
      <c r="AG52" s="2">
        <v>0.61517170723952119</v>
      </c>
      <c r="AH52" s="2">
        <v>0.60040758626577273</v>
      </c>
      <c r="AI52" s="2">
        <v>0.58599780419539416</v>
      </c>
      <c r="AJ52" s="2">
        <v>0.57193385689470466</v>
      </c>
      <c r="AK52" s="2">
        <v>0.55820744432923175</v>
      </c>
      <c r="AL52" s="2">
        <v>0.5448104656653302</v>
      </c>
      <c r="AM52" s="2">
        <v>0.53173501448936222</v>
      </c>
      <c r="AN52" s="2">
        <v>0.51897337414161759</v>
      </c>
      <c r="AO52" s="2">
        <v>0.50651801316221878</v>
      </c>
      <c r="AP52" s="2">
        <v>0.49596774193548387</v>
      </c>
    </row>
    <row r="53" spans="1:42" ht="15" hidden="1" thickBot="1" x14ac:dyDescent="0.35">
      <c r="A53" s="2">
        <v>1</v>
      </c>
      <c r="B53" s="2" t="s">
        <v>236</v>
      </c>
      <c r="C53" s="2"/>
      <c r="D53" s="2" t="s">
        <v>236</v>
      </c>
      <c r="E53" s="63">
        <v>1</v>
      </c>
      <c r="F53" s="63" t="s">
        <v>387</v>
      </c>
      <c r="G53" s="63">
        <v>52</v>
      </c>
      <c r="H53" s="63" t="s">
        <v>187</v>
      </c>
      <c r="I53" s="94" t="s">
        <v>208</v>
      </c>
      <c r="J53" s="94" t="s">
        <v>388</v>
      </c>
      <c r="K53" s="110" t="s">
        <v>389</v>
      </c>
      <c r="L53" s="63"/>
      <c r="M53" s="265">
        <v>33065</v>
      </c>
      <c r="N53" s="63">
        <v>0.9719000000000001</v>
      </c>
      <c r="O53" s="63">
        <v>0.94458961000000008</v>
      </c>
      <c r="P53" s="63">
        <v>0.91804664195900021</v>
      </c>
      <c r="Q53" s="63">
        <v>0.89224953131995222</v>
      </c>
      <c r="R53" s="63">
        <v>0.86717731948986154</v>
      </c>
      <c r="S53" s="63">
        <v>0.84280963681219645</v>
      </c>
      <c r="T53" s="63">
        <v>0.81912668601777372</v>
      </c>
      <c r="U53" s="63">
        <v>0.79610922614067436</v>
      </c>
      <c r="V53" s="63">
        <v>0.77373855688612148</v>
      </c>
      <c r="W53" s="63">
        <v>0.75199650343762137</v>
      </c>
      <c r="X53" s="63">
        <v>0.73086540169102421</v>
      </c>
      <c r="Y53" s="63">
        <v>0.71032808390350644</v>
      </c>
      <c r="Z53" s="63">
        <v>0.69036786474581791</v>
      </c>
      <c r="AA53" s="63">
        <v>0.67096852774646043</v>
      </c>
      <c r="AB53" s="63">
        <v>0.65211431211678483</v>
      </c>
      <c r="AC53" s="63">
        <v>0.63378989994630319</v>
      </c>
      <c r="AD53" s="63">
        <v>0.61598040375781205</v>
      </c>
      <c r="AE53" s="63">
        <v>0.59867135441221753</v>
      </c>
      <c r="AF53" s="63">
        <v>0.58184868935323419</v>
      </c>
      <c r="AG53" s="63">
        <v>0.56549874118240828</v>
      </c>
      <c r="AH53" s="63">
        <v>0.5496082265551826</v>
      </c>
      <c r="AI53" s="63">
        <v>0.53416423538898195</v>
      </c>
      <c r="AJ53" s="63">
        <v>0.5191542203745515</v>
      </c>
      <c r="AK53" s="63">
        <v>0.50456598678202658</v>
      </c>
      <c r="AL53" s="63">
        <v>0.49038768255345161</v>
      </c>
      <c r="AM53" s="63">
        <v>0.47660778867369957</v>
      </c>
      <c r="AN53" s="63">
        <v>0.46321510981196862</v>
      </c>
      <c r="AO53" s="63">
        <v>0.45019876522625224</v>
      </c>
      <c r="AP53" s="63">
        <v>0.43787751111046985</v>
      </c>
    </row>
    <row r="54" spans="1:42" ht="15" hidden="1" thickBot="1" x14ac:dyDescent="0.35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387</v>
      </c>
      <c r="G54" s="2">
        <v>53</v>
      </c>
      <c r="H54" s="2" t="s">
        <v>189</v>
      </c>
      <c r="I54" s="69" t="s">
        <v>208</v>
      </c>
      <c r="J54" s="69" t="s">
        <v>388</v>
      </c>
      <c r="K54" s="72" t="s">
        <v>389</v>
      </c>
      <c r="L54" s="2"/>
      <c r="M54" s="143">
        <f>1*2.36*M20</f>
        <v>29028</v>
      </c>
      <c r="N54" s="2">
        <v>0.97</v>
      </c>
      <c r="O54" s="2">
        <v>0.94089999999999996</v>
      </c>
      <c r="P54" s="2">
        <v>0.91267299999999996</v>
      </c>
      <c r="Q54" s="2">
        <v>0.88529280999999993</v>
      </c>
      <c r="R54" s="2">
        <v>0.8587340256999999</v>
      </c>
      <c r="S54" s="2">
        <v>0.83297200492899992</v>
      </c>
      <c r="T54" s="2">
        <v>0.80798284478112981</v>
      </c>
      <c r="U54" s="2">
        <v>0.78374335943769602</v>
      </c>
      <c r="V54" s="2">
        <v>0.76023105865456508</v>
      </c>
      <c r="W54" s="2">
        <v>0.73742412689492809</v>
      </c>
      <c r="X54" s="2">
        <v>0.71530140308808021</v>
      </c>
      <c r="Y54" s="2">
        <v>0.69384236099543772</v>
      </c>
      <c r="Z54" s="2">
        <v>0.6730270901655746</v>
      </c>
      <c r="AA54" s="2">
        <v>0.65283627746060746</v>
      </c>
      <c r="AB54" s="2">
        <v>0.63325118913678924</v>
      </c>
      <c r="AC54" s="2">
        <v>0.61425365346268546</v>
      </c>
      <c r="AD54" s="2">
        <v>0.59582604385880478</v>
      </c>
      <c r="AE54" s="2">
        <v>0.57795126254304063</v>
      </c>
      <c r="AF54" s="2">
        <v>0.56061272466674938</v>
      </c>
      <c r="AG54" s="2">
        <v>0.54379434292674689</v>
      </c>
      <c r="AH54" s="2">
        <v>0.52748051263894458</v>
      </c>
      <c r="AI54" s="2">
        <v>0.51165609725977623</v>
      </c>
      <c r="AJ54" s="2">
        <v>0.49630641434198292</v>
      </c>
      <c r="AK54" s="2">
        <v>0.48141722191172343</v>
      </c>
      <c r="AL54" s="2">
        <v>0.46697470525437168</v>
      </c>
      <c r="AM54" s="2">
        <v>0.45296546409674054</v>
      </c>
      <c r="AN54" s="2">
        <v>0.43937650017383828</v>
      </c>
      <c r="AO54" s="2">
        <v>0.42619520516862314</v>
      </c>
      <c r="AP54" s="2">
        <v>0.42372881355932202</v>
      </c>
    </row>
    <row r="55" spans="1:42" ht="15" hidden="1" thickBot="1" x14ac:dyDescent="0.35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387</v>
      </c>
      <c r="G55" s="2">
        <v>54</v>
      </c>
      <c r="H55" s="2" t="s">
        <v>190</v>
      </c>
      <c r="I55" s="69" t="s">
        <v>208</v>
      </c>
      <c r="J55" s="69" t="s">
        <v>388</v>
      </c>
      <c r="K55" s="72" t="s">
        <v>389</v>
      </c>
      <c r="L55" s="2"/>
      <c r="M55" s="143">
        <f>1*2.36*M21</f>
        <v>29028</v>
      </c>
      <c r="N55" s="2">
        <v>0.97</v>
      </c>
      <c r="O55" s="2">
        <v>0.94089999999999996</v>
      </c>
      <c r="P55" s="2">
        <v>0.91267299999999996</v>
      </c>
      <c r="Q55" s="2">
        <v>0.88529280999999993</v>
      </c>
      <c r="R55" s="2">
        <v>0.8587340256999999</v>
      </c>
      <c r="S55" s="2">
        <v>0.83297200492899992</v>
      </c>
      <c r="T55" s="2">
        <v>0.80798284478112981</v>
      </c>
      <c r="U55" s="2">
        <v>0.78374335943769602</v>
      </c>
      <c r="V55" s="2">
        <v>0.76023105865456508</v>
      </c>
      <c r="W55" s="2">
        <v>0.73742412689492809</v>
      </c>
      <c r="X55" s="2">
        <v>0.71530140308808021</v>
      </c>
      <c r="Y55" s="2">
        <v>0.69384236099543772</v>
      </c>
      <c r="Z55" s="2">
        <v>0.6730270901655746</v>
      </c>
      <c r="AA55" s="2">
        <v>0.65283627746060746</v>
      </c>
      <c r="AB55" s="2">
        <v>0.63325118913678924</v>
      </c>
      <c r="AC55" s="2">
        <v>0.61425365346268546</v>
      </c>
      <c r="AD55" s="2">
        <v>0.59582604385880478</v>
      </c>
      <c r="AE55" s="2">
        <v>0.57795126254304063</v>
      </c>
      <c r="AF55" s="2">
        <v>0.56061272466674938</v>
      </c>
      <c r="AG55" s="2">
        <v>0.54379434292674689</v>
      </c>
      <c r="AH55" s="2">
        <v>0.52748051263894458</v>
      </c>
      <c r="AI55" s="2">
        <v>0.51165609725977623</v>
      </c>
      <c r="AJ55" s="2">
        <v>0.49630641434198292</v>
      </c>
      <c r="AK55" s="2">
        <v>0.48141722191172343</v>
      </c>
      <c r="AL55" s="2">
        <v>0.46697470525437168</v>
      </c>
      <c r="AM55" s="2">
        <v>0.45296546409674054</v>
      </c>
      <c r="AN55" s="2">
        <v>0.43937650017383828</v>
      </c>
      <c r="AO55" s="2">
        <v>0.42619520516862314</v>
      </c>
      <c r="AP55" s="2">
        <v>0.42372881355932202</v>
      </c>
    </row>
    <row r="56" spans="1:42" ht="15" hidden="1" thickBot="1" x14ac:dyDescent="0.35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387</v>
      </c>
      <c r="G56" s="2">
        <v>55</v>
      </c>
      <c r="H56" s="2" t="s">
        <v>191</v>
      </c>
      <c r="I56" s="69" t="s">
        <v>208</v>
      </c>
      <c r="J56" s="69" t="s">
        <v>388</v>
      </c>
      <c r="K56" s="72" t="s">
        <v>389</v>
      </c>
      <c r="L56" s="2"/>
      <c r="M56" s="143">
        <v>46719.497799999997</v>
      </c>
      <c r="N56" s="2">
        <v>0.96500000000000008</v>
      </c>
      <c r="O56" s="2">
        <v>0.93122499999999997</v>
      </c>
      <c r="P56" s="2">
        <v>0.89863212499999989</v>
      </c>
      <c r="Q56" s="2">
        <v>0.86718000062499989</v>
      </c>
      <c r="R56" s="2">
        <v>0.83682870060312486</v>
      </c>
      <c r="S56" s="2">
        <v>0.80753969608201548</v>
      </c>
      <c r="T56" s="2">
        <v>0.77927580671914498</v>
      </c>
      <c r="U56" s="2">
        <v>0.75200115348397489</v>
      </c>
      <c r="V56" s="2">
        <v>0.72568111311203576</v>
      </c>
      <c r="W56" s="2">
        <v>0.70028227415311439</v>
      </c>
      <c r="X56" s="2">
        <v>0.6757723945577554</v>
      </c>
      <c r="Y56" s="2">
        <v>0.65212036074823398</v>
      </c>
      <c r="Z56" s="2">
        <v>0.62929614812204571</v>
      </c>
      <c r="AA56" s="2">
        <v>0.60727078293777415</v>
      </c>
      <c r="AB56" s="2">
        <v>0.58601630553495199</v>
      </c>
      <c r="AC56" s="2">
        <v>0.56550573484122868</v>
      </c>
      <c r="AD56" s="2">
        <v>0.54571303412178562</v>
      </c>
      <c r="AE56" s="2">
        <v>0.52661307792752321</v>
      </c>
      <c r="AF56" s="2">
        <v>0.50818162020005986</v>
      </c>
      <c r="AG56" s="2">
        <v>0.49039526349305773</v>
      </c>
      <c r="AH56" s="2">
        <v>0.4732314292708007</v>
      </c>
      <c r="AI56" s="2">
        <v>0.45666832924632267</v>
      </c>
      <c r="AJ56" s="2">
        <v>0.4406849377227014</v>
      </c>
      <c r="AK56" s="2">
        <v>0.42526096490240684</v>
      </c>
      <c r="AL56" s="2">
        <v>0.41037683113082257</v>
      </c>
      <c r="AM56" s="2">
        <v>0.39601364204124379</v>
      </c>
      <c r="AN56" s="2">
        <v>0.38215316456980025</v>
      </c>
      <c r="AO56" s="2">
        <v>0.3687778038098572</v>
      </c>
      <c r="AP56" s="2">
        <v>0.35745247244502704</v>
      </c>
    </row>
    <row r="57" spans="1:42" ht="15" hidden="1" thickBot="1" x14ac:dyDescent="0.35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387</v>
      </c>
      <c r="G57" s="2">
        <v>56</v>
      </c>
      <c r="H57" s="2" t="s">
        <v>192</v>
      </c>
      <c r="I57" s="69" t="s">
        <v>208</v>
      </c>
      <c r="J57" s="69" t="s">
        <v>388</v>
      </c>
      <c r="K57" s="72" t="s">
        <v>389</v>
      </c>
      <c r="L57" s="2"/>
      <c r="M57" s="143">
        <v>23065.8112</v>
      </c>
      <c r="N57" s="2">
        <v>0.97799999999999998</v>
      </c>
      <c r="O57" s="2">
        <v>0.95648399999999989</v>
      </c>
      <c r="P57" s="2">
        <v>0.93544135199999978</v>
      </c>
      <c r="Q57" s="2">
        <v>0.91486164225599975</v>
      </c>
      <c r="R57" s="2">
        <v>0.89473468612636775</v>
      </c>
      <c r="S57" s="2">
        <v>0.8750505230315877</v>
      </c>
      <c r="T57" s="2">
        <v>0.85579941152489269</v>
      </c>
      <c r="U57" s="2">
        <v>0.83697182447134499</v>
      </c>
      <c r="V57" s="2">
        <v>0.81855844433297542</v>
      </c>
      <c r="W57" s="2">
        <v>0.80055015855764999</v>
      </c>
      <c r="X57" s="2">
        <v>0.78293805506938163</v>
      </c>
      <c r="Y57" s="2">
        <v>0.76571341785785529</v>
      </c>
      <c r="Z57" s="2">
        <v>0.74886772266498247</v>
      </c>
      <c r="AA57" s="2">
        <v>0.7323926327663528</v>
      </c>
      <c r="AB57" s="2">
        <v>0.7162799948454931</v>
      </c>
      <c r="AC57" s="2">
        <v>0.70052183495889231</v>
      </c>
      <c r="AD57" s="2">
        <v>0.68511035458979663</v>
      </c>
      <c r="AE57" s="2">
        <v>0.67003792678882101</v>
      </c>
      <c r="AF57" s="2">
        <v>0.65529709239946698</v>
      </c>
      <c r="AG57" s="2">
        <v>0.64088055636667862</v>
      </c>
      <c r="AH57" s="2">
        <v>0.62678118412661166</v>
      </c>
      <c r="AI57" s="2">
        <v>0.61299199807582616</v>
      </c>
      <c r="AJ57" s="2">
        <v>0.59950617411815799</v>
      </c>
      <c r="AK57" s="2">
        <v>0.58631703828755855</v>
      </c>
      <c r="AL57" s="2">
        <v>0.57341806344523216</v>
      </c>
      <c r="AM57" s="2">
        <v>0.56080286604943708</v>
      </c>
      <c r="AN57" s="2">
        <v>0.54846520299634938</v>
      </c>
      <c r="AO57" s="2">
        <v>0.53639896853042968</v>
      </c>
      <c r="AP57" s="2">
        <v>0.50985255615268021</v>
      </c>
    </row>
    <row r="58" spans="1:42" ht="15" hidden="1" thickBot="1" x14ac:dyDescent="0.35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387</v>
      </c>
      <c r="G58" s="2">
        <v>57</v>
      </c>
      <c r="H58" s="2" t="s">
        <v>193</v>
      </c>
      <c r="I58" s="69" t="s">
        <v>208</v>
      </c>
      <c r="J58" s="69" t="s">
        <v>388</v>
      </c>
      <c r="K58" s="72" t="s">
        <v>389</v>
      </c>
      <c r="L58" s="2"/>
      <c r="M58" s="143">
        <v>44090.084999999999</v>
      </c>
      <c r="N58" s="2">
        <v>0.97799999999999998</v>
      </c>
      <c r="O58" s="2">
        <v>0.95648399999999989</v>
      </c>
      <c r="P58" s="2">
        <v>0.93544135199999978</v>
      </c>
      <c r="Q58" s="2">
        <v>0.91486164225599975</v>
      </c>
      <c r="R58" s="2">
        <v>0.89473468612636775</v>
      </c>
      <c r="S58" s="2">
        <v>0.8750505230315877</v>
      </c>
      <c r="T58" s="2">
        <v>0.85579941152489269</v>
      </c>
      <c r="U58" s="2">
        <v>0.83697182447134499</v>
      </c>
      <c r="V58" s="2">
        <v>0.81855844433297542</v>
      </c>
      <c r="W58" s="2">
        <v>0.80055015855764999</v>
      </c>
      <c r="X58" s="2">
        <v>0.78293805506938163</v>
      </c>
      <c r="Y58" s="2">
        <v>0.76571341785785529</v>
      </c>
      <c r="Z58" s="2">
        <v>0.74886772266498247</v>
      </c>
      <c r="AA58" s="2">
        <v>0.7323926327663528</v>
      </c>
      <c r="AB58" s="2">
        <v>0.7162799948454931</v>
      </c>
      <c r="AC58" s="2">
        <v>0.70052183495889231</v>
      </c>
      <c r="AD58" s="2">
        <v>0.68511035458979663</v>
      </c>
      <c r="AE58" s="2">
        <v>0.67003792678882101</v>
      </c>
      <c r="AF58" s="2">
        <v>0.65529709239946698</v>
      </c>
      <c r="AG58" s="2">
        <v>0.64088055636667862</v>
      </c>
      <c r="AH58" s="2">
        <v>0.62678118412661166</v>
      </c>
      <c r="AI58" s="2">
        <v>0.61299199807582616</v>
      </c>
      <c r="AJ58" s="2">
        <v>0.59950617411815799</v>
      </c>
      <c r="AK58" s="2">
        <v>0.58631703828755855</v>
      </c>
      <c r="AL58" s="2">
        <v>0.57341806344523216</v>
      </c>
      <c r="AM58" s="2">
        <v>0.56080286604943708</v>
      </c>
      <c r="AN58" s="2">
        <v>0.54846520299634938</v>
      </c>
      <c r="AO58" s="2">
        <v>0.53639896853042968</v>
      </c>
      <c r="AP58" s="2">
        <v>0.50985255615268021</v>
      </c>
    </row>
    <row r="59" spans="1:42" ht="15" hidden="1" thickBot="1" x14ac:dyDescent="0.35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387</v>
      </c>
      <c r="G59" s="2">
        <v>58</v>
      </c>
      <c r="H59" s="2" t="s">
        <v>194</v>
      </c>
      <c r="I59" s="69" t="s">
        <v>208</v>
      </c>
      <c r="J59" s="69" t="s">
        <v>388</v>
      </c>
      <c r="K59" s="72" t="s">
        <v>389</v>
      </c>
      <c r="L59" s="2"/>
      <c r="M59" s="143">
        <v>450000</v>
      </c>
      <c r="N59" s="2">
        <v>0.97599999999999998</v>
      </c>
      <c r="O59" s="2">
        <v>0.95257599999999998</v>
      </c>
      <c r="P59" s="2">
        <v>0.92971417600000006</v>
      </c>
      <c r="Q59" s="2">
        <v>0.90740103577600006</v>
      </c>
      <c r="R59" s="2">
        <v>0.88562341091737595</v>
      </c>
      <c r="S59" s="2">
        <v>0.86436844905535892</v>
      </c>
      <c r="T59" s="2">
        <v>0.84362360627803035</v>
      </c>
      <c r="U59" s="2">
        <v>0.82337663972735753</v>
      </c>
      <c r="V59" s="2">
        <v>0.8036156003739009</v>
      </c>
      <c r="W59" s="2">
        <v>0.78432882596492737</v>
      </c>
      <c r="X59" s="2">
        <v>0.76550493414176901</v>
      </c>
      <c r="Y59" s="2">
        <v>0.74713281572236656</v>
      </c>
      <c r="Z59" s="2">
        <v>0.72920162814502976</v>
      </c>
      <c r="AA59" s="2">
        <v>0.71170078906954914</v>
      </c>
      <c r="AB59" s="2">
        <v>0.69461997013187993</v>
      </c>
      <c r="AC59" s="2">
        <v>0.6779490908487148</v>
      </c>
      <c r="AD59" s="2">
        <v>0.66167831266834554</v>
      </c>
      <c r="AE59" s="2">
        <v>0.64579803316430517</v>
      </c>
      <c r="AF59" s="2">
        <v>0.63029888036836179</v>
      </c>
      <c r="AG59" s="2">
        <v>0.61517170723952119</v>
      </c>
      <c r="AH59" s="2">
        <v>0.60040758626577273</v>
      </c>
      <c r="AI59" s="2">
        <v>0.58599780419539416</v>
      </c>
      <c r="AJ59" s="2">
        <v>0.57193385689470466</v>
      </c>
      <c r="AK59" s="2">
        <v>0.55820744432923175</v>
      </c>
      <c r="AL59" s="2">
        <v>0.5448104656653302</v>
      </c>
      <c r="AM59" s="2">
        <v>0.53173501448936222</v>
      </c>
      <c r="AN59" s="2">
        <v>0.51897337414161759</v>
      </c>
      <c r="AO59" s="2">
        <v>0.50651801316221878</v>
      </c>
      <c r="AP59" s="2">
        <v>0.49596774193548387</v>
      </c>
    </row>
    <row r="60" spans="1:42" ht="15" hidden="1" thickBot="1" x14ac:dyDescent="0.35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387</v>
      </c>
      <c r="G60" s="2">
        <v>59</v>
      </c>
      <c r="H60" s="2" t="s">
        <v>195</v>
      </c>
      <c r="I60" s="69" t="s">
        <v>208</v>
      </c>
      <c r="J60" s="69" t="s">
        <v>388</v>
      </c>
      <c r="K60" s="72" t="s">
        <v>389</v>
      </c>
      <c r="L60" s="2"/>
      <c r="M60" s="143">
        <v>450001</v>
      </c>
      <c r="N60" s="2">
        <v>0.97599999999999998</v>
      </c>
      <c r="O60" s="2">
        <v>0.95257599999999998</v>
      </c>
      <c r="P60" s="2">
        <v>0.92971417600000006</v>
      </c>
      <c r="Q60" s="2">
        <v>0.90740103577600006</v>
      </c>
      <c r="R60" s="2">
        <v>0.88562341091737595</v>
      </c>
      <c r="S60" s="2">
        <v>0.86436844905535892</v>
      </c>
      <c r="T60" s="2">
        <v>0.84362360627803035</v>
      </c>
      <c r="U60" s="2">
        <v>0.82337663972735753</v>
      </c>
      <c r="V60" s="2">
        <v>0.8036156003739009</v>
      </c>
      <c r="W60" s="2">
        <v>0.78432882596492737</v>
      </c>
      <c r="X60" s="2">
        <v>0.76550493414176901</v>
      </c>
      <c r="Y60" s="2">
        <v>0.74713281572236656</v>
      </c>
      <c r="Z60" s="2">
        <v>0.72920162814502976</v>
      </c>
      <c r="AA60" s="2">
        <v>0.71170078906954914</v>
      </c>
      <c r="AB60" s="2">
        <v>0.69461997013187993</v>
      </c>
      <c r="AC60" s="2">
        <v>0.6779490908487148</v>
      </c>
      <c r="AD60" s="2">
        <v>0.66167831266834554</v>
      </c>
      <c r="AE60" s="2">
        <v>0.64579803316430517</v>
      </c>
      <c r="AF60" s="2">
        <v>0.63029888036836179</v>
      </c>
      <c r="AG60" s="2">
        <v>0.61517170723952119</v>
      </c>
      <c r="AH60" s="2">
        <v>0.60040758626577273</v>
      </c>
      <c r="AI60" s="2">
        <v>0.58599780419539416</v>
      </c>
      <c r="AJ60" s="2">
        <v>0.57193385689470466</v>
      </c>
      <c r="AK60" s="2">
        <v>0.55820744432923175</v>
      </c>
      <c r="AL60" s="2">
        <v>0.5448104656653302</v>
      </c>
      <c r="AM60" s="2">
        <v>0.53173501448936222</v>
      </c>
      <c r="AN60" s="2">
        <v>0.51897337414161759</v>
      </c>
      <c r="AO60" s="2">
        <v>0.50651801316221878</v>
      </c>
      <c r="AP60" s="2">
        <v>0.49596774193548387</v>
      </c>
    </row>
    <row r="61" spans="1:42" ht="15" hidden="1" thickBot="1" x14ac:dyDescent="0.35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387</v>
      </c>
      <c r="G61" s="2">
        <v>60</v>
      </c>
      <c r="H61" s="2" t="s">
        <v>196</v>
      </c>
      <c r="I61" s="69" t="s">
        <v>208</v>
      </c>
      <c r="J61" s="69" t="s">
        <v>388</v>
      </c>
      <c r="K61" s="72" t="s">
        <v>389</v>
      </c>
      <c r="L61" s="2"/>
      <c r="M61" s="143">
        <v>450002</v>
      </c>
      <c r="N61" s="2">
        <v>0.97599999999999998</v>
      </c>
      <c r="O61" s="2">
        <v>0.95257599999999998</v>
      </c>
      <c r="P61" s="2">
        <v>0.92971417600000006</v>
      </c>
      <c r="Q61" s="2">
        <v>0.90740103577600006</v>
      </c>
      <c r="R61" s="2">
        <v>0.88562341091737595</v>
      </c>
      <c r="S61" s="2">
        <v>0.86436844905535892</v>
      </c>
      <c r="T61" s="2">
        <v>0.84362360627803035</v>
      </c>
      <c r="U61" s="2">
        <v>0.82337663972735753</v>
      </c>
      <c r="V61" s="2">
        <v>0.8036156003739009</v>
      </c>
      <c r="W61" s="2">
        <v>0.78432882596492737</v>
      </c>
      <c r="X61" s="2">
        <v>0.76550493414176901</v>
      </c>
      <c r="Y61" s="2">
        <v>0.74713281572236656</v>
      </c>
      <c r="Z61" s="2">
        <v>0.72920162814502976</v>
      </c>
      <c r="AA61" s="2">
        <v>0.71170078906954914</v>
      </c>
      <c r="AB61" s="2">
        <v>0.69461997013187993</v>
      </c>
      <c r="AC61" s="2">
        <v>0.6779490908487148</v>
      </c>
      <c r="AD61" s="2">
        <v>0.66167831266834554</v>
      </c>
      <c r="AE61" s="2">
        <v>0.64579803316430517</v>
      </c>
      <c r="AF61" s="2">
        <v>0.63029888036836179</v>
      </c>
      <c r="AG61" s="2">
        <v>0.61517170723952119</v>
      </c>
      <c r="AH61" s="2">
        <v>0.60040758626577273</v>
      </c>
      <c r="AI61" s="2">
        <v>0.58599780419539416</v>
      </c>
      <c r="AJ61" s="2">
        <v>0.57193385689470466</v>
      </c>
      <c r="AK61" s="2">
        <v>0.55820744432923175</v>
      </c>
      <c r="AL61" s="2">
        <v>0.5448104656653302</v>
      </c>
      <c r="AM61" s="2">
        <v>0.53173501448936222</v>
      </c>
      <c r="AN61" s="2">
        <v>0.51897337414161759</v>
      </c>
      <c r="AO61" s="2">
        <v>0.50651801316221878</v>
      </c>
      <c r="AP61" s="2">
        <v>0.49596774193548387</v>
      </c>
    </row>
    <row r="62" spans="1:42" ht="15" hidden="1" thickBot="1" x14ac:dyDescent="0.35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387</v>
      </c>
      <c r="G62" s="2">
        <v>61</v>
      </c>
      <c r="H62" s="2" t="s">
        <v>197</v>
      </c>
      <c r="I62" s="69" t="s">
        <v>208</v>
      </c>
      <c r="J62" s="69" t="s">
        <v>388</v>
      </c>
      <c r="K62" s="72" t="s">
        <v>389</v>
      </c>
      <c r="L62" s="2"/>
      <c r="M62" s="143">
        <v>450003</v>
      </c>
      <c r="N62" s="2">
        <v>0.97599999999999998</v>
      </c>
      <c r="O62" s="2">
        <v>0.95257599999999998</v>
      </c>
      <c r="P62" s="2">
        <v>0.92971417600000006</v>
      </c>
      <c r="Q62" s="2">
        <v>0.90740103577600006</v>
      </c>
      <c r="R62" s="2">
        <v>0.88562341091737595</v>
      </c>
      <c r="S62" s="2">
        <v>0.86436844905535892</v>
      </c>
      <c r="T62" s="2">
        <v>0.84362360627803035</v>
      </c>
      <c r="U62" s="2">
        <v>0.82337663972735753</v>
      </c>
      <c r="V62" s="2">
        <v>0.8036156003739009</v>
      </c>
      <c r="W62" s="2">
        <v>0.78432882596492737</v>
      </c>
      <c r="X62" s="2">
        <v>0.76550493414176901</v>
      </c>
      <c r="Y62" s="2">
        <v>0.74713281572236656</v>
      </c>
      <c r="Z62" s="2">
        <v>0.72920162814502976</v>
      </c>
      <c r="AA62" s="2">
        <v>0.71170078906954914</v>
      </c>
      <c r="AB62" s="2">
        <v>0.69461997013187993</v>
      </c>
      <c r="AC62" s="2">
        <v>0.6779490908487148</v>
      </c>
      <c r="AD62" s="2">
        <v>0.66167831266834554</v>
      </c>
      <c r="AE62" s="2">
        <v>0.64579803316430517</v>
      </c>
      <c r="AF62" s="2">
        <v>0.63029888036836179</v>
      </c>
      <c r="AG62" s="2">
        <v>0.61517170723952119</v>
      </c>
      <c r="AH62" s="2">
        <v>0.60040758626577273</v>
      </c>
      <c r="AI62" s="2">
        <v>0.58599780419539416</v>
      </c>
      <c r="AJ62" s="2">
        <v>0.57193385689470466</v>
      </c>
      <c r="AK62" s="2">
        <v>0.55820744432923175</v>
      </c>
      <c r="AL62" s="2">
        <v>0.5448104656653302</v>
      </c>
      <c r="AM62" s="2">
        <v>0.53173501448936222</v>
      </c>
      <c r="AN62" s="2">
        <v>0.51897337414161759</v>
      </c>
      <c r="AO62" s="2">
        <v>0.50651801316221878</v>
      </c>
      <c r="AP62" s="2">
        <v>0.49596774193548387</v>
      </c>
    </row>
    <row r="63" spans="1:42" ht="15" hidden="1" thickBot="1" x14ac:dyDescent="0.35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387</v>
      </c>
      <c r="G63" s="2">
        <v>62</v>
      </c>
      <c r="H63" s="2" t="s">
        <v>198</v>
      </c>
      <c r="I63" s="69" t="s">
        <v>208</v>
      </c>
      <c r="J63" s="69" t="s">
        <v>388</v>
      </c>
      <c r="K63" s="72" t="s">
        <v>389</v>
      </c>
      <c r="L63" s="2"/>
      <c r="M63" s="143">
        <v>450004</v>
      </c>
      <c r="N63" s="2">
        <v>0.97599999999999998</v>
      </c>
      <c r="O63" s="2">
        <v>0.95257599999999998</v>
      </c>
      <c r="P63" s="2">
        <v>0.92971417600000006</v>
      </c>
      <c r="Q63" s="2">
        <v>0.90740103577600006</v>
      </c>
      <c r="R63" s="2">
        <v>0.88562341091737595</v>
      </c>
      <c r="S63" s="2">
        <v>0.86436844905535892</v>
      </c>
      <c r="T63" s="2">
        <v>0.84362360627803035</v>
      </c>
      <c r="U63" s="2">
        <v>0.82337663972735753</v>
      </c>
      <c r="V63" s="2">
        <v>0.8036156003739009</v>
      </c>
      <c r="W63" s="2">
        <v>0.78432882596492737</v>
      </c>
      <c r="X63" s="2">
        <v>0.76550493414176901</v>
      </c>
      <c r="Y63" s="2">
        <v>0.74713281572236656</v>
      </c>
      <c r="Z63" s="2">
        <v>0.72920162814502976</v>
      </c>
      <c r="AA63" s="2">
        <v>0.71170078906954914</v>
      </c>
      <c r="AB63" s="2">
        <v>0.69461997013187993</v>
      </c>
      <c r="AC63" s="2">
        <v>0.6779490908487148</v>
      </c>
      <c r="AD63" s="2">
        <v>0.66167831266834554</v>
      </c>
      <c r="AE63" s="2">
        <v>0.64579803316430517</v>
      </c>
      <c r="AF63" s="2">
        <v>0.63029888036836179</v>
      </c>
      <c r="AG63" s="2">
        <v>0.61517170723952119</v>
      </c>
      <c r="AH63" s="2">
        <v>0.60040758626577273</v>
      </c>
      <c r="AI63" s="2">
        <v>0.58599780419539416</v>
      </c>
      <c r="AJ63" s="2">
        <v>0.57193385689470466</v>
      </c>
      <c r="AK63" s="2">
        <v>0.55820744432923175</v>
      </c>
      <c r="AL63" s="2">
        <v>0.5448104656653302</v>
      </c>
      <c r="AM63" s="2">
        <v>0.53173501448936222</v>
      </c>
      <c r="AN63" s="2">
        <v>0.51897337414161759</v>
      </c>
      <c r="AO63" s="2">
        <v>0.50651801316221878</v>
      </c>
      <c r="AP63" s="2">
        <v>0.49596774193548387</v>
      </c>
    </row>
    <row r="64" spans="1:42" ht="15" hidden="1" thickBot="1" x14ac:dyDescent="0.35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387</v>
      </c>
      <c r="G64" s="2">
        <v>63</v>
      </c>
      <c r="H64" s="2" t="s">
        <v>199</v>
      </c>
      <c r="I64" s="69" t="s">
        <v>208</v>
      </c>
      <c r="J64" s="69" t="s">
        <v>388</v>
      </c>
      <c r="K64" s="72" t="s">
        <v>255</v>
      </c>
      <c r="L64" s="2"/>
      <c r="M64" s="143">
        <v>1000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" hidden="1" thickBot="1" x14ac:dyDescent="0.35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387</v>
      </c>
      <c r="G65" s="2">
        <v>64</v>
      </c>
      <c r="H65" s="2" t="s">
        <v>200</v>
      </c>
      <c r="I65" s="69" t="s">
        <v>208</v>
      </c>
      <c r="J65" s="69" t="s">
        <v>388</v>
      </c>
      <c r="K65" s="72" t="s">
        <v>255</v>
      </c>
      <c r="L65" s="2"/>
      <c r="M65" s="143">
        <v>1000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" hidden="1" thickBot="1" x14ac:dyDescent="0.35">
      <c r="A66" s="130">
        <v>1</v>
      </c>
      <c r="B66" s="130" t="s">
        <v>236</v>
      </c>
      <c r="C66" s="130"/>
      <c r="D66" s="130" t="s">
        <v>236</v>
      </c>
      <c r="E66" s="130">
        <v>1</v>
      </c>
      <c r="F66" s="130" t="s">
        <v>387</v>
      </c>
      <c r="G66" s="130">
        <v>65</v>
      </c>
      <c r="H66" s="130" t="s">
        <v>201</v>
      </c>
      <c r="I66" s="149" t="s">
        <v>208</v>
      </c>
      <c r="J66" s="149" t="s">
        <v>388</v>
      </c>
      <c r="K66" s="131" t="s">
        <v>255</v>
      </c>
      <c r="L66" s="130"/>
      <c r="M66" s="145">
        <v>1000</v>
      </c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15" hidden="1" thickBot="1" x14ac:dyDescent="0.35">
      <c r="A67" s="207">
        <v>1</v>
      </c>
      <c r="B67" s="132" t="s">
        <v>236</v>
      </c>
      <c r="C67" s="132"/>
      <c r="D67" s="132" t="s">
        <v>236</v>
      </c>
      <c r="E67" s="132">
        <v>1</v>
      </c>
      <c r="F67" s="132" t="s">
        <v>387</v>
      </c>
      <c r="G67" s="132">
        <v>66</v>
      </c>
      <c r="H67" s="132" t="s">
        <v>202</v>
      </c>
      <c r="I67" s="209" t="s">
        <v>208</v>
      </c>
      <c r="J67" s="209" t="s">
        <v>388</v>
      </c>
      <c r="K67" s="266" t="s">
        <v>389</v>
      </c>
      <c r="L67" s="132"/>
      <c r="M67" s="267">
        <v>117160</v>
      </c>
      <c r="N67" s="2">
        <v>0.97599999999999998</v>
      </c>
      <c r="O67" s="2">
        <v>0.95257599999999998</v>
      </c>
      <c r="P67" s="2">
        <v>0.92971417600000006</v>
      </c>
      <c r="Q67" s="2">
        <v>0.90740103577600006</v>
      </c>
      <c r="R67" s="2">
        <v>0.88562341091737595</v>
      </c>
      <c r="S67" s="2">
        <v>0.86436844905535892</v>
      </c>
      <c r="T67" s="2">
        <v>0.84362360627803035</v>
      </c>
      <c r="U67" s="2">
        <v>0.82337663972735753</v>
      </c>
      <c r="V67" s="2">
        <v>0.8036156003739009</v>
      </c>
      <c r="W67" s="2">
        <v>0.78432882596492737</v>
      </c>
      <c r="X67" s="2">
        <v>0.76550493414176901</v>
      </c>
      <c r="Y67" s="2">
        <v>0.74713281572236656</v>
      </c>
      <c r="Z67" s="2">
        <v>0.72920162814502976</v>
      </c>
      <c r="AA67" s="2">
        <v>0.71170078906954914</v>
      </c>
      <c r="AB67" s="2">
        <v>0.69461997013187993</v>
      </c>
      <c r="AC67" s="2">
        <v>0.6779490908487148</v>
      </c>
      <c r="AD67" s="2">
        <v>0.66167831266834554</v>
      </c>
      <c r="AE67" s="2">
        <v>0.64579803316430517</v>
      </c>
      <c r="AF67" s="2">
        <v>0.63029888036836179</v>
      </c>
      <c r="AG67" s="2">
        <v>0.61517170723952119</v>
      </c>
      <c r="AH67" s="2">
        <v>0.60040758626577273</v>
      </c>
      <c r="AI67" s="2">
        <v>0.58599780419539416</v>
      </c>
      <c r="AJ67" s="2">
        <v>0.57193385689470466</v>
      </c>
      <c r="AK67" s="2">
        <v>0.55820744432923175</v>
      </c>
      <c r="AL67" s="2">
        <v>0.5448104656653302</v>
      </c>
      <c r="AM67" s="2">
        <v>0.53173501448936222</v>
      </c>
      <c r="AN67" s="2">
        <v>0.51897337414161759</v>
      </c>
      <c r="AO67" s="2">
        <v>0.50651801316221878</v>
      </c>
      <c r="AP67" s="2">
        <v>0.49596774193548387</v>
      </c>
    </row>
    <row r="68" spans="1:42" ht="15" hidden="1" thickBot="1" x14ac:dyDescent="0.35">
      <c r="A68" s="59">
        <v>1</v>
      </c>
      <c r="B68" s="2" t="s">
        <v>236</v>
      </c>
      <c r="C68" s="2"/>
      <c r="D68" s="2" t="s">
        <v>236</v>
      </c>
      <c r="E68" s="2">
        <v>1</v>
      </c>
      <c r="F68" s="2" t="s">
        <v>387</v>
      </c>
      <c r="G68" s="2">
        <v>67</v>
      </c>
      <c r="H68" s="2" t="s">
        <v>203</v>
      </c>
      <c r="I68" s="69" t="s">
        <v>208</v>
      </c>
      <c r="J68" s="69" t="s">
        <v>388</v>
      </c>
      <c r="K68" s="72" t="s">
        <v>389</v>
      </c>
      <c r="L68" s="130"/>
      <c r="M68" s="143">
        <v>290000</v>
      </c>
      <c r="N68" s="2">
        <v>0.97599999999999998</v>
      </c>
      <c r="O68" s="2">
        <v>0.95257599999999998</v>
      </c>
      <c r="P68" s="2">
        <v>0.92971417600000006</v>
      </c>
      <c r="Q68" s="2">
        <v>0.90740103577600006</v>
      </c>
      <c r="R68" s="2">
        <v>0.88562341091737595</v>
      </c>
      <c r="S68" s="2">
        <v>0.86436844905535892</v>
      </c>
      <c r="T68" s="2">
        <v>0.84362360627803035</v>
      </c>
      <c r="U68" s="2">
        <v>0.82337663972735753</v>
      </c>
      <c r="V68" s="2">
        <v>0.8036156003739009</v>
      </c>
      <c r="W68" s="2">
        <v>0.78432882596492737</v>
      </c>
      <c r="X68" s="2">
        <v>0.76550493414176901</v>
      </c>
      <c r="Y68" s="2">
        <v>0.74713281572236656</v>
      </c>
      <c r="Z68" s="2">
        <v>0.72920162814502976</v>
      </c>
      <c r="AA68" s="2">
        <v>0.71170078906954914</v>
      </c>
      <c r="AB68" s="2">
        <v>0.69461997013187993</v>
      </c>
      <c r="AC68" s="2">
        <v>0.6779490908487148</v>
      </c>
      <c r="AD68" s="2">
        <v>0.66167831266834554</v>
      </c>
      <c r="AE68" s="2">
        <v>0.64579803316430517</v>
      </c>
      <c r="AF68" s="2">
        <v>0.63029888036836179</v>
      </c>
      <c r="AG68" s="2">
        <v>0.61517170723952119</v>
      </c>
      <c r="AH68" s="2">
        <v>0.60040758626577273</v>
      </c>
      <c r="AI68" s="2">
        <v>0.58599780419539416</v>
      </c>
      <c r="AJ68" s="2">
        <v>0.57193385689470466</v>
      </c>
      <c r="AK68" s="2">
        <v>0.55820744432923175</v>
      </c>
      <c r="AL68" s="2">
        <v>0.5448104656653302</v>
      </c>
      <c r="AM68" s="2">
        <v>0.53173501448936222</v>
      </c>
      <c r="AN68" s="2">
        <v>0.51897337414161759</v>
      </c>
      <c r="AO68" s="2">
        <v>0.50651801316221878</v>
      </c>
      <c r="AP68" s="2">
        <v>0.49596774193548387</v>
      </c>
    </row>
    <row r="69" spans="1:42" ht="15" hidden="1" thickBot="1" x14ac:dyDescent="0.35">
      <c r="A69" s="91">
        <v>1</v>
      </c>
      <c r="B69" s="64" t="s">
        <v>236</v>
      </c>
      <c r="C69" s="64"/>
      <c r="D69" s="64" t="s">
        <v>236</v>
      </c>
      <c r="E69" s="64">
        <v>1</v>
      </c>
      <c r="F69" s="64" t="s">
        <v>387</v>
      </c>
      <c r="G69" s="64">
        <v>68</v>
      </c>
      <c r="H69" s="64" t="s">
        <v>204</v>
      </c>
      <c r="I69" s="95" t="s">
        <v>208</v>
      </c>
      <c r="J69" s="95" t="s">
        <v>388</v>
      </c>
      <c r="K69" s="111" t="s">
        <v>389</v>
      </c>
      <c r="L69" s="64"/>
      <c r="M69" s="144">
        <v>493000</v>
      </c>
      <c r="N69" s="2">
        <v>0.97599999999999998</v>
      </c>
      <c r="O69" s="2">
        <v>0.95257599999999998</v>
      </c>
      <c r="P69" s="2">
        <v>0.92971417600000006</v>
      </c>
      <c r="Q69" s="2">
        <v>0.90740103577600006</v>
      </c>
      <c r="R69" s="2">
        <v>0.88562341091737595</v>
      </c>
      <c r="S69" s="2">
        <v>0.86436844905535892</v>
      </c>
      <c r="T69" s="2">
        <v>0.84362360627803035</v>
      </c>
      <c r="U69" s="2">
        <v>0.82337663972735753</v>
      </c>
      <c r="V69" s="2">
        <v>0.8036156003739009</v>
      </c>
      <c r="W69" s="2">
        <v>0.78432882596492737</v>
      </c>
      <c r="X69" s="2">
        <v>0.76550493414176901</v>
      </c>
      <c r="Y69" s="2">
        <v>0.74713281572236656</v>
      </c>
      <c r="Z69" s="2">
        <v>0.72920162814502976</v>
      </c>
      <c r="AA69" s="2">
        <v>0.71170078906954914</v>
      </c>
      <c r="AB69" s="2">
        <v>0.69461997013187993</v>
      </c>
      <c r="AC69" s="2">
        <v>0.6779490908487148</v>
      </c>
      <c r="AD69" s="2">
        <v>0.66167831266834554</v>
      </c>
      <c r="AE69" s="2">
        <v>0.64579803316430517</v>
      </c>
      <c r="AF69" s="2">
        <v>0.63029888036836179</v>
      </c>
      <c r="AG69" s="2">
        <v>0.61517170723952119</v>
      </c>
      <c r="AH69" s="2">
        <v>0.60040758626577273</v>
      </c>
      <c r="AI69" s="2">
        <v>0.58599780419539416</v>
      </c>
      <c r="AJ69" s="2">
        <v>0.57193385689470466</v>
      </c>
      <c r="AK69" s="2">
        <v>0.55820744432923175</v>
      </c>
      <c r="AL69" s="2">
        <v>0.5448104656653302</v>
      </c>
      <c r="AM69" s="2">
        <v>0.53173501448936222</v>
      </c>
      <c r="AN69" s="2">
        <v>0.51897337414161759</v>
      </c>
      <c r="AO69" s="2">
        <v>0.50651801316221878</v>
      </c>
      <c r="AP69" s="2">
        <v>0.49596774193548387</v>
      </c>
    </row>
    <row r="70" spans="1:42" ht="15" hidden="1" thickBot="1" x14ac:dyDescent="0.35">
      <c r="A70" s="63">
        <v>1</v>
      </c>
      <c r="B70" s="63" t="s">
        <v>236</v>
      </c>
      <c r="C70" s="63"/>
      <c r="D70" s="63" t="s">
        <v>236</v>
      </c>
      <c r="E70" s="63">
        <v>1</v>
      </c>
      <c r="F70" s="63" t="s">
        <v>387</v>
      </c>
      <c r="G70" s="63">
        <v>69</v>
      </c>
      <c r="H70" s="63" t="s">
        <v>187</v>
      </c>
      <c r="I70" s="94" t="s">
        <v>209</v>
      </c>
      <c r="J70" s="94" t="s">
        <v>388</v>
      </c>
      <c r="K70" s="227" t="s">
        <v>389</v>
      </c>
      <c r="L70" s="115"/>
      <c r="M70" s="265">
        <v>25500</v>
      </c>
      <c r="N70" s="115">
        <v>0.97687157638466227</v>
      </c>
      <c r="O70" s="115">
        <v>0.95374315276932442</v>
      </c>
      <c r="P70" s="115">
        <v>0.94613511868533173</v>
      </c>
      <c r="Q70" s="115">
        <v>0.93822276323797937</v>
      </c>
      <c r="R70" s="115">
        <v>0.92818015824710898</v>
      </c>
      <c r="S70" s="115">
        <v>0.91783323189287891</v>
      </c>
      <c r="T70" s="115">
        <v>0.90748630553864884</v>
      </c>
      <c r="U70" s="115">
        <v>0.89713937918441877</v>
      </c>
      <c r="V70" s="115">
        <v>0.89196591600730379</v>
      </c>
      <c r="W70" s="115">
        <v>0.8867924528301887</v>
      </c>
      <c r="X70" s="115">
        <v>0.88587948874010958</v>
      </c>
      <c r="Y70" s="115">
        <v>0.88496652465003045</v>
      </c>
      <c r="Z70" s="115">
        <v>0.88435788192331111</v>
      </c>
      <c r="AA70" s="115">
        <v>0.88344491783323198</v>
      </c>
      <c r="AB70" s="115">
        <v>0.88253195374315285</v>
      </c>
      <c r="AC70" s="115">
        <v>0.88161898965307373</v>
      </c>
      <c r="AD70" s="115">
        <v>0.88070602556299449</v>
      </c>
      <c r="AE70" s="115">
        <v>0.87979306147291536</v>
      </c>
      <c r="AF70" s="115">
        <v>0.87918441874619602</v>
      </c>
      <c r="AG70" s="115">
        <v>0.87827145465611689</v>
      </c>
      <c r="AH70" s="115">
        <v>0.87735849056603776</v>
      </c>
      <c r="AI70" s="115">
        <v>0.87644552647595864</v>
      </c>
      <c r="AJ70" s="115">
        <v>0.87553256238587951</v>
      </c>
      <c r="AK70" s="115">
        <v>0.87461959829580038</v>
      </c>
      <c r="AL70" s="115">
        <v>0.87401095556908093</v>
      </c>
      <c r="AM70" s="115">
        <v>0.8730979914790018</v>
      </c>
      <c r="AN70" s="115">
        <v>0.87218502738892267</v>
      </c>
      <c r="AO70" s="115">
        <v>0.87127206329884355</v>
      </c>
      <c r="AP70" s="115">
        <v>0.87035909920876442</v>
      </c>
    </row>
    <row r="71" spans="1:42" ht="15" hidden="1" thickBot="1" x14ac:dyDescent="0.35">
      <c r="A71" s="2">
        <v>1</v>
      </c>
      <c r="B71" s="2" t="s">
        <v>236</v>
      </c>
      <c r="C71" s="2"/>
      <c r="D71" s="2" t="s">
        <v>236</v>
      </c>
      <c r="E71" s="2">
        <v>1</v>
      </c>
      <c r="F71" s="2" t="s">
        <v>387</v>
      </c>
      <c r="G71" s="2">
        <v>70</v>
      </c>
      <c r="H71" s="2" t="s">
        <v>189</v>
      </c>
      <c r="I71" s="69" t="s">
        <v>209</v>
      </c>
      <c r="J71" s="69" t="s">
        <v>388</v>
      </c>
      <c r="K71" s="131" t="s">
        <v>389</v>
      </c>
      <c r="L71" s="130"/>
      <c r="M71" s="143">
        <v>24800</v>
      </c>
      <c r="N71" s="130">
        <v>0.97687157638466227</v>
      </c>
      <c r="O71" s="130">
        <v>0.95374315276932442</v>
      </c>
      <c r="P71" s="130">
        <v>0.94613511868533173</v>
      </c>
      <c r="Q71" s="130">
        <v>0.93822276323797937</v>
      </c>
      <c r="R71" s="130">
        <v>0.92818015824710898</v>
      </c>
      <c r="S71" s="130">
        <v>0.91783323189287891</v>
      </c>
      <c r="T71" s="130">
        <v>0.90748630553864884</v>
      </c>
      <c r="U71" s="130">
        <v>0.89713937918441877</v>
      </c>
      <c r="V71" s="130">
        <v>0.89196591600730379</v>
      </c>
      <c r="W71" s="130">
        <v>0.8867924528301887</v>
      </c>
      <c r="X71" s="130">
        <v>0.88587948874010958</v>
      </c>
      <c r="Y71" s="130">
        <v>0.88496652465003045</v>
      </c>
      <c r="Z71" s="130">
        <v>0.88435788192331111</v>
      </c>
      <c r="AA71" s="130">
        <v>0.88344491783323198</v>
      </c>
      <c r="AB71" s="130">
        <v>0.88253195374315285</v>
      </c>
      <c r="AC71" s="130">
        <v>0.88161898965307373</v>
      </c>
      <c r="AD71" s="130">
        <v>0.88070602556299449</v>
      </c>
      <c r="AE71" s="130">
        <v>0.87979306147291536</v>
      </c>
      <c r="AF71" s="130">
        <v>0.87918441874619602</v>
      </c>
      <c r="AG71" s="130">
        <v>0.87827145465611689</v>
      </c>
      <c r="AH71" s="130">
        <v>0.87735849056603776</v>
      </c>
      <c r="AI71" s="130">
        <v>0.87644552647595864</v>
      </c>
      <c r="AJ71" s="130">
        <v>0.87553256238587951</v>
      </c>
      <c r="AK71" s="130">
        <v>0.87461959829580038</v>
      </c>
      <c r="AL71" s="130">
        <v>0.87401095556908093</v>
      </c>
      <c r="AM71" s="130">
        <v>0.8730979914790018</v>
      </c>
      <c r="AN71" s="130">
        <v>0.87218502738892267</v>
      </c>
      <c r="AO71" s="130">
        <v>0.87127206329884355</v>
      </c>
      <c r="AP71" s="130">
        <v>0.87035909920876442</v>
      </c>
    </row>
    <row r="72" spans="1:42" ht="15" hidden="1" thickBot="1" x14ac:dyDescent="0.35">
      <c r="A72" s="2">
        <v>1</v>
      </c>
      <c r="B72" s="2" t="s">
        <v>236</v>
      </c>
      <c r="C72" s="2"/>
      <c r="D72" s="2" t="s">
        <v>236</v>
      </c>
      <c r="E72" s="2">
        <v>1</v>
      </c>
      <c r="F72" s="2" t="s">
        <v>387</v>
      </c>
      <c r="G72" s="2">
        <v>71</v>
      </c>
      <c r="H72" s="2" t="s">
        <v>190</v>
      </c>
      <c r="I72" s="69" t="s">
        <v>209</v>
      </c>
      <c r="J72" s="69" t="s">
        <v>388</v>
      </c>
      <c r="K72" s="131" t="s">
        <v>389</v>
      </c>
      <c r="L72" s="130"/>
      <c r="M72" s="143">
        <v>24800</v>
      </c>
      <c r="N72" s="130">
        <v>0.97687157638466227</v>
      </c>
      <c r="O72" s="130">
        <v>0.95374315276932442</v>
      </c>
      <c r="P72" s="130">
        <v>0.94613511868533173</v>
      </c>
      <c r="Q72" s="130">
        <v>0.93822276323797937</v>
      </c>
      <c r="R72" s="130">
        <v>0.92818015824710898</v>
      </c>
      <c r="S72" s="130">
        <v>0.91783323189287891</v>
      </c>
      <c r="T72" s="130">
        <v>0.90748630553864884</v>
      </c>
      <c r="U72" s="130">
        <v>0.89713937918441877</v>
      </c>
      <c r="V72" s="130">
        <v>0.89196591600730379</v>
      </c>
      <c r="W72" s="130">
        <v>0.8867924528301887</v>
      </c>
      <c r="X72" s="130">
        <v>0.88587948874010958</v>
      </c>
      <c r="Y72" s="130">
        <v>0.88496652465003045</v>
      </c>
      <c r="Z72" s="130">
        <v>0.88435788192331111</v>
      </c>
      <c r="AA72" s="130">
        <v>0.88344491783323198</v>
      </c>
      <c r="AB72" s="130">
        <v>0.88253195374315285</v>
      </c>
      <c r="AC72" s="130">
        <v>0.88161898965307373</v>
      </c>
      <c r="AD72" s="130">
        <v>0.88070602556299449</v>
      </c>
      <c r="AE72" s="130">
        <v>0.87979306147291536</v>
      </c>
      <c r="AF72" s="130">
        <v>0.87918441874619602</v>
      </c>
      <c r="AG72" s="130">
        <v>0.87827145465611689</v>
      </c>
      <c r="AH72" s="130">
        <v>0.87735849056603776</v>
      </c>
      <c r="AI72" s="130">
        <v>0.87644552647595864</v>
      </c>
      <c r="AJ72" s="130">
        <v>0.87553256238587951</v>
      </c>
      <c r="AK72" s="130">
        <v>0.87461959829580038</v>
      </c>
      <c r="AL72" s="130">
        <v>0.87401095556908093</v>
      </c>
      <c r="AM72" s="130">
        <v>0.8730979914790018</v>
      </c>
      <c r="AN72" s="130">
        <v>0.87218502738892267</v>
      </c>
      <c r="AO72" s="130">
        <v>0.87127206329884355</v>
      </c>
      <c r="AP72" s="130">
        <v>0.87035909920876442</v>
      </c>
    </row>
    <row r="73" spans="1:42" ht="15" hidden="1" thickBot="1" x14ac:dyDescent="0.35">
      <c r="A73" s="2">
        <v>1</v>
      </c>
      <c r="B73" s="2" t="s">
        <v>236</v>
      </c>
      <c r="C73" s="2"/>
      <c r="D73" s="2" t="s">
        <v>236</v>
      </c>
      <c r="E73" s="2">
        <v>1</v>
      </c>
      <c r="F73" s="2" t="s">
        <v>387</v>
      </c>
      <c r="G73" s="2">
        <v>72</v>
      </c>
      <c r="H73" s="2" t="s">
        <v>191</v>
      </c>
      <c r="I73" s="69" t="s">
        <v>209</v>
      </c>
      <c r="J73" s="69" t="s">
        <v>388</v>
      </c>
      <c r="K73" s="131" t="s">
        <v>389</v>
      </c>
      <c r="L73" s="130"/>
      <c r="M73" s="143">
        <v>46500</v>
      </c>
      <c r="N73" s="130">
        <v>0.97687157638466227</v>
      </c>
      <c r="O73" s="130">
        <v>0.95374315276932442</v>
      </c>
      <c r="P73" s="130">
        <v>0.94613511868533173</v>
      </c>
      <c r="Q73" s="130">
        <v>0.93822276323797937</v>
      </c>
      <c r="R73" s="130">
        <v>0.92818015824710898</v>
      </c>
      <c r="S73" s="130">
        <v>0.91783323189287891</v>
      </c>
      <c r="T73" s="130">
        <v>0.90748630553864884</v>
      </c>
      <c r="U73" s="130">
        <v>0.89713937918441877</v>
      </c>
      <c r="V73" s="130">
        <v>0.89196591600730379</v>
      </c>
      <c r="W73" s="130">
        <v>0.8867924528301887</v>
      </c>
      <c r="X73" s="130">
        <v>0.88587948874010958</v>
      </c>
      <c r="Y73" s="130">
        <v>0.88496652465003045</v>
      </c>
      <c r="Z73" s="130">
        <v>0.88435788192331111</v>
      </c>
      <c r="AA73" s="130">
        <v>0.88344491783323198</v>
      </c>
      <c r="AB73" s="130">
        <v>0.88253195374315285</v>
      </c>
      <c r="AC73" s="130">
        <v>0.88161898965307373</v>
      </c>
      <c r="AD73" s="130">
        <v>0.88070602556299449</v>
      </c>
      <c r="AE73" s="130">
        <v>0.87979306147291536</v>
      </c>
      <c r="AF73" s="130">
        <v>0.87918441874619602</v>
      </c>
      <c r="AG73" s="130">
        <v>0.87827145465611689</v>
      </c>
      <c r="AH73" s="130">
        <v>0.87735849056603776</v>
      </c>
      <c r="AI73" s="130">
        <v>0.87644552647595864</v>
      </c>
      <c r="AJ73" s="130">
        <v>0.87553256238587951</v>
      </c>
      <c r="AK73" s="130">
        <v>0.87461959829580038</v>
      </c>
      <c r="AL73" s="130">
        <v>0.87401095556908093</v>
      </c>
      <c r="AM73" s="130">
        <v>0.8730979914790018</v>
      </c>
      <c r="AN73" s="130">
        <v>0.87218502738892267</v>
      </c>
      <c r="AO73" s="130">
        <v>0.87127206329884355</v>
      </c>
      <c r="AP73" s="130">
        <v>0.87035909920876442</v>
      </c>
    </row>
    <row r="74" spans="1:42" ht="15" hidden="1" thickBot="1" x14ac:dyDescent="0.35">
      <c r="A74" s="2">
        <v>1</v>
      </c>
      <c r="B74" s="2" t="s">
        <v>236</v>
      </c>
      <c r="C74" s="2"/>
      <c r="D74" s="2" t="s">
        <v>236</v>
      </c>
      <c r="E74" s="2">
        <v>1</v>
      </c>
      <c r="F74" s="2" t="s">
        <v>387</v>
      </c>
      <c r="G74" s="2">
        <v>73</v>
      </c>
      <c r="H74" s="2" t="s">
        <v>192</v>
      </c>
      <c r="I74" s="69" t="s">
        <v>209</v>
      </c>
      <c r="J74" s="69" t="s">
        <v>388</v>
      </c>
      <c r="K74" s="131" t="s">
        <v>389</v>
      </c>
      <c r="L74" s="130"/>
      <c r="M74" s="143">
        <v>31300</v>
      </c>
      <c r="N74" s="130">
        <v>0.97687157638466227</v>
      </c>
      <c r="O74" s="130">
        <v>0.95374315276932442</v>
      </c>
      <c r="P74" s="130">
        <v>0.94613511868533173</v>
      </c>
      <c r="Q74" s="130">
        <v>0.93822276323797937</v>
      </c>
      <c r="R74" s="130">
        <v>0.92818015824710898</v>
      </c>
      <c r="S74" s="130">
        <v>0.91783323189287891</v>
      </c>
      <c r="T74" s="130">
        <v>0.90748630553864884</v>
      </c>
      <c r="U74" s="130">
        <v>0.89713937918441877</v>
      </c>
      <c r="V74" s="130">
        <v>0.89196591600730379</v>
      </c>
      <c r="W74" s="130">
        <v>0.8867924528301887</v>
      </c>
      <c r="X74" s="130">
        <v>0.88587948874010958</v>
      </c>
      <c r="Y74" s="130">
        <v>0.88496652465003045</v>
      </c>
      <c r="Z74" s="130">
        <v>0.88435788192331111</v>
      </c>
      <c r="AA74" s="130">
        <v>0.88344491783323198</v>
      </c>
      <c r="AB74" s="130">
        <v>0.88253195374315285</v>
      </c>
      <c r="AC74" s="130">
        <v>0.88161898965307373</v>
      </c>
      <c r="AD74" s="130">
        <v>0.88070602556299449</v>
      </c>
      <c r="AE74" s="130">
        <v>0.87979306147291536</v>
      </c>
      <c r="AF74" s="130">
        <v>0.87918441874619602</v>
      </c>
      <c r="AG74" s="130">
        <v>0.87827145465611689</v>
      </c>
      <c r="AH74" s="130">
        <v>0.87735849056603776</v>
      </c>
      <c r="AI74" s="130">
        <v>0.87644552647595864</v>
      </c>
      <c r="AJ74" s="130">
        <v>0.87553256238587951</v>
      </c>
      <c r="AK74" s="130">
        <v>0.87461959829580038</v>
      </c>
      <c r="AL74" s="130">
        <v>0.87401095556908093</v>
      </c>
      <c r="AM74" s="130">
        <v>0.8730979914790018</v>
      </c>
      <c r="AN74" s="130">
        <v>0.87218502738892267</v>
      </c>
      <c r="AO74" s="130">
        <v>0.87127206329884355</v>
      </c>
      <c r="AP74" s="130">
        <v>0.87035909920876442</v>
      </c>
    </row>
    <row r="75" spans="1:42" ht="15" hidden="1" thickBot="1" x14ac:dyDescent="0.35">
      <c r="A75" s="2">
        <v>1</v>
      </c>
      <c r="B75" s="2" t="s">
        <v>236</v>
      </c>
      <c r="C75" s="2"/>
      <c r="D75" s="2" t="s">
        <v>236</v>
      </c>
      <c r="E75" s="2">
        <v>1</v>
      </c>
      <c r="F75" s="2" t="s">
        <v>387</v>
      </c>
      <c r="G75" s="2">
        <v>74</v>
      </c>
      <c r="H75" s="2" t="s">
        <v>193</v>
      </c>
      <c r="I75" s="69" t="s">
        <v>209</v>
      </c>
      <c r="J75" s="69" t="s">
        <v>388</v>
      </c>
      <c r="K75" s="131" t="s">
        <v>389</v>
      </c>
      <c r="L75" s="130"/>
      <c r="M75" s="143">
        <v>31300</v>
      </c>
      <c r="N75" s="130">
        <v>0.97687157638466227</v>
      </c>
      <c r="O75" s="130">
        <v>0.95374315276932442</v>
      </c>
      <c r="P75" s="130">
        <v>0.94613511868533173</v>
      </c>
      <c r="Q75" s="130">
        <v>0.93822276323797937</v>
      </c>
      <c r="R75" s="130">
        <v>0.92818015824710898</v>
      </c>
      <c r="S75" s="130">
        <v>0.91783323189287891</v>
      </c>
      <c r="T75" s="130">
        <v>0.90748630553864884</v>
      </c>
      <c r="U75" s="130">
        <v>0.89713937918441877</v>
      </c>
      <c r="V75" s="130">
        <v>0.89196591600730379</v>
      </c>
      <c r="W75" s="130">
        <v>0.8867924528301887</v>
      </c>
      <c r="X75" s="130">
        <v>0.88587948874010958</v>
      </c>
      <c r="Y75" s="130">
        <v>0.88496652465003045</v>
      </c>
      <c r="Z75" s="130">
        <v>0.88435788192331111</v>
      </c>
      <c r="AA75" s="130">
        <v>0.88344491783323198</v>
      </c>
      <c r="AB75" s="130">
        <v>0.88253195374315285</v>
      </c>
      <c r="AC75" s="130">
        <v>0.88161898965307373</v>
      </c>
      <c r="AD75" s="130">
        <v>0.88070602556299449</v>
      </c>
      <c r="AE75" s="130">
        <v>0.87979306147291536</v>
      </c>
      <c r="AF75" s="130">
        <v>0.87918441874619602</v>
      </c>
      <c r="AG75" s="130">
        <v>0.87827145465611689</v>
      </c>
      <c r="AH75" s="130">
        <v>0.87735849056603776</v>
      </c>
      <c r="AI75" s="130">
        <v>0.87644552647595864</v>
      </c>
      <c r="AJ75" s="130">
        <v>0.87553256238587951</v>
      </c>
      <c r="AK75" s="130">
        <v>0.87461959829580038</v>
      </c>
      <c r="AL75" s="130">
        <v>0.87401095556908093</v>
      </c>
      <c r="AM75" s="130">
        <v>0.8730979914790018</v>
      </c>
      <c r="AN75" s="130">
        <v>0.87218502738892267</v>
      </c>
      <c r="AO75" s="130">
        <v>0.87127206329884355</v>
      </c>
      <c r="AP75" s="130">
        <v>0.87035909920876442</v>
      </c>
    </row>
    <row r="76" spans="1:42" ht="15" hidden="1" thickBot="1" x14ac:dyDescent="0.35">
      <c r="A76" s="2">
        <v>1</v>
      </c>
      <c r="B76" s="2" t="s">
        <v>236</v>
      </c>
      <c r="C76" s="2"/>
      <c r="D76" s="2" t="s">
        <v>236</v>
      </c>
      <c r="E76" s="2">
        <v>1</v>
      </c>
      <c r="F76" s="2" t="s">
        <v>387</v>
      </c>
      <c r="G76" s="2">
        <v>75</v>
      </c>
      <c r="H76" s="2" t="s">
        <v>194</v>
      </c>
      <c r="I76" s="69" t="s">
        <v>209</v>
      </c>
      <c r="J76" s="69" t="s">
        <v>388</v>
      </c>
      <c r="K76" s="131" t="s">
        <v>389</v>
      </c>
      <c r="L76" s="130"/>
      <c r="M76" s="143">
        <v>350000</v>
      </c>
      <c r="N76" s="130">
        <v>0.97687157638466227</v>
      </c>
      <c r="O76" s="130">
        <v>0.95374315276932442</v>
      </c>
      <c r="P76" s="130">
        <v>0.94613511868533173</v>
      </c>
      <c r="Q76" s="130">
        <v>0.93822276323797937</v>
      </c>
      <c r="R76" s="130">
        <v>0.92818015824710898</v>
      </c>
      <c r="S76" s="130">
        <v>0.91783323189287891</v>
      </c>
      <c r="T76" s="130">
        <v>0.90748630553864884</v>
      </c>
      <c r="U76" s="130">
        <v>0.89713937918441877</v>
      </c>
      <c r="V76" s="130">
        <v>0.89196591600730379</v>
      </c>
      <c r="W76" s="130">
        <v>0.8867924528301887</v>
      </c>
      <c r="X76" s="130">
        <v>0.88587948874010958</v>
      </c>
      <c r="Y76" s="130">
        <v>0.88496652465003045</v>
      </c>
      <c r="Z76" s="130">
        <v>0.88435788192331111</v>
      </c>
      <c r="AA76" s="130">
        <v>0.88344491783323198</v>
      </c>
      <c r="AB76" s="130">
        <v>0.88253195374315285</v>
      </c>
      <c r="AC76" s="130">
        <v>0.88161898965307373</v>
      </c>
      <c r="AD76" s="130">
        <v>0.88070602556299449</v>
      </c>
      <c r="AE76" s="130">
        <v>0.87979306147291536</v>
      </c>
      <c r="AF76" s="130">
        <v>0.87918441874619602</v>
      </c>
      <c r="AG76" s="130">
        <v>0.87827145465611689</v>
      </c>
      <c r="AH76" s="130">
        <v>0.87735849056603776</v>
      </c>
      <c r="AI76" s="130">
        <v>0.87644552647595864</v>
      </c>
      <c r="AJ76" s="130">
        <v>0.87553256238587951</v>
      </c>
      <c r="AK76" s="130">
        <v>0.87461959829580038</v>
      </c>
      <c r="AL76" s="130">
        <v>0.87401095556908093</v>
      </c>
      <c r="AM76" s="130">
        <v>0.8730979914790018</v>
      </c>
      <c r="AN76" s="130">
        <v>0.87218502738892267</v>
      </c>
      <c r="AO76" s="130">
        <v>0.87127206329884355</v>
      </c>
      <c r="AP76" s="130">
        <v>0.87035909920876442</v>
      </c>
    </row>
    <row r="77" spans="1:42" ht="15" hidden="1" thickBot="1" x14ac:dyDescent="0.35">
      <c r="A77" s="2">
        <v>1</v>
      </c>
      <c r="B77" s="2" t="s">
        <v>236</v>
      </c>
      <c r="C77" s="2"/>
      <c r="D77" s="2" t="s">
        <v>236</v>
      </c>
      <c r="E77" s="2">
        <v>1</v>
      </c>
      <c r="F77" s="2" t="s">
        <v>387</v>
      </c>
      <c r="G77" s="2">
        <v>76</v>
      </c>
      <c r="H77" s="2" t="s">
        <v>195</v>
      </c>
      <c r="I77" s="69" t="s">
        <v>209</v>
      </c>
      <c r="J77" s="69" t="s">
        <v>388</v>
      </c>
      <c r="K77" s="131" t="s">
        <v>389</v>
      </c>
      <c r="L77" s="130"/>
      <c r="M77" s="143">
        <v>350000</v>
      </c>
      <c r="N77" s="130">
        <v>0.97687157638466227</v>
      </c>
      <c r="O77" s="130">
        <v>0.95374315276932442</v>
      </c>
      <c r="P77" s="130">
        <v>0.94613511868533173</v>
      </c>
      <c r="Q77" s="130">
        <v>0.93822276323797937</v>
      </c>
      <c r="R77" s="130">
        <v>0.92818015824710898</v>
      </c>
      <c r="S77" s="130">
        <v>0.91783323189287891</v>
      </c>
      <c r="T77" s="130">
        <v>0.90748630553864884</v>
      </c>
      <c r="U77" s="130">
        <v>0.89713937918441877</v>
      </c>
      <c r="V77" s="130">
        <v>0.89196591600730379</v>
      </c>
      <c r="W77" s="130">
        <v>0.8867924528301887</v>
      </c>
      <c r="X77" s="130">
        <v>0.88587948874010958</v>
      </c>
      <c r="Y77" s="130">
        <v>0.88496652465003045</v>
      </c>
      <c r="Z77" s="130">
        <v>0.88435788192331111</v>
      </c>
      <c r="AA77" s="130">
        <v>0.88344491783323198</v>
      </c>
      <c r="AB77" s="130">
        <v>0.88253195374315285</v>
      </c>
      <c r="AC77" s="130">
        <v>0.88161898965307373</v>
      </c>
      <c r="AD77" s="130">
        <v>0.88070602556299449</v>
      </c>
      <c r="AE77" s="130">
        <v>0.87979306147291536</v>
      </c>
      <c r="AF77" s="130">
        <v>0.87918441874619602</v>
      </c>
      <c r="AG77" s="130">
        <v>0.87827145465611689</v>
      </c>
      <c r="AH77" s="130">
        <v>0.87735849056603776</v>
      </c>
      <c r="AI77" s="130">
        <v>0.87644552647595864</v>
      </c>
      <c r="AJ77" s="130">
        <v>0.87553256238587951</v>
      </c>
      <c r="AK77" s="130">
        <v>0.87461959829580038</v>
      </c>
      <c r="AL77" s="130">
        <v>0.87401095556908093</v>
      </c>
      <c r="AM77" s="130">
        <v>0.8730979914790018</v>
      </c>
      <c r="AN77" s="130">
        <v>0.87218502738892267</v>
      </c>
      <c r="AO77" s="130">
        <v>0.87127206329884355</v>
      </c>
      <c r="AP77" s="130">
        <v>0.87035909920876442</v>
      </c>
    </row>
    <row r="78" spans="1:42" ht="15" hidden="1" thickBot="1" x14ac:dyDescent="0.35">
      <c r="A78" s="2">
        <v>1</v>
      </c>
      <c r="B78" s="2" t="s">
        <v>236</v>
      </c>
      <c r="C78" s="2"/>
      <c r="D78" s="2" t="s">
        <v>236</v>
      </c>
      <c r="E78" s="2">
        <v>1</v>
      </c>
      <c r="F78" s="2" t="s">
        <v>387</v>
      </c>
      <c r="G78" s="2">
        <v>77</v>
      </c>
      <c r="H78" s="2" t="s">
        <v>196</v>
      </c>
      <c r="I78" s="69" t="s">
        <v>209</v>
      </c>
      <c r="J78" s="69" t="s">
        <v>388</v>
      </c>
      <c r="K78" s="131" t="s">
        <v>389</v>
      </c>
      <c r="L78" s="130"/>
      <c r="M78" s="143">
        <v>350000</v>
      </c>
      <c r="N78" s="130">
        <v>0.97687157638466227</v>
      </c>
      <c r="O78" s="130">
        <v>0.95374315276932442</v>
      </c>
      <c r="P78" s="130">
        <v>0.94613511868533173</v>
      </c>
      <c r="Q78" s="130">
        <v>0.93822276323797937</v>
      </c>
      <c r="R78" s="130">
        <v>0.92818015824710898</v>
      </c>
      <c r="S78" s="130">
        <v>0.91783323189287891</v>
      </c>
      <c r="T78" s="130">
        <v>0.90748630553864884</v>
      </c>
      <c r="U78" s="130">
        <v>0.89713937918441877</v>
      </c>
      <c r="V78" s="130">
        <v>0.89196591600730379</v>
      </c>
      <c r="W78" s="130">
        <v>0.8867924528301887</v>
      </c>
      <c r="X78" s="130">
        <v>0.88587948874010958</v>
      </c>
      <c r="Y78" s="130">
        <v>0.88496652465003045</v>
      </c>
      <c r="Z78" s="130">
        <v>0.88435788192331111</v>
      </c>
      <c r="AA78" s="130">
        <v>0.88344491783323198</v>
      </c>
      <c r="AB78" s="130">
        <v>0.88253195374315285</v>
      </c>
      <c r="AC78" s="130">
        <v>0.88161898965307373</v>
      </c>
      <c r="AD78" s="130">
        <v>0.88070602556299449</v>
      </c>
      <c r="AE78" s="130">
        <v>0.87979306147291536</v>
      </c>
      <c r="AF78" s="130">
        <v>0.87918441874619602</v>
      </c>
      <c r="AG78" s="130">
        <v>0.87827145465611689</v>
      </c>
      <c r="AH78" s="130">
        <v>0.87735849056603776</v>
      </c>
      <c r="AI78" s="130">
        <v>0.87644552647595864</v>
      </c>
      <c r="AJ78" s="130">
        <v>0.87553256238587951</v>
      </c>
      <c r="AK78" s="130">
        <v>0.87461959829580038</v>
      </c>
      <c r="AL78" s="130">
        <v>0.87401095556908093</v>
      </c>
      <c r="AM78" s="130">
        <v>0.8730979914790018</v>
      </c>
      <c r="AN78" s="130">
        <v>0.87218502738892267</v>
      </c>
      <c r="AO78" s="130">
        <v>0.87127206329884355</v>
      </c>
      <c r="AP78" s="130">
        <v>0.87035909920876442</v>
      </c>
    </row>
    <row r="79" spans="1:42" ht="15" hidden="1" thickBot="1" x14ac:dyDescent="0.35">
      <c r="A79" s="2">
        <v>1</v>
      </c>
      <c r="B79" s="2" t="s">
        <v>236</v>
      </c>
      <c r="C79" s="2"/>
      <c r="D79" s="2" t="s">
        <v>236</v>
      </c>
      <c r="E79" s="2">
        <v>1</v>
      </c>
      <c r="F79" s="2" t="s">
        <v>387</v>
      </c>
      <c r="G79" s="2">
        <v>78</v>
      </c>
      <c r="H79" s="2" t="s">
        <v>197</v>
      </c>
      <c r="I79" s="69" t="s">
        <v>209</v>
      </c>
      <c r="J79" s="69" t="s">
        <v>388</v>
      </c>
      <c r="K79" s="131" t="s">
        <v>389</v>
      </c>
      <c r="L79" s="130"/>
      <c r="M79" s="143">
        <v>350000</v>
      </c>
      <c r="N79" s="130">
        <v>0.97687157638466227</v>
      </c>
      <c r="O79" s="130">
        <v>0.95374315276932442</v>
      </c>
      <c r="P79" s="130">
        <v>0.94613511868533173</v>
      </c>
      <c r="Q79" s="130">
        <v>0.93822276323797937</v>
      </c>
      <c r="R79" s="130">
        <v>0.92818015824710898</v>
      </c>
      <c r="S79" s="130">
        <v>0.91783323189287891</v>
      </c>
      <c r="T79" s="130">
        <v>0.90748630553864884</v>
      </c>
      <c r="U79" s="130">
        <v>0.89713937918441877</v>
      </c>
      <c r="V79" s="130">
        <v>0.89196591600730379</v>
      </c>
      <c r="W79" s="130">
        <v>0.8867924528301887</v>
      </c>
      <c r="X79" s="130">
        <v>0.88587948874010958</v>
      </c>
      <c r="Y79" s="130">
        <v>0.88496652465003045</v>
      </c>
      <c r="Z79" s="130">
        <v>0.88435788192331111</v>
      </c>
      <c r="AA79" s="130">
        <v>0.88344491783323198</v>
      </c>
      <c r="AB79" s="130">
        <v>0.88253195374315285</v>
      </c>
      <c r="AC79" s="130">
        <v>0.88161898965307373</v>
      </c>
      <c r="AD79" s="130">
        <v>0.88070602556299449</v>
      </c>
      <c r="AE79" s="130">
        <v>0.87979306147291536</v>
      </c>
      <c r="AF79" s="130">
        <v>0.87918441874619602</v>
      </c>
      <c r="AG79" s="130">
        <v>0.87827145465611689</v>
      </c>
      <c r="AH79" s="130">
        <v>0.87735849056603776</v>
      </c>
      <c r="AI79" s="130">
        <v>0.87644552647595864</v>
      </c>
      <c r="AJ79" s="130">
        <v>0.87553256238587951</v>
      </c>
      <c r="AK79" s="130">
        <v>0.87461959829580038</v>
      </c>
      <c r="AL79" s="130">
        <v>0.87401095556908093</v>
      </c>
      <c r="AM79" s="130">
        <v>0.8730979914790018</v>
      </c>
      <c r="AN79" s="130">
        <v>0.87218502738892267</v>
      </c>
      <c r="AO79" s="130">
        <v>0.87127206329884355</v>
      </c>
      <c r="AP79" s="130">
        <v>0.87035909920876442</v>
      </c>
    </row>
    <row r="80" spans="1:42" ht="15" hidden="1" thickBot="1" x14ac:dyDescent="0.35">
      <c r="A80" s="2">
        <v>1</v>
      </c>
      <c r="B80" s="2" t="s">
        <v>236</v>
      </c>
      <c r="C80" s="2"/>
      <c r="D80" s="2" t="s">
        <v>236</v>
      </c>
      <c r="E80" s="2">
        <v>1</v>
      </c>
      <c r="F80" s="2" t="s">
        <v>387</v>
      </c>
      <c r="G80" s="2">
        <v>79</v>
      </c>
      <c r="H80" s="2" t="s">
        <v>198</v>
      </c>
      <c r="I80" s="69" t="s">
        <v>209</v>
      </c>
      <c r="J80" s="69" t="s">
        <v>388</v>
      </c>
      <c r="K80" s="131" t="s">
        <v>389</v>
      </c>
      <c r="L80" s="130"/>
      <c r="M80" s="143">
        <v>350000</v>
      </c>
      <c r="N80" s="130">
        <v>0.97687157638466227</v>
      </c>
      <c r="O80" s="130">
        <v>0.95374315276932442</v>
      </c>
      <c r="P80" s="130">
        <v>0.94613511868533173</v>
      </c>
      <c r="Q80" s="130">
        <v>0.93822276323797937</v>
      </c>
      <c r="R80" s="130">
        <v>0.92818015824710898</v>
      </c>
      <c r="S80" s="130">
        <v>0.91783323189287891</v>
      </c>
      <c r="T80" s="130">
        <v>0.90748630553864884</v>
      </c>
      <c r="U80" s="130">
        <v>0.89713937918441877</v>
      </c>
      <c r="V80" s="130">
        <v>0.89196591600730379</v>
      </c>
      <c r="W80" s="130">
        <v>0.8867924528301887</v>
      </c>
      <c r="X80" s="130">
        <v>0.88587948874010958</v>
      </c>
      <c r="Y80" s="130">
        <v>0.88496652465003045</v>
      </c>
      <c r="Z80" s="130">
        <v>0.88435788192331111</v>
      </c>
      <c r="AA80" s="130">
        <v>0.88344491783323198</v>
      </c>
      <c r="AB80" s="130">
        <v>0.88253195374315285</v>
      </c>
      <c r="AC80" s="130">
        <v>0.88161898965307373</v>
      </c>
      <c r="AD80" s="130">
        <v>0.88070602556299449</v>
      </c>
      <c r="AE80" s="130">
        <v>0.87979306147291536</v>
      </c>
      <c r="AF80" s="130">
        <v>0.87918441874619602</v>
      </c>
      <c r="AG80" s="130">
        <v>0.87827145465611689</v>
      </c>
      <c r="AH80" s="130">
        <v>0.87735849056603776</v>
      </c>
      <c r="AI80" s="130">
        <v>0.87644552647595864</v>
      </c>
      <c r="AJ80" s="130">
        <v>0.87553256238587951</v>
      </c>
      <c r="AK80" s="130">
        <v>0.87461959829580038</v>
      </c>
      <c r="AL80" s="130">
        <v>0.87401095556908093</v>
      </c>
      <c r="AM80" s="130">
        <v>0.8730979914790018</v>
      </c>
      <c r="AN80" s="130">
        <v>0.87218502738892267</v>
      </c>
      <c r="AO80" s="130">
        <v>0.87127206329884355</v>
      </c>
      <c r="AP80" s="130">
        <v>0.87035909920876442</v>
      </c>
    </row>
    <row r="81" spans="1:42" ht="15" hidden="1" thickBot="1" x14ac:dyDescent="0.35">
      <c r="A81" s="2">
        <v>1</v>
      </c>
      <c r="B81" s="2" t="s">
        <v>236</v>
      </c>
      <c r="C81" s="2"/>
      <c r="D81" s="2" t="s">
        <v>236</v>
      </c>
      <c r="E81" s="2">
        <v>1</v>
      </c>
      <c r="F81" s="2" t="s">
        <v>387</v>
      </c>
      <c r="G81" s="2">
        <v>80</v>
      </c>
      <c r="H81" s="2" t="s">
        <v>199</v>
      </c>
      <c r="I81" s="69" t="s">
        <v>209</v>
      </c>
      <c r="J81" s="69" t="s">
        <v>388</v>
      </c>
      <c r="K81" s="131" t="s">
        <v>389</v>
      </c>
      <c r="L81" s="130"/>
      <c r="M81" s="143">
        <v>2500</v>
      </c>
      <c r="N81" s="130">
        <v>0.97687157638466227</v>
      </c>
      <c r="O81" s="130">
        <v>0.95374315276932442</v>
      </c>
      <c r="P81" s="130">
        <v>0.94613511868533173</v>
      </c>
      <c r="Q81" s="130">
        <v>0.93822276323797937</v>
      </c>
      <c r="R81" s="130">
        <v>0.92818015824710898</v>
      </c>
      <c r="S81" s="130">
        <v>0.91783323189287891</v>
      </c>
      <c r="T81" s="130">
        <v>0.90748630553864884</v>
      </c>
      <c r="U81" s="130">
        <v>0.89713937918441877</v>
      </c>
      <c r="V81" s="130">
        <v>0.89196591600730379</v>
      </c>
      <c r="W81" s="130">
        <v>0.8867924528301887</v>
      </c>
      <c r="X81" s="130">
        <v>0.88587948874010958</v>
      </c>
      <c r="Y81" s="130">
        <v>0.88496652465003045</v>
      </c>
      <c r="Z81" s="130">
        <v>0.88435788192331111</v>
      </c>
      <c r="AA81" s="130">
        <v>0.88344491783323198</v>
      </c>
      <c r="AB81" s="130">
        <v>0.88253195374315285</v>
      </c>
      <c r="AC81" s="130">
        <v>0.88161898965307373</v>
      </c>
      <c r="AD81" s="130">
        <v>0.88070602556299449</v>
      </c>
      <c r="AE81" s="130">
        <v>0.87979306147291536</v>
      </c>
      <c r="AF81" s="130">
        <v>0.87918441874619602</v>
      </c>
      <c r="AG81" s="130">
        <v>0.87827145465611689</v>
      </c>
      <c r="AH81" s="130">
        <v>0.87735849056603776</v>
      </c>
      <c r="AI81" s="130">
        <v>0.87644552647595864</v>
      </c>
      <c r="AJ81" s="130">
        <v>0.87553256238587951</v>
      </c>
      <c r="AK81" s="130">
        <v>0.87461959829580038</v>
      </c>
      <c r="AL81" s="130">
        <v>0.87401095556908093</v>
      </c>
      <c r="AM81" s="130">
        <v>0.8730979914790018</v>
      </c>
      <c r="AN81" s="130">
        <v>0.87218502738892267</v>
      </c>
      <c r="AO81" s="130">
        <v>0.87127206329884355</v>
      </c>
      <c r="AP81" s="130">
        <v>0.87035909920876442</v>
      </c>
    </row>
    <row r="82" spans="1:42" ht="15" hidden="1" thickBot="1" x14ac:dyDescent="0.35">
      <c r="A82" s="2">
        <v>1</v>
      </c>
      <c r="B82" s="2" t="s">
        <v>236</v>
      </c>
      <c r="C82" s="2"/>
      <c r="D82" s="2" t="s">
        <v>236</v>
      </c>
      <c r="E82" s="2">
        <v>1</v>
      </c>
      <c r="F82" s="2" t="s">
        <v>387</v>
      </c>
      <c r="G82" s="2">
        <v>81</v>
      </c>
      <c r="H82" s="2" t="s">
        <v>200</v>
      </c>
      <c r="I82" s="69" t="s">
        <v>209</v>
      </c>
      <c r="J82" s="69" t="s">
        <v>388</v>
      </c>
      <c r="K82" s="131" t="s">
        <v>389</v>
      </c>
      <c r="L82" s="130"/>
      <c r="M82" s="143">
        <v>2500</v>
      </c>
      <c r="N82" s="130">
        <v>0.97687157638466227</v>
      </c>
      <c r="O82" s="130">
        <v>0.95374315276932442</v>
      </c>
      <c r="P82" s="130">
        <v>0.94613511868533173</v>
      </c>
      <c r="Q82" s="130">
        <v>0.93822276323797937</v>
      </c>
      <c r="R82" s="130">
        <v>0.92818015824710898</v>
      </c>
      <c r="S82" s="130">
        <v>0.91783323189287891</v>
      </c>
      <c r="T82" s="130">
        <v>0.90748630553864884</v>
      </c>
      <c r="U82" s="130">
        <v>0.89713937918441877</v>
      </c>
      <c r="V82" s="130">
        <v>0.89196591600730379</v>
      </c>
      <c r="W82" s="130">
        <v>0.8867924528301887</v>
      </c>
      <c r="X82" s="130">
        <v>0.88587948874010958</v>
      </c>
      <c r="Y82" s="130">
        <v>0.88496652465003045</v>
      </c>
      <c r="Z82" s="130">
        <v>0.88435788192331111</v>
      </c>
      <c r="AA82" s="130">
        <v>0.88344491783323198</v>
      </c>
      <c r="AB82" s="130">
        <v>0.88253195374315285</v>
      </c>
      <c r="AC82" s="130">
        <v>0.88161898965307373</v>
      </c>
      <c r="AD82" s="130">
        <v>0.88070602556299449</v>
      </c>
      <c r="AE82" s="130">
        <v>0.87979306147291536</v>
      </c>
      <c r="AF82" s="130">
        <v>0.87918441874619602</v>
      </c>
      <c r="AG82" s="130">
        <v>0.87827145465611689</v>
      </c>
      <c r="AH82" s="130">
        <v>0.87735849056603776</v>
      </c>
      <c r="AI82" s="130">
        <v>0.87644552647595864</v>
      </c>
      <c r="AJ82" s="130">
        <v>0.87553256238587951</v>
      </c>
      <c r="AK82" s="130">
        <v>0.87461959829580038</v>
      </c>
      <c r="AL82" s="130">
        <v>0.87401095556908093</v>
      </c>
      <c r="AM82" s="130">
        <v>0.8730979914790018</v>
      </c>
      <c r="AN82" s="130">
        <v>0.87218502738892267</v>
      </c>
      <c r="AO82" s="130">
        <v>0.87127206329884355</v>
      </c>
      <c r="AP82" s="130">
        <v>0.87035909920876442</v>
      </c>
    </row>
    <row r="83" spans="1:42" ht="15" hidden="1" thickBot="1" x14ac:dyDescent="0.35">
      <c r="A83" s="130">
        <v>1</v>
      </c>
      <c r="B83" s="130" t="s">
        <v>236</v>
      </c>
      <c r="C83" s="130"/>
      <c r="D83" s="130" t="s">
        <v>236</v>
      </c>
      <c r="E83" s="130">
        <v>1</v>
      </c>
      <c r="F83" s="130" t="s">
        <v>387</v>
      </c>
      <c r="G83" s="130">
        <v>82</v>
      </c>
      <c r="H83" s="130" t="s">
        <v>201</v>
      </c>
      <c r="I83" s="149" t="s">
        <v>209</v>
      </c>
      <c r="J83" s="149" t="s">
        <v>388</v>
      </c>
      <c r="K83" s="131" t="s">
        <v>389</v>
      </c>
      <c r="L83" s="130"/>
      <c r="M83" s="145">
        <v>2500</v>
      </c>
      <c r="N83" s="130">
        <v>0.97687157638466227</v>
      </c>
      <c r="O83" s="130">
        <v>0.95374315276932442</v>
      </c>
      <c r="P83" s="130">
        <v>0.94613511868533173</v>
      </c>
      <c r="Q83" s="130">
        <v>0.93822276323797937</v>
      </c>
      <c r="R83" s="130">
        <v>0.92818015824710898</v>
      </c>
      <c r="S83" s="130">
        <v>0.91783323189287891</v>
      </c>
      <c r="T83" s="130">
        <v>0.90748630553864884</v>
      </c>
      <c r="U83" s="130">
        <v>0.89713937918441877</v>
      </c>
      <c r="V83" s="130">
        <v>0.89196591600730379</v>
      </c>
      <c r="W83" s="130">
        <v>0.8867924528301887</v>
      </c>
      <c r="X83" s="130">
        <v>0.88587948874010958</v>
      </c>
      <c r="Y83" s="130">
        <v>0.88496652465003045</v>
      </c>
      <c r="Z83" s="130">
        <v>0.88435788192331111</v>
      </c>
      <c r="AA83" s="130">
        <v>0.88344491783323198</v>
      </c>
      <c r="AB83" s="130">
        <v>0.88253195374315285</v>
      </c>
      <c r="AC83" s="130">
        <v>0.88161898965307373</v>
      </c>
      <c r="AD83" s="130">
        <v>0.88070602556299449</v>
      </c>
      <c r="AE83" s="130">
        <v>0.87979306147291536</v>
      </c>
      <c r="AF83" s="130">
        <v>0.87918441874619602</v>
      </c>
      <c r="AG83" s="130">
        <v>0.87827145465611689</v>
      </c>
      <c r="AH83" s="130">
        <v>0.87735849056603776</v>
      </c>
      <c r="AI83" s="130">
        <v>0.87644552647595864</v>
      </c>
      <c r="AJ83" s="130">
        <v>0.87553256238587951</v>
      </c>
      <c r="AK83" s="130">
        <v>0.87461959829580038</v>
      </c>
      <c r="AL83" s="130">
        <v>0.87401095556908093</v>
      </c>
      <c r="AM83" s="130">
        <v>0.8730979914790018</v>
      </c>
      <c r="AN83" s="130">
        <v>0.87218502738892267</v>
      </c>
      <c r="AO83" s="130">
        <v>0.87127206329884355</v>
      </c>
      <c r="AP83" s="130">
        <v>0.87035909920876442</v>
      </c>
    </row>
    <row r="84" spans="1:42" ht="15" hidden="1" thickBot="1" x14ac:dyDescent="0.35">
      <c r="A84" s="207">
        <v>1</v>
      </c>
      <c r="B84" s="132" t="s">
        <v>236</v>
      </c>
      <c r="C84" s="132"/>
      <c r="D84" s="132" t="s">
        <v>236</v>
      </c>
      <c r="E84" s="132">
        <v>1</v>
      </c>
      <c r="F84" s="132" t="s">
        <v>387</v>
      </c>
      <c r="G84" s="132">
        <v>83</v>
      </c>
      <c r="H84" s="132" t="s">
        <v>202</v>
      </c>
      <c r="I84" s="209" t="s">
        <v>209</v>
      </c>
      <c r="J84" s="209" t="s">
        <v>388</v>
      </c>
      <c r="K84" s="228" t="s">
        <v>389</v>
      </c>
      <c r="L84" s="216"/>
      <c r="M84" s="267">
        <v>70700</v>
      </c>
      <c r="N84" s="216">
        <v>0.97687157638466227</v>
      </c>
      <c r="O84" s="216">
        <v>0.95374315276932442</v>
      </c>
      <c r="P84" s="216">
        <v>0.94613511868533173</v>
      </c>
      <c r="Q84" s="216">
        <v>0.93822276323797937</v>
      </c>
      <c r="R84" s="216">
        <v>0.92818015824710898</v>
      </c>
      <c r="S84" s="216">
        <v>0.91783323189287891</v>
      </c>
      <c r="T84" s="216">
        <v>0.90748630553864884</v>
      </c>
      <c r="U84" s="216">
        <v>0.89713937918441877</v>
      </c>
      <c r="V84" s="216">
        <v>0.89196591600730379</v>
      </c>
      <c r="W84" s="216">
        <v>0.8867924528301887</v>
      </c>
      <c r="X84" s="216">
        <v>0.88587948874010958</v>
      </c>
      <c r="Y84" s="216">
        <v>0.88496652465003045</v>
      </c>
      <c r="Z84" s="216">
        <v>0.88435788192331111</v>
      </c>
      <c r="AA84" s="216">
        <v>0.88344491783323198</v>
      </c>
      <c r="AB84" s="216">
        <v>0.88253195374315285</v>
      </c>
      <c r="AC84" s="216">
        <v>0.88161898965307373</v>
      </c>
      <c r="AD84" s="216">
        <v>0.88070602556299449</v>
      </c>
      <c r="AE84" s="216">
        <v>0.87979306147291536</v>
      </c>
      <c r="AF84" s="216">
        <v>0.87918441874619602</v>
      </c>
      <c r="AG84" s="216">
        <v>0.87827145465611689</v>
      </c>
      <c r="AH84" s="216">
        <v>0.87735849056603776</v>
      </c>
      <c r="AI84" s="216">
        <v>0.87644552647595864</v>
      </c>
      <c r="AJ84" s="216">
        <v>0.87553256238587951</v>
      </c>
      <c r="AK84" s="216">
        <v>0.87461959829580038</v>
      </c>
      <c r="AL84" s="216">
        <v>0.87401095556908093</v>
      </c>
      <c r="AM84" s="216">
        <v>0.8730979914790018</v>
      </c>
      <c r="AN84" s="216">
        <v>0.87218502738892267</v>
      </c>
      <c r="AO84" s="216">
        <v>0.87127206329884355</v>
      </c>
      <c r="AP84" s="217">
        <v>0.87035909920876442</v>
      </c>
    </row>
    <row r="85" spans="1:42" ht="15" hidden="1" thickBot="1" x14ac:dyDescent="0.35">
      <c r="A85" s="59">
        <v>1</v>
      </c>
      <c r="B85" s="2" t="s">
        <v>236</v>
      </c>
      <c r="C85" s="2"/>
      <c r="D85" s="2" t="s">
        <v>236</v>
      </c>
      <c r="E85" s="2">
        <v>1</v>
      </c>
      <c r="F85" s="2" t="s">
        <v>387</v>
      </c>
      <c r="G85" s="2">
        <v>84</v>
      </c>
      <c r="H85" s="2" t="s">
        <v>203</v>
      </c>
      <c r="I85" s="69" t="s">
        <v>209</v>
      </c>
      <c r="J85" s="69" t="s">
        <v>388</v>
      </c>
      <c r="K85" s="131" t="s">
        <v>389</v>
      </c>
      <c r="L85" s="130"/>
      <c r="M85" s="143">
        <v>175000</v>
      </c>
      <c r="N85" s="130">
        <v>0.97687157638466227</v>
      </c>
      <c r="O85" s="130">
        <v>0.95374315276932442</v>
      </c>
      <c r="P85" s="130">
        <v>0.94613511868533173</v>
      </c>
      <c r="Q85" s="130">
        <v>0.93822276323797937</v>
      </c>
      <c r="R85" s="130">
        <v>0.92818015824710898</v>
      </c>
      <c r="S85" s="130">
        <v>0.91783323189287891</v>
      </c>
      <c r="T85" s="130">
        <v>0.90748630553864884</v>
      </c>
      <c r="U85" s="130">
        <v>0.89713937918441877</v>
      </c>
      <c r="V85" s="130">
        <v>0.89196591600730379</v>
      </c>
      <c r="W85" s="130">
        <v>0.8867924528301887</v>
      </c>
      <c r="X85" s="130">
        <v>0.88587948874010958</v>
      </c>
      <c r="Y85" s="130">
        <v>0.88496652465003045</v>
      </c>
      <c r="Z85" s="130">
        <v>0.88435788192331111</v>
      </c>
      <c r="AA85" s="130">
        <v>0.88344491783323198</v>
      </c>
      <c r="AB85" s="130">
        <v>0.88253195374315285</v>
      </c>
      <c r="AC85" s="130">
        <v>0.88161898965307373</v>
      </c>
      <c r="AD85" s="130">
        <v>0.88070602556299449</v>
      </c>
      <c r="AE85" s="130">
        <v>0.87979306147291536</v>
      </c>
      <c r="AF85" s="130">
        <v>0.87918441874619602</v>
      </c>
      <c r="AG85" s="130">
        <v>0.87827145465611689</v>
      </c>
      <c r="AH85" s="130">
        <v>0.87735849056603776</v>
      </c>
      <c r="AI85" s="130">
        <v>0.87644552647595864</v>
      </c>
      <c r="AJ85" s="130">
        <v>0.87553256238587951</v>
      </c>
      <c r="AK85" s="130">
        <v>0.87461959829580038</v>
      </c>
      <c r="AL85" s="130">
        <v>0.87401095556908093</v>
      </c>
      <c r="AM85" s="130">
        <v>0.8730979914790018</v>
      </c>
      <c r="AN85" s="130">
        <v>0.87218502738892267</v>
      </c>
      <c r="AO85" s="130">
        <v>0.87127206329884355</v>
      </c>
      <c r="AP85" s="218">
        <v>0.87035909920876442</v>
      </c>
    </row>
    <row r="86" spans="1:42" ht="15" hidden="1" thickBot="1" x14ac:dyDescent="0.35">
      <c r="A86" s="91">
        <v>1</v>
      </c>
      <c r="B86" s="64" t="s">
        <v>236</v>
      </c>
      <c r="C86" s="64"/>
      <c r="D86" s="64" t="s">
        <v>236</v>
      </c>
      <c r="E86" s="64">
        <v>1</v>
      </c>
      <c r="F86" s="64" t="s">
        <v>387</v>
      </c>
      <c r="G86" s="64">
        <v>85</v>
      </c>
      <c r="H86" s="64" t="s">
        <v>204</v>
      </c>
      <c r="I86" s="95" t="s">
        <v>209</v>
      </c>
      <c r="J86" s="95" t="s">
        <v>388</v>
      </c>
      <c r="K86" s="64" t="s">
        <v>389</v>
      </c>
      <c r="L86" s="64"/>
      <c r="M86" s="144">
        <v>297500</v>
      </c>
      <c r="N86" s="64">
        <v>0.97687157638466227</v>
      </c>
      <c r="O86" s="64">
        <v>0.95374315276932442</v>
      </c>
      <c r="P86" s="64">
        <v>0.94613511868533173</v>
      </c>
      <c r="Q86" s="64">
        <v>0.93822276323797937</v>
      </c>
      <c r="R86" s="64">
        <v>0.92818015824710898</v>
      </c>
      <c r="S86" s="64">
        <v>0.91783323189287891</v>
      </c>
      <c r="T86" s="64">
        <v>0.90748630553864884</v>
      </c>
      <c r="U86" s="64">
        <v>0.89713937918441877</v>
      </c>
      <c r="V86" s="64">
        <v>0.89196591600730379</v>
      </c>
      <c r="W86" s="64">
        <v>0.8867924528301887</v>
      </c>
      <c r="X86" s="64">
        <v>0.88587948874010958</v>
      </c>
      <c r="Y86" s="64">
        <v>0.88496652465003045</v>
      </c>
      <c r="Z86" s="64">
        <v>0.88435788192331111</v>
      </c>
      <c r="AA86" s="64">
        <v>0.88344491783323198</v>
      </c>
      <c r="AB86" s="64">
        <v>0.88253195374315285</v>
      </c>
      <c r="AC86" s="64">
        <v>0.88161898965307373</v>
      </c>
      <c r="AD86" s="64">
        <v>0.88070602556299449</v>
      </c>
      <c r="AE86" s="64">
        <v>0.87979306147291536</v>
      </c>
      <c r="AF86" s="64">
        <v>0.87918441874619602</v>
      </c>
      <c r="AG86" s="64">
        <v>0.87827145465611689</v>
      </c>
      <c r="AH86" s="64">
        <v>0.87735849056603776</v>
      </c>
      <c r="AI86" s="64">
        <v>0.87644552647595864</v>
      </c>
      <c r="AJ86" s="64">
        <v>0.87553256238587951</v>
      </c>
      <c r="AK86" s="64">
        <v>0.87461959829580038</v>
      </c>
      <c r="AL86" s="64">
        <v>0.87401095556908093</v>
      </c>
      <c r="AM86" s="64">
        <v>0.8730979914790018</v>
      </c>
      <c r="AN86" s="64">
        <v>0.87218502738892267</v>
      </c>
      <c r="AO86" s="64">
        <v>0.87127206329884355</v>
      </c>
      <c r="AP86" s="92">
        <v>0.87035909920876442</v>
      </c>
    </row>
    <row r="87" spans="1:42" ht="15" hidden="1" thickBot="1" x14ac:dyDescent="0.35">
      <c r="A87" s="63">
        <v>1</v>
      </c>
      <c r="B87" s="63" t="s">
        <v>236</v>
      </c>
      <c r="C87" s="63"/>
      <c r="D87" s="63" t="s">
        <v>236</v>
      </c>
      <c r="E87" s="63">
        <v>1</v>
      </c>
      <c r="F87" s="63" t="s">
        <v>387</v>
      </c>
      <c r="G87" s="63">
        <v>86</v>
      </c>
      <c r="H87" s="63" t="s">
        <v>187</v>
      </c>
      <c r="I87" s="94" t="s">
        <v>210</v>
      </c>
      <c r="J87" s="94" t="s">
        <v>388</v>
      </c>
      <c r="K87" s="63" t="s">
        <v>389</v>
      </c>
      <c r="L87" s="63"/>
      <c r="M87" s="265">
        <v>25500</v>
      </c>
      <c r="N87" s="63">
        <v>0.97687157638466227</v>
      </c>
      <c r="O87" s="63">
        <v>0.95374315276932442</v>
      </c>
      <c r="P87" s="63">
        <v>0.94613511868533173</v>
      </c>
      <c r="Q87" s="63">
        <v>0.93822276323797937</v>
      </c>
      <c r="R87" s="63">
        <v>0.92818015824710898</v>
      </c>
      <c r="S87" s="63">
        <v>0.91783323189287891</v>
      </c>
      <c r="T87" s="63">
        <v>0.90748630553864884</v>
      </c>
      <c r="U87" s="63">
        <v>0.89713937918441877</v>
      </c>
      <c r="V87" s="63">
        <v>0.89196591600730379</v>
      </c>
      <c r="W87" s="63">
        <v>0.8867924528301887</v>
      </c>
      <c r="X87" s="63">
        <v>0.88587948874010958</v>
      </c>
      <c r="Y87" s="63">
        <v>0.88496652465003045</v>
      </c>
      <c r="Z87" s="63">
        <v>0.88435788192331111</v>
      </c>
      <c r="AA87" s="63">
        <v>0.88344491783323198</v>
      </c>
      <c r="AB87" s="63">
        <v>0.88253195374315285</v>
      </c>
      <c r="AC87" s="63">
        <v>0.88161898965307373</v>
      </c>
      <c r="AD87" s="63">
        <v>0.88070602556299449</v>
      </c>
      <c r="AE87" s="63">
        <v>0.87979306147291536</v>
      </c>
      <c r="AF87" s="63">
        <v>0.87918441874619602</v>
      </c>
      <c r="AG87" s="63">
        <v>0.87827145465611689</v>
      </c>
      <c r="AH87" s="63">
        <v>0.87735849056603776</v>
      </c>
      <c r="AI87" s="63">
        <v>0.87644552647595864</v>
      </c>
      <c r="AJ87" s="63">
        <v>0.87553256238587951</v>
      </c>
      <c r="AK87" s="63">
        <v>0.87461959829580038</v>
      </c>
      <c r="AL87" s="63">
        <v>0.87401095556908093</v>
      </c>
      <c r="AM87" s="63">
        <v>0.8730979914790018</v>
      </c>
      <c r="AN87" s="63">
        <v>0.87218502738892267</v>
      </c>
      <c r="AO87" s="63">
        <v>0.87127206329884355</v>
      </c>
      <c r="AP87" s="63">
        <v>0.87035909920876442</v>
      </c>
    </row>
    <row r="88" spans="1:42" ht="15" hidden="1" thickBot="1" x14ac:dyDescent="0.35">
      <c r="A88" s="2">
        <v>1</v>
      </c>
      <c r="B88" s="2" t="s">
        <v>236</v>
      </c>
      <c r="C88" s="2"/>
      <c r="D88" s="2" t="s">
        <v>236</v>
      </c>
      <c r="E88" s="2">
        <v>1</v>
      </c>
      <c r="F88" s="2" t="s">
        <v>387</v>
      </c>
      <c r="G88" s="2">
        <v>87</v>
      </c>
      <c r="H88" s="2" t="s">
        <v>189</v>
      </c>
      <c r="I88" s="69" t="s">
        <v>210</v>
      </c>
      <c r="J88" s="69" t="s">
        <v>388</v>
      </c>
      <c r="K88" s="2" t="s">
        <v>389</v>
      </c>
      <c r="L88" s="130"/>
      <c r="M88" s="143">
        <v>24800</v>
      </c>
      <c r="N88" s="130">
        <v>0.97687157638466227</v>
      </c>
      <c r="O88" s="130">
        <v>0.95374315276932442</v>
      </c>
      <c r="P88" s="130">
        <v>0.94613511868533173</v>
      </c>
      <c r="Q88" s="130">
        <v>0.93822276323797937</v>
      </c>
      <c r="R88" s="130">
        <v>0.92818015824710898</v>
      </c>
      <c r="S88" s="130">
        <v>0.91783323189287891</v>
      </c>
      <c r="T88" s="130">
        <v>0.90748630553864884</v>
      </c>
      <c r="U88" s="130">
        <v>0.89713937918441877</v>
      </c>
      <c r="V88" s="130">
        <v>0.89196591600730379</v>
      </c>
      <c r="W88" s="130">
        <v>0.8867924528301887</v>
      </c>
      <c r="X88" s="130">
        <v>0.88587948874010958</v>
      </c>
      <c r="Y88" s="130">
        <v>0.88496652465003045</v>
      </c>
      <c r="Z88" s="130">
        <v>0.88435788192331111</v>
      </c>
      <c r="AA88" s="130">
        <v>0.88344491783323198</v>
      </c>
      <c r="AB88" s="130">
        <v>0.88253195374315285</v>
      </c>
      <c r="AC88" s="130">
        <v>0.88161898965307373</v>
      </c>
      <c r="AD88" s="130">
        <v>0.88070602556299449</v>
      </c>
      <c r="AE88" s="130">
        <v>0.87979306147291536</v>
      </c>
      <c r="AF88" s="130">
        <v>0.87918441874619602</v>
      </c>
      <c r="AG88" s="130">
        <v>0.87827145465611689</v>
      </c>
      <c r="AH88" s="130">
        <v>0.87735849056603776</v>
      </c>
      <c r="AI88" s="130">
        <v>0.87644552647595864</v>
      </c>
      <c r="AJ88" s="130">
        <v>0.87553256238587951</v>
      </c>
      <c r="AK88" s="130">
        <v>0.87461959829580038</v>
      </c>
      <c r="AL88" s="130">
        <v>0.87401095556908093</v>
      </c>
      <c r="AM88" s="130">
        <v>0.8730979914790018</v>
      </c>
      <c r="AN88" s="130">
        <v>0.87218502738892267</v>
      </c>
      <c r="AO88" s="130">
        <v>0.87127206329884355</v>
      </c>
      <c r="AP88" s="130">
        <v>0.87035909920876442</v>
      </c>
    </row>
    <row r="89" spans="1:42" ht="15" hidden="1" thickBot="1" x14ac:dyDescent="0.35">
      <c r="A89" s="2">
        <v>1</v>
      </c>
      <c r="B89" s="2" t="s">
        <v>236</v>
      </c>
      <c r="C89" s="2"/>
      <c r="D89" s="2" t="s">
        <v>236</v>
      </c>
      <c r="E89" s="2">
        <v>1</v>
      </c>
      <c r="F89" s="2" t="s">
        <v>387</v>
      </c>
      <c r="G89" s="2">
        <v>88</v>
      </c>
      <c r="H89" s="2" t="s">
        <v>190</v>
      </c>
      <c r="I89" s="69" t="s">
        <v>210</v>
      </c>
      <c r="J89" s="69" t="s">
        <v>388</v>
      </c>
      <c r="K89" s="2" t="s">
        <v>389</v>
      </c>
      <c r="L89" s="130"/>
      <c r="M89" s="143">
        <v>24800</v>
      </c>
      <c r="N89" s="130">
        <v>0.97687157638466227</v>
      </c>
      <c r="O89" s="130">
        <v>0.95374315276932442</v>
      </c>
      <c r="P89" s="130">
        <v>0.94613511868533173</v>
      </c>
      <c r="Q89" s="130">
        <v>0.93822276323797937</v>
      </c>
      <c r="R89" s="130">
        <v>0.92818015824710898</v>
      </c>
      <c r="S89" s="130">
        <v>0.91783323189287891</v>
      </c>
      <c r="T89" s="130">
        <v>0.90748630553864884</v>
      </c>
      <c r="U89" s="130">
        <v>0.89713937918441877</v>
      </c>
      <c r="V89" s="130">
        <v>0.89196591600730379</v>
      </c>
      <c r="W89" s="130">
        <v>0.8867924528301887</v>
      </c>
      <c r="X89" s="130">
        <v>0.88587948874010958</v>
      </c>
      <c r="Y89" s="130">
        <v>0.88496652465003045</v>
      </c>
      <c r="Z89" s="130">
        <v>0.88435788192331111</v>
      </c>
      <c r="AA89" s="130">
        <v>0.88344491783323198</v>
      </c>
      <c r="AB89" s="130">
        <v>0.88253195374315285</v>
      </c>
      <c r="AC89" s="130">
        <v>0.88161898965307373</v>
      </c>
      <c r="AD89" s="130">
        <v>0.88070602556299449</v>
      </c>
      <c r="AE89" s="130">
        <v>0.87979306147291536</v>
      </c>
      <c r="AF89" s="130">
        <v>0.87918441874619602</v>
      </c>
      <c r="AG89" s="130">
        <v>0.87827145465611689</v>
      </c>
      <c r="AH89" s="130">
        <v>0.87735849056603776</v>
      </c>
      <c r="AI89" s="130">
        <v>0.87644552647595864</v>
      </c>
      <c r="AJ89" s="130">
        <v>0.87553256238587951</v>
      </c>
      <c r="AK89" s="130">
        <v>0.87461959829580038</v>
      </c>
      <c r="AL89" s="130">
        <v>0.87401095556908093</v>
      </c>
      <c r="AM89" s="130">
        <v>0.8730979914790018</v>
      </c>
      <c r="AN89" s="130">
        <v>0.87218502738892267</v>
      </c>
      <c r="AO89" s="130">
        <v>0.87127206329884355</v>
      </c>
      <c r="AP89" s="130">
        <v>0.87035909920876442</v>
      </c>
    </row>
    <row r="90" spans="1:42" ht="15" hidden="1" thickBot="1" x14ac:dyDescent="0.35">
      <c r="A90" s="2">
        <v>1</v>
      </c>
      <c r="B90" s="2" t="s">
        <v>236</v>
      </c>
      <c r="C90" s="2"/>
      <c r="D90" s="2" t="s">
        <v>236</v>
      </c>
      <c r="E90" s="2">
        <v>1</v>
      </c>
      <c r="F90" s="2" t="s">
        <v>387</v>
      </c>
      <c r="G90" s="2">
        <v>89</v>
      </c>
      <c r="H90" s="2" t="s">
        <v>191</v>
      </c>
      <c r="I90" s="69" t="s">
        <v>210</v>
      </c>
      <c r="J90" s="69" t="s">
        <v>388</v>
      </c>
      <c r="K90" s="2" t="s">
        <v>389</v>
      </c>
      <c r="L90" s="69"/>
      <c r="M90" s="143">
        <v>46500</v>
      </c>
      <c r="N90" s="130">
        <v>0.97687157638466227</v>
      </c>
      <c r="O90" s="130">
        <v>0.95374315276932442</v>
      </c>
      <c r="P90" s="130">
        <v>0.94613511868533173</v>
      </c>
      <c r="Q90" s="130">
        <v>0.93822276323797937</v>
      </c>
      <c r="R90" s="130">
        <v>0.92818015824710898</v>
      </c>
      <c r="S90" s="130">
        <v>0.91783323189287891</v>
      </c>
      <c r="T90" s="130">
        <v>0.90748630553864884</v>
      </c>
      <c r="U90" s="130">
        <v>0.89713937918441877</v>
      </c>
      <c r="V90" s="130">
        <v>0.89196591600730379</v>
      </c>
      <c r="W90" s="130">
        <v>0.8867924528301887</v>
      </c>
      <c r="X90" s="130">
        <v>0.88587948874010958</v>
      </c>
      <c r="Y90" s="130">
        <v>0.88496652465003045</v>
      </c>
      <c r="Z90" s="130">
        <v>0.88435788192331111</v>
      </c>
      <c r="AA90" s="130">
        <v>0.88344491783323198</v>
      </c>
      <c r="AB90" s="130">
        <v>0.88253195374315285</v>
      </c>
      <c r="AC90" s="130">
        <v>0.88161898965307373</v>
      </c>
      <c r="AD90" s="130">
        <v>0.88070602556299449</v>
      </c>
      <c r="AE90" s="130">
        <v>0.87979306147291536</v>
      </c>
      <c r="AF90" s="130">
        <v>0.87918441874619602</v>
      </c>
      <c r="AG90" s="130">
        <v>0.87827145465611689</v>
      </c>
      <c r="AH90" s="130">
        <v>0.87735849056603776</v>
      </c>
      <c r="AI90" s="130">
        <v>0.87644552647595864</v>
      </c>
      <c r="AJ90" s="130">
        <v>0.87553256238587951</v>
      </c>
      <c r="AK90" s="130">
        <v>0.87461959829580038</v>
      </c>
      <c r="AL90" s="130">
        <v>0.87401095556908093</v>
      </c>
      <c r="AM90" s="130">
        <v>0.8730979914790018</v>
      </c>
      <c r="AN90" s="130">
        <v>0.87218502738892267</v>
      </c>
      <c r="AO90" s="130">
        <v>0.87127206329884355</v>
      </c>
      <c r="AP90" s="130">
        <v>0.87035909920876442</v>
      </c>
    </row>
    <row r="91" spans="1:42" ht="15" hidden="1" thickBot="1" x14ac:dyDescent="0.35">
      <c r="A91" s="2">
        <v>1</v>
      </c>
      <c r="B91" s="2" t="s">
        <v>236</v>
      </c>
      <c r="C91" s="2"/>
      <c r="D91" s="2" t="s">
        <v>236</v>
      </c>
      <c r="E91" s="2">
        <v>1</v>
      </c>
      <c r="F91" s="2" t="s">
        <v>387</v>
      </c>
      <c r="G91" s="2">
        <v>90</v>
      </c>
      <c r="H91" s="2" t="s">
        <v>192</v>
      </c>
      <c r="I91" s="69" t="s">
        <v>210</v>
      </c>
      <c r="J91" s="69" t="s">
        <v>388</v>
      </c>
      <c r="K91" s="2" t="s">
        <v>389</v>
      </c>
      <c r="L91" s="130"/>
      <c r="M91" s="143">
        <v>31300</v>
      </c>
      <c r="N91" s="130">
        <v>0.97687157638466227</v>
      </c>
      <c r="O91" s="130">
        <v>0.95374315276932442</v>
      </c>
      <c r="P91" s="130">
        <v>0.94613511868533173</v>
      </c>
      <c r="Q91" s="130">
        <v>0.93822276323797937</v>
      </c>
      <c r="R91" s="130">
        <v>0.92818015824710898</v>
      </c>
      <c r="S91" s="130">
        <v>0.91783323189287891</v>
      </c>
      <c r="T91" s="130">
        <v>0.90748630553864884</v>
      </c>
      <c r="U91" s="130">
        <v>0.89713937918441877</v>
      </c>
      <c r="V91" s="130">
        <v>0.89196591600730379</v>
      </c>
      <c r="W91" s="130">
        <v>0.8867924528301887</v>
      </c>
      <c r="X91" s="130">
        <v>0.88587948874010958</v>
      </c>
      <c r="Y91" s="130">
        <v>0.88496652465003045</v>
      </c>
      <c r="Z91" s="130">
        <v>0.88435788192331111</v>
      </c>
      <c r="AA91" s="130">
        <v>0.88344491783323198</v>
      </c>
      <c r="AB91" s="130">
        <v>0.88253195374315285</v>
      </c>
      <c r="AC91" s="130">
        <v>0.88161898965307373</v>
      </c>
      <c r="AD91" s="130">
        <v>0.88070602556299449</v>
      </c>
      <c r="AE91" s="130">
        <v>0.87979306147291536</v>
      </c>
      <c r="AF91" s="130">
        <v>0.87918441874619602</v>
      </c>
      <c r="AG91" s="130">
        <v>0.87827145465611689</v>
      </c>
      <c r="AH91" s="130">
        <v>0.87735849056603776</v>
      </c>
      <c r="AI91" s="130">
        <v>0.87644552647595864</v>
      </c>
      <c r="AJ91" s="130">
        <v>0.87553256238587951</v>
      </c>
      <c r="AK91" s="130">
        <v>0.87461959829580038</v>
      </c>
      <c r="AL91" s="130">
        <v>0.87401095556908093</v>
      </c>
      <c r="AM91" s="130">
        <v>0.8730979914790018</v>
      </c>
      <c r="AN91" s="130">
        <v>0.87218502738892267</v>
      </c>
      <c r="AO91" s="130">
        <v>0.87127206329884355</v>
      </c>
      <c r="AP91" s="130">
        <v>0.87035909920876442</v>
      </c>
    </row>
    <row r="92" spans="1:42" ht="15" hidden="1" thickBot="1" x14ac:dyDescent="0.35">
      <c r="A92" s="2">
        <v>1</v>
      </c>
      <c r="B92" s="2" t="s">
        <v>236</v>
      </c>
      <c r="C92" s="2"/>
      <c r="D92" s="2" t="s">
        <v>236</v>
      </c>
      <c r="E92" s="2">
        <v>1</v>
      </c>
      <c r="F92" s="2" t="s">
        <v>387</v>
      </c>
      <c r="G92" s="2">
        <v>91</v>
      </c>
      <c r="H92" s="2" t="s">
        <v>193</v>
      </c>
      <c r="I92" s="69" t="s">
        <v>210</v>
      </c>
      <c r="J92" s="69" t="s">
        <v>388</v>
      </c>
      <c r="K92" s="2" t="s">
        <v>389</v>
      </c>
      <c r="L92" s="130"/>
      <c r="M92" s="143">
        <v>31300</v>
      </c>
      <c r="N92" s="130">
        <v>0.97687157638466227</v>
      </c>
      <c r="O92" s="130">
        <v>0.95374315276932442</v>
      </c>
      <c r="P92" s="130">
        <v>0.94613511868533173</v>
      </c>
      <c r="Q92" s="130">
        <v>0.93822276323797937</v>
      </c>
      <c r="R92" s="130">
        <v>0.92818015824710898</v>
      </c>
      <c r="S92" s="130">
        <v>0.91783323189287891</v>
      </c>
      <c r="T92" s="130">
        <v>0.90748630553864884</v>
      </c>
      <c r="U92" s="130">
        <v>0.89713937918441877</v>
      </c>
      <c r="V92" s="130">
        <v>0.89196591600730379</v>
      </c>
      <c r="W92" s="130">
        <v>0.8867924528301887</v>
      </c>
      <c r="X92" s="130">
        <v>0.88587948874010958</v>
      </c>
      <c r="Y92" s="130">
        <v>0.88496652465003045</v>
      </c>
      <c r="Z92" s="130">
        <v>0.88435788192331111</v>
      </c>
      <c r="AA92" s="130">
        <v>0.88344491783323198</v>
      </c>
      <c r="AB92" s="130">
        <v>0.88253195374315285</v>
      </c>
      <c r="AC92" s="130">
        <v>0.88161898965307373</v>
      </c>
      <c r="AD92" s="130">
        <v>0.88070602556299449</v>
      </c>
      <c r="AE92" s="130">
        <v>0.87979306147291536</v>
      </c>
      <c r="AF92" s="130">
        <v>0.87918441874619602</v>
      </c>
      <c r="AG92" s="130">
        <v>0.87827145465611689</v>
      </c>
      <c r="AH92" s="130">
        <v>0.87735849056603776</v>
      </c>
      <c r="AI92" s="130">
        <v>0.87644552647595864</v>
      </c>
      <c r="AJ92" s="130">
        <v>0.87553256238587951</v>
      </c>
      <c r="AK92" s="130">
        <v>0.87461959829580038</v>
      </c>
      <c r="AL92" s="130">
        <v>0.87401095556908093</v>
      </c>
      <c r="AM92" s="130">
        <v>0.8730979914790018</v>
      </c>
      <c r="AN92" s="130">
        <v>0.87218502738892267</v>
      </c>
      <c r="AO92" s="130">
        <v>0.87127206329884355</v>
      </c>
      <c r="AP92" s="130">
        <v>0.87035909920876442</v>
      </c>
    </row>
    <row r="93" spans="1:42" ht="15" hidden="1" thickBot="1" x14ac:dyDescent="0.35">
      <c r="A93" s="2">
        <v>1</v>
      </c>
      <c r="B93" s="2" t="s">
        <v>236</v>
      </c>
      <c r="C93" s="2"/>
      <c r="D93" s="2" t="s">
        <v>236</v>
      </c>
      <c r="E93" s="2">
        <v>1</v>
      </c>
      <c r="F93" s="2" t="s">
        <v>387</v>
      </c>
      <c r="G93" s="2">
        <v>92</v>
      </c>
      <c r="H93" s="2" t="s">
        <v>194</v>
      </c>
      <c r="I93" s="69" t="s">
        <v>210</v>
      </c>
      <c r="J93" s="69" t="s">
        <v>388</v>
      </c>
      <c r="K93" s="2" t="s">
        <v>389</v>
      </c>
      <c r="L93" s="130"/>
      <c r="M93" s="143">
        <v>350000</v>
      </c>
      <c r="N93" s="130">
        <v>0.97687157638466227</v>
      </c>
      <c r="O93" s="130">
        <v>0.95374315276932442</v>
      </c>
      <c r="P93" s="130">
        <v>0.94613511868533173</v>
      </c>
      <c r="Q93" s="130">
        <v>0.93822276323797937</v>
      </c>
      <c r="R93" s="130">
        <v>0.92818015824710898</v>
      </c>
      <c r="S93" s="130">
        <v>0.91783323189287891</v>
      </c>
      <c r="T93" s="130">
        <v>0.90748630553864884</v>
      </c>
      <c r="U93" s="130">
        <v>0.89713937918441877</v>
      </c>
      <c r="V93" s="130">
        <v>0.89196591600730379</v>
      </c>
      <c r="W93" s="130">
        <v>0.8867924528301887</v>
      </c>
      <c r="X93" s="130">
        <v>0.88587948874010958</v>
      </c>
      <c r="Y93" s="130">
        <v>0.88496652465003045</v>
      </c>
      <c r="Z93" s="130">
        <v>0.88435788192331111</v>
      </c>
      <c r="AA93" s="130">
        <v>0.88344491783323198</v>
      </c>
      <c r="AB93" s="130">
        <v>0.88253195374315285</v>
      </c>
      <c r="AC93" s="130">
        <v>0.88161898965307373</v>
      </c>
      <c r="AD93" s="130">
        <v>0.88070602556299449</v>
      </c>
      <c r="AE93" s="130">
        <v>0.87979306147291536</v>
      </c>
      <c r="AF93" s="130">
        <v>0.87918441874619602</v>
      </c>
      <c r="AG93" s="130">
        <v>0.87827145465611689</v>
      </c>
      <c r="AH93" s="130">
        <v>0.87735849056603776</v>
      </c>
      <c r="AI93" s="130">
        <v>0.87644552647595864</v>
      </c>
      <c r="AJ93" s="130">
        <v>0.87553256238587951</v>
      </c>
      <c r="AK93" s="130">
        <v>0.87461959829580038</v>
      </c>
      <c r="AL93" s="130">
        <v>0.87401095556908093</v>
      </c>
      <c r="AM93" s="130">
        <v>0.8730979914790018</v>
      </c>
      <c r="AN93" s="130">
        <v>0.87218502738892267</v>
      </c>
      <c r="AO93" s="130">
        <v>0.87127206329884355</v>
      </c>
      <c r="AP93" s="130">
        <v>0.87035909920876442</v>
      </c>
    </row>
    <row r="94" spans="1:42" ht="15" hidden="1" thickBot="1" x14ac:dyDescent="0.35">
      <c r="A94" s="2">
        <v>1</v>
      </c>
      <c r="B94" s="2" t="s">
        <v>236</v>
      </c>
      <c r="C94" s="2"/>
      <c r="D94" s="2" t="s">
        <v>236</v>
      </c>
      <c r="E94" s="2">
        <v>1</v>
      </c>
      <c r="F94" s="2" t="s">
        <v>387</v>
      </c>
      <c r="G94" s="2">
        <v>93</v>
      </c>
      <c r="H94" s="2" t="s">
        <v>195</v>
      </c>
      <c r="I94" s="69" t="s">
        <v>210</v>
      </c>
      <c r="J94" s="69" t="s">
        <v>388</v>
      </c>
      <c r="K94" s="2" t="s">
        <v>389</v>
      </c>
      <c r="L94" s="130"/>
      <c r="M94" s="143">
        <v>350000</v>
      </c>
      <c r="N94" s="130">
        <v>0.97687157638466227</v>
      </c>
      <c r="O94" s="130">
        <v>0.95374315276932442</v>
      </c>
      <c r="P94" s="130">
        <v>0.94613511868533173</v>
      </c>
      <c r="Q94" s="130">
        <v>0.93822276323797937</v>
      </c>
      <c r="R94" s="130">
        <v>0.92818015824710898</v>
      </c>
      <c r="S94" s="130">
        <v>0.91783323189287891</v>
      </c>
      <c r="T94" s="130">
        <v>0.90748630553864884</v>
      </c>
      <c r="U94" s="130">
        <v>0.89713937918441877</v>
      </c>
      <c r="V94" s="130">
        <v>0.89196591600730379</v>
      </c>
      <c r="W94" s="130">
        <v>0.8867924528301887</v>
      </c>
      <c r="X94" s="130">
        <v>0.88587948874010958</v>
      </c>
      <c r="Y94" s="130">
        <v>0.88496652465003045</v>
      </c>
      <c r="Z94" s="130">
        <v>0.88435788192331111</v>
      </c>
      <c r="AA94" s="130">
        <v>0.88344491783323198</v>
      </c>
      <c r="AB94" s="130">
        <v>0.88253195374315285</v>
      </c>
      <c r="AC94" s="130">
        <v>0.88161898965307373</v>
      </c>
      <c r="AD94" s="130">
        <v>0.88070602556299449</v>
      </c>
      <c r="AE94" s="130">
        <v>0.87979306147291536</v>
      </c>
      <c r="AF94" s="130">
        <v>0.87918441874619602</v>
      </c>
      <c r="AG94" s="130">
        <v>0.87827145465611689</v>
      </c>
      <c r="AH94" s="130">
        <v>0.87735849056603776</v>
      </c>
      <c r="AI94" s="130">
        <v>0.87644552647595864</v>
      </c>
      <c r="AJ94" s="130">
        <v>0.87553256238587951</v>
      </c>
      <c r="AK94" s="130">
        <v>0.87461959829580038</v>
      </c>
      <c r="AL94" s="130">
        <v>0.87401095556908093</v>
      </c>
      <c r="AM94" s="130">
        <v>0.8730979914790018</v>
      </c>
      <c r="AN94" s="130">
        <v>0.87218502738892267</v>
      </c>
      <c r="AO94" s="130">
        <v>0.87127206329884355</v>
      </c>
      <c r="AP94" s="130">
        <v>0.87035909920876442</v>
      </c>
    </row>
    <row r="95" spans="1:42" ht="15" hidden="1" thickBot="1" x14ac:dyDescent="0.35">
      <c r="A95" s="2">
        <v>1</v>
      </c>
      <c r="B95" s="2" t="s">
        <v>236</v>
      </c>
      <c r="C95" s="2"/>
      <c r="D95" s="2" t="s">
        <v>236</v>
      </c>
      <c r="E95" s="2">
        <v>1</v>
      </c>
      <c r="F95" s="2" t="s">
        <v>387</v>
      </c>
      <c r="G95" s="2">
        <v>94</v>
      </c>
      <c r="H95" s="2" t="s">
        <v>196</v>
      </c>
      <c r="I95" s="69" t="s">
        <v>210</v>
      </c>
      <c r="J95" s="69" t="s">
        <v>388</v>
      </c>
      <c r="K95" s="2" t="s">
        <v>389</v>
      </c>
      <c r="L95" s="130"/>
      <c r="M95" s="143">
        <v>350000</v>
      </c>
      <c r="N95" s="130">
        <v>0.97687157638466227</v>
      </c>
      <c r="O95" s="130">
        <v>0.95374315276932442</v>
      </c>
      <c r="P95" s="130">
        <v>0.94613511868533173</v>
      </c>
      <c r="Q95" s="130">
        <v>0.93822276323797937</v>
      </c>
      <c r="R95" s="130">
        <v>0.92818015824710898</v>
      </c>
      <c r="S95" s="130">
        <v>0.91783323189287891</v>
      </c>
      <c r="T95" s="130">
        <v>0.90748630553864884</v>
      </c>
      <c r="U95" s="130">
        <v>0.89713937918441877</v>
      </c>
      <c r="V95" s="130">
        <v>0.89196591600730379</v>
      </c>
      <c r="W95" s="130">
        <v>0.8867924528301887</v>
      </c>
      <c r="X95" s="130">
        <v>0.88587948874010958</v>
      </c>
      <c r="Y95" s="130">
        <v>0.88496652465003045</v>
      </c>
      <c r="Z95" s="130">
        <v>0.88435788192331111</v>
      </c>
      <c r="AA95" s="130">
        <v>0.88344491783323198</v>
      </c>
      <c r="AB95" s="130">
        <v>0.88253195374315285</v>
      </c>
      <c r="AC95" s="130">
        <v>0.88161898965307373</v>
      </c>
      <c r="AD95" s="130">
        <v>0.88070602556299449</v>
      </c>
      <c r="AE95" s="130">
        <v>0.87979306147291536</v>
      </c>
      <c r="AF95" s="130">
        <v>0.87918441874619602</v>
      </c>
      <c r="AG95" s="130">
        <v>0.87827145465611689</v>
      </c>
      <c r="AH95" s="130">
        <v>0.87735849056603776</v>
      </c>
      <c r="AI95" s="130">
        <v>0.87644552647595864</v>
      </c>
      <c r="AJ95" s="130">
        <v>0.87553256238587951</v>
      </c>
      <c r="AK95" s="130">
        <v>0.87461959829580038</v>
      </c>
      <c r="AL95" s="130">
        <v>0.87401095556908093</v>
      </c>
      <c r="AM95" s="130">
        <v>0.8730979914790018</v>
      </c>
      <c r="AN95" s="130">
        <v>0.87218502738892267</v>
      </c>
      <c r="AO95" s="130">
        <v>0.87127206329884355</v>
      </c>
      <c r="AP95" s="130">
        <v>0.87035909920876442</v>
      </c>
    </row>
    <row r="96" spans="1:42" ht="15" hidden="1" thickBot="1" x14ac:dyDescent="0.35">
      <c r="A96" s="2">
        <v>1</v>
      </c>
      <c r="B96" s="2" t="s">
        <v>236</v>
      </c>
      <c r="C96" s="2"/>
      <c r="D96" s="2" t="s">
        <v>236</v>
      </c>
      <c r="E96" s="2">
        <v>1</v>
      </c>
      <c r="F96" s="2" t="s">
        <v>387</v>
      </c>
      <c r="G96" s="2">
        <v>95</v>
      </c>
      <c r="H96" s="2" t="s">
        <v>197</v>
      </c>
      <c r="I96" s="69" t="s">
        <v>210</v>
      </c>
      <c r="J96" s="69" t="s">
        <v>388</v>
      </c>
      <c r="K96" s="2" t="s">
        <v>389</v>
      </c>
      <c r="L96" s="130"/>
      <c r="M96" s="143">
        <v>350000</v>
      </c>
      <c r="N96" s="130">
        <v>0.97687157638466227</v>
      </c>
      <c r="O96" s="130">
        <v>0.95374315276932442</v>
      </c>
      <c r="P96" s="130">
        <v>0.94613511868533173</v>
      </c>
      <c r="Q96" s="130">
        <v>0.93822276323797937</v>
      </c>
      <c r="R96" s="130">
        <v>0.92818015824710898</v>
      </c>
      <c r="S96" s="130">
        <v>0.91783323189287891</v>
      </c>
      <c r="T96" s="130">
        <v>0.90748630553864884</v>
      </c>
      <c r="U96" s="130">
        <v>0.89713937918441877</v>
      </c>
      <c r="V96" s="130">
        <v>0.89196591600730379</v>
      </c>
      <c r="W96" s="130">
        <v>0.8867924528301887</v>
      </c>
      <c r="X96" s="130">
        <v>0.88587948874010958</v>
      </c>
      <c r="Y96" s="130">
        <v>0.88496652465003045</v>
      </c>
      <c r="Z96" s="130">
        <v>0.88435788192331111</v>
      </c>
      <c r="AA96" s="130">
        <v>0.88344491783323198</v>
      </c>
      <c r="AB96" s="130">
        <v>0.88253195374315285</v>
      </c>
      <c r="AC96" s="130">
        <v>0.88161898965307373</v>
      </c>
      <c r="AD96" s="130">
        <v>0.88070602556299449</v>
      </c>
      <c r="AE96" s="130">
        <v>0.87979306147291536</v>
      </c>
      <c r="AF96" s="130">
        <v>0.87918441874619602</v>
      </c>
      <c r="AG96" s="130">
        <v>0.87827145465611689</v>
      </c>
      <c r="AH96" s="130">
        <v>0.87735849056603776</v>
      </c>
      <c r="AI96" s="130">
        <v>0.87644552647595864</v>
      </c>
      <c r="AJ96" s="130">
        <v>0.87553256238587951</v>
      </c>
      <c r="AK96" s="130">
        <v>0.87461959829580038</v>
      </c>
      <c r="AL96" s="130">
        <v>0.87401095556908093</v>
      </c>
      <c r="AM96" s="130">
        <v>0.8730979914790018</v>
      </c>
      <c r="AN96" s="130">
        <v>0.87218502738892267</v>
      </c>
      <c r="AO96" s="130">
        <v>0.87127206329884355</v>
      </c>
      <c r="AP96" s="130">
        <v>0.87035909920876442</v>
      </c>
    </row>
    <row r="97" spans="1:42" ht="15" hidden="1" thickBot="1" x14ac:dyDescent="0.35">
      <c r="A97" s="2">
        <v>1</v>
      </c>
      <c r="B97" s="2" t="s">
        <v>236</v>
      </c>
      <c r="C97" s="2"/>
      <c r="D97" s="2" t="s">
        <v>236</v>
      </c>
      <c r="E97" s="2">
        <v>1</v>
      </c>
      <c r="F97" s="2" t="s">
        <v>387</v>
      </c>
      <c r="G97" s="2">
        <v>96</v>
      </c>
      <c r="H97" s="2" t="s">
        <v>198</v>
      </c>
      <c r="I97" s="69" t="s">
        <v>210</v>
      </c>
      <c r="J97" s="69" t="s">
        <v>388</v>
      </c>
      <c r="K97" s="2" t="s">
        <v>389</v>
      </c>
      <c r="L97" s="130"/>
      <c r="M97" s="143">
        <v>350000</v>
      </c>
      <c r="N97" s="130">
        <v>0.97687157638466227</v>
      </c>
      <c r="O97" s="130">
        <v>0.95374315276932442</v>
      </c>
      <c r="P97" s="130">
        <v>0.94613511868533173</v>
      </c>
      <c r="Q97" s="130">
        <v>0.93822276323797937</v>
      </c>
      <c r="R97" s="130">
        <v>0.92818015824710898</v>
      </c>
      <c r="S97" s="130">
        <v>0.91783323189287891</v>
      </c>
      <c r="T97" s="130">
        <v>0.90748630553864884</v>
      </c>
      <c r="U97" s="130">
        <v>0.89713937918441877</v>
      </c>
      <c r="V97" s="130">
        <v>0.89196591600730379</v>
      </c>
      <c r="W97" s="130">
        <v>0.8867924528301887</v>
      </c>
      <c r="X97" s="130">
        <v>0.88587948874010958</v>
      </c>
      <c r="Y97" s="130">
        <v>0.88496652465003045</v>
      </c>
      <c r="Z97" s="130">
        <v>0.88435788192331111</v>
      </c>
      <c r="AA97" s="130">
        <v>0.88344491783323198</v>
      </c>
      <c r="AB97" s="130">
        <v>0.88253195374315285</v>
      </c>
      <c r="AC97" s="130">
        <v>0.88161898965307373</v>
      </c>
      <c r="AD97" s="130">
        <v>0.88070602556299449</v>
      </c>
      <c r="AE97" s="130">
        <v>0.87979306147291536</v>
      </c>
      <c r="AF97" s="130">
        <v>0.87918441874619602</v>
      </c>
      <c r="AG97" s="130">
        <v>0.87827145465611689</v>
      </c>
      <c r="AH97" s="130">
        <v>0.87735849056603776</v>
      </c>
      <c r="AI97" s="130">
        <v>0.87644552647595864</v>
      </c>
      <c r="AJ97" s="130">
        <v>0.87553256238587951</v>
      </c>
      <c r="AK97" s="130">
        <v>0.87461959829580038</v>
      </c>
      <c r="AL97" s="130">
        <v>0.87401095556908093</v>
      </c>
      <c r="AM97" s="130">
        <v>0.8730979914790018</v>
      </c>
      <c r="AN97" s="130">
        <v>0.87218502738892267</v>
      </c>
      <c r="AO97" s="130">
        <v>0.87127206329884355</v>
      </c>
      <c r="AP97" s="130">
        <v>0.87035909920876442</v>
      </c>
    </row>
    <row r="98" spans="1:42" ht="15" hidden="1" thickBot="1" x14ac:dyDescent="0.35">
      <c r="A98" s="2">
        <v>1</v>
      </c>
      <c r="B98" s="2" t="s">
        <v>236</v>
      </c>
      <c r="C98" s="2"/>
      <c r="D98" s="2" t="s">
        <v>236</v>
      </c>
      <c r="E98" s="2">
        <v>1</v>
      </c>
      <c r="F98" s="2" t="s">
        <v>387</v>
      </c>
      <c r="G98" s="2">
        <v>97</v>
      </c>
      <c r="H98" s="2" t="s">
        <v>199</v>
      </c>
      <c r="I98" s="69" t="s">
        <v>210</v>
      </c>
      <c r="J98" s="69" t="s">
        <v>388</v>
      </c>
      <c r="K98" s="2" t="s">
        <v>389</v>
      </c>
      <c r="L98" s="130"/>
      <c r="M98" s="143">
        <v>2500</v>
      </c>
      <c r="N98" s="130">
        <v>0.97687157638466227</v>
      </c>
      <c r="O98" s="130">
        <v>0.95374315276932442</v>
      </c>
      <c r="P98" s="130">
        <v>0.94613511868533173</v>
      </c>
      <c r="Q98" s="130">
        <v>0.93822276323797937</v>
      </c>
      <c r="R98" s="130">
        <v>0.92818015824710898</v>
      </c>
      <c r="S98" s="130">
        <v>0.91783323189287891</v>
      </c>
      <c r="T98" s="130">
        <v>0.90748630553864884</v>
      </c>
      <c r="U98" s="130">
        <v>0.89713937918441877</v>
      </c>
      <c r="V98" s="130">
        <v>0.89196591600730379</v>
      </c>
      <c r="W98" s="130">
        <v>0.8867924528301887</v>
      </c>
      <c r="X98" s="130">
        <v>0.88587948874010958</v>
      </c>
      <c r="Y98" s="130">
        <v>0.88496652465003045</v>
      </c>
      <c r="Z98" s="130">
        <v>0.88435788192331111</v>
      </c>
      <c r="AA98" s="130">
        <v>0.88344491783323198</v>
      </c>
      <c r="AB98" s="130">
        <v>0.88253195374315285</v>
      </c>
      <c r="AC98" s="130">
        <v>0.88161898965307373</v>
      </c>
      <c r="AD98" s="130">
        <v>0.88070602556299449</v>
      </c>
      <c r="AE98" s="130">
        <v>0.87979306147291536</v>
      </c>
      <c r="AF98" s="130">
        <v>0.87918441874619602</v>
      </c>
      <c r="AG98" s="130">
        <v>0.87827145465611689</v>
      </c>
      <c r="AH98" s="130">
        <v>0.87735849056603776</v>
      </c>
      <c r="AI98" s="130">
        <v>0.87644552647595864</v>
      </c>
      <c r="AJ98" s="130">
        <v>0.87553256238587951</v>
      </c>
      <c r="AK98" s="130">
        <v>0.87461959829580038</v>
      </c>
      <c r="AL98" s="130">
        <v>0.87401095556908093</v>
      </c>
      <c r="AM98" s="130">
        <v>0.8730979914790018</v>
      </c>
      <c r="AN98" s="130">
        <v>0.87218502738892267</v>
      </c>
      <c r="AO98" s="130">
        <v>0.87127206329884355</v>
      </c>
      <c r="AP98" s="130">
        <v>0.87035909920876442</v>
      </c>
    </row>
    <row r="99" spans="1:42" ht="15" hidden="1" thickBot="1" x14ac:dyDescent="0.35">
      <c r="A99" s="2">
        <v>1</v>
      </c>
      <c r="B99" s="2" t="s">
        <v>236</v>
      </c>
      <c r="C99" s="2"/>
      <c r="D99" s="2" t="s">
        <v>236</v>
      </c>
      <c r="E99" s="2">
        <v>1</v>
      </c>
      <c r="F99" s="2" t="s">
        <v>387</v>
      </c>
      <c r="G99" s="2">
        <v>98</v>
      </c>
      <c r="H99" s="2" t="s">
        <v>200</v>
      </c>
      <c r="I99" s="69" t="s">
        <v>210</v>
      </c>
      <c r="J99" s="69" t="s">
        <v>388</v>
      </c>
      <c r="K99" s="2" t="s">
        <v>389</v>
      </c>
      <c r="L99" s="130"/>
      <c r="M99" s="143">
        <v>2500</v>
      </c>
      <c r="N99" s="130">
        <v>0.97687157638466227</v>
      </c>
      <c r="O99" s="130">
        <v>0.95374315276932442</v>
      </c>
      <c r="P99" s="130">
        <v>0.94613511868533173</v>
      </c>
      <c r="Q99" s="130">
        <v>0.93822276323797937</v>
      </c>
      <c r="R99" s="130">
        <v>0.92818015824710898</v>
      </c>
      <c r="S99" s="130">
        <v>0.91783323189287891</v>
      </c>
      <c r="T99" s="130">
        <v>0.90748630553864884</v>
      </c>
      <c r="U99" s="130">
        <v>0.89713937918441877</v>
      </c>
      <c r="V99" s="130">
        <v>0.89196591600730379</v>
      </c>
      <c r="W99" s="130">
        <v>0.8867924528301887</v>
      </c>
      <c r="X99" s="130">
        <v>0.88587948874010958</v>
      </c>
      <c r="Y99" s="130">
        <v>0.88496652465003045</v>
      </c>
      <c r="Z99" s="130">
        <v>0.88435788192331111</v>
      </c>
      <c r="AA99" s="130">
        <v>0.88344491783323198</v>
      </c>
      <c r="AB99" s="130">
        <v>0.88253195374315285</v>
      </c>
      <c r="AC99" s="130">
        <v>0.88161898965307373</v>
      </c>
      <c r="AD99" s="130">
        <v>0.88070602556299449</v>
      </c>
      <c r="AE99" s="130">
        <v>0.87979306147291536</v>
      </c>
      <c r="AF99" s="130">
        <v>0.87918441874619602</v>
      </c>
      <c r="AG99" s="130">
        <v>0.87827145465611689</v>
      </c>
      <c r="AH99" s="130">
        <v>0.87735849056603776</v>
      </c>
      <c r="AI99" s="130">
        <v>0.87644552647595864</v>
      </c>
      <c r="AJ99" s="130">
        <v>0.87553256238587951</v>
      </c>
      <c r="AK99" s="130">
        <v>0.87461959829580038</v>
      </c>
      <c r="AL99" s="130">
        <v>0.87401095556908093</v>
      </c>
      <c r="AM99" s="130">
        <v>0.8730979914790018</v>
      </c>
      <c r="AN99" s="130">
        <v>0.87218502738892267</v>
      </c>
      <c r="AO99" s="130">
        <v>0.87127206329884355</v>
      </c>
      <c r="AP99" s="130">
        <v>0.87035909920876442</v>
      </c>
    </row>
    <row r="100" spans="1:42" ht="15" hidden="1" thickBot="1" x14ac:dyDescent="0.35">
      <c r="A100" s="2">
        <v>1</v>
      </c>
      <c r="B100" s="2" t="s">
        <v>236</v>
      </c>
      <c r="C100" s="2"/>
      <c r="D100" s="2" t="s">
        <v>236</v>
      </c>
      <c r="E100" s="2">
        <v>1</v>
      </c>
      <c r="F100" s="2" t="s">
        <v>387</v>
      </c>
      <c r="G100" s="2">
        <v>99</v>
      </c>
      <c r="H100" s="2" t="s">
        <v>201</v>
      </c>
      <c r="I100" s="69" t="s">
        <v>210</v>
      </c>
      <c r="J100" s="69" t="s">
        <v>388</v>
      </c>
      <c r="K100" s="2" t="s">
        <v>389</v>
      </c>
      <c r="L100" s="130"/>
      <c r="M100" s="143">
        <v>2500</v>
      </c>
      <c r="N100" s="130">
        <v>0.97687157638466227</v>
      </c>
      <c r="O100" s="130">
        <v>0.95374315276932442</v>
      </c>
      <c r="P100" s="130">
        <v>0.94613511868533173</v>
      </c>
      <c r="Q100" s="130">
        <v>0.93822276323797937</v>
      </c>
      <c r="R100" s="130">
        <v>0.92818015824710898</v>
      </c>
      <c r="S100" s="130">
        <v>0.91783323189287891</v>
      </c>
      <c r="T100" s="130">
        <v>0.90748630553864884</v>
      </c>
      <c r="U100" s="130">
        <v>0.89713937918441877</v>
      </c>
      <c r="V100" s="130">
        <v>0.89196591600730379</v>
      </c>
      <c r="W100" s="130">
        <v>0.8867924528301887</v>
      </c>
      <c r="X100" s="130">
        <v>0.88587948874010958</v>
      </c>
      <c r="Y100" s="130">
        <v>0.88496652465003045</v>
      </c>
      <c r="Z100" s="130">
        <v>0.88435788192331111</v>
      </c>
      <c r="AA100" s="130">
        <v>0.88344491783323198</v>
      </c>
      <c r="AB100" s="130">
        <v>0.88253195374315285</v>
      </c>
      <c r="AC100" s="130">
        <v>0.88161898965307373</v>
      </c>
      <c r="AD100" s="130">
        <v>0.88070602556299449</v>
      </c>
      <c r="AE100" s="130">
        <v>0.87979306147291536</v>
      </c>
      <c r="AF100" s="130">
        <v>0.87918441874619602</v>
      </c>
      <c r="AG100" s="130">
        <v>0.87827145465611689</v>
      </c>
      <c r="AH100" s="130">
        <v>0.87735849056603776</v>
      </c>
      <c r="AI100" s="130">
        <v>0.87644552647595864</v>
      </c>
      <c r="AJ100" s="130">
        <v>0.87553256238587951</v>
      </c>
      <c r="AK100" s="130">
        <v>0.87461959829580038</v>
      </c>
      <c r="AL100" s="130">
        <v>0.87401095556908093</v>
      </c>
      <c r="AM100" s="130">
        <v>0.8730979914790018</v>
      </c>
      <c r="AN100" s="130">
        <v>0.87218502738892267</v>
      </c>
      <c r="AO100" s="130">
        <v>0.87127206329884355</v>
      </c>
      <c r="AP100" s="130">
        <v>0.87035909920876442</v>
      </c>
    </row>
    <row r="101" spans="1:42" ht="15" hidden="1" thickBot="1" x14ac:dyDescent="0.35">
      <c r="A101" s="2">
        <v>1</v>
      </c>
      <c r="B101" s="2" t="s">
        <v>236</v>
      </c>
      <c r="C101" s="2"/>
      <c r="D101" s="2" t="s">
        <v>236</v>
      </c>
      <c r="E101" s="2">
        <v>1</v>
      </c>
      <c r="F101" s="2" t="s">
        <v>387</v>
      </c>
      <c r="G101" s="2">
        <v>100</v>
      </c>
      <c r="H101" s="2" t="s">
        <v>202</v>
      </c>
      <c r="I101" s="69" t="s">
        <v>210</v>
      </c>
      <c r="J101" s="69" t="s">
        <v>388</v>
      </c>
      <c r="K101" s="2" t="s">
        <v>389</v>
      </c>
      <c r="L101" s="130"/>
      <c r="M101" s="143">
        <v>70700</v>
      </c>
      <c r="N101" s="130">
        <v>0.97687157638466227</v>
      </c>
      <c r="O101" s="130">
        <v>0.95374315276932442</v>
      </c>
      <c r="P101" s="130">
        <v>0.94613511868533173</v>
      </c>
      <c r="Q101" s="130">
        <v>0.93822276323797937</v>
      </c>
      <c r="R101" s="130">
        <v>0.92818015824710898</v>
      </c>
      <c r="S101" s="130">
        <v>0.91783323189287891</v>
      </c>
      <c r="T101" s="130">
        <v>0.90748630553864884</v>
      </c>
      <c r="U101" s="130">
        <v>0.89713937918441877</v>
      </c>
      <c r="V101" s="130">
        <v>0.89196591600730379</v>
      </c>
      <c r="W101" s="130">
        <v>0.8867924528301887</v>
      </c>
      <c r="X101" s="130">
        <v>0.88587948874010958</v>
      </c>
      <c r="Y101" s="130">
        <v>0.88496652465003045</v>
      </c>
      <c r="Z101" s="130">
        <v>0.88435788192331111</v>
      </c>
      <c r="AA101" s="130">
        <v>0.88344491783323198</v>
      </c>
      <c r="AB101" s="130">
        <v>0.88253195374315285</v>
      </c>
      <c r="AC101" s="130">
        <v>0.88161898965307373</v>
      </c>
      <c r="AD101" s="130">
        <v>0.88070602556299449</v>
      </c>
      <c r="AE101" s="130">
        <v>0.87979306147291536</v>
      </c>
      <c r="AF101" s="130">
        <v>0.87918441874619602</v>
      </c>
      <c r="AG101" s="130">
        <v>0.87827145465611689</v>
      </c>
      <c r="AH101" s="130">
        <v>0.87735849056603776</v>
      </c>
      <c r="AI101" s="130">
        <v>0.87644552647595864</v>
      </c>
      <c r="AJ101" s="130">
        <v>0.87553256238587951</v>
      </c>
      <c r="AK101" s="130">
        <v>0.87461959829580038</v>
      </c>
      <c r="AL101" s="130">
        <v>0.87401095556908093</v>
      </c>
      <c r="AM101" s="130">
        <v>0.8730979914790018</v>
      </c>
      <c r="AN101" s="130">
        <v>0.87218502738892267</v>
      </c>
      <c r="AO101" s="130">
        <v>0.87127206329884355</v>
      </c>
      <c r="AP101" s="130">
        <v>0.87035909920876442</v>
      </c>
    </row>
    <row r="102" spans="1:42" ht="15" hidden="1" thickBot="1" x14ac:dyDescent="0.35">
      <c r="A102" s="2">
        <v>1</v>
      </c>
      <c r="B102" s="2" t="s">
        <v>236</v>
      </c>
      <c r="C102" s="2"/>
      <c r="D102" s="2" t="s">
        <v>236</v>
      </c>
      <c r="E102" s="2">
        <v>1</v>
      </c>
      <c r="F102" s="2" t="s">
        <v>387</v>
      </c>
      <c r="G102" s="2">
        <v>101</v>
      </c>
      <c r="H102" s="2" t="s">
        <v>203</v>
      </c>
      <c r="I102" s="69" t="s">
        <v>210</v>
      </c>
      <c r="J102" s="69" t="s">
        <v>388</v>
      </c>
      <c r="K102" s="2" t="s">
        <v>389</v>
      </c>
      <c r="L102" s="130"/>
      <c r="M102" s="143">
        <v>175000</v>
      </c>
      <c r="N102" s="130">
        <v>0.97687157638466227</v>
      </c>
      <c r="O102" s="130">
        <v>0.95374315276932442</v>
      </c>
      <c r="P102" s="130">
        <v>0.94613511868533173</v>
      </c>
      <c r="Q102" s="130">
        <v>0.93822276323797937</v>
      </c>
      <c r="R102" s="130">
        <v>0.92818015824710898</v>
      </c>
      <c r="S102" s="130">
        <v>0.91783323189287891</v>
      </c>
      <c r="T102" s="130">
        <v>0.90748630553864884</v>
      </c>
      <c r="U102" s="130">
        <v>0.89713937918441877</v>
      </c>
      <c r="V102" s="130">
        <v>0.89196591600730379</v>
      </c>
      <c r="W102" s="130">
        <v>0.8867924528301887</v>
      </c>
      <c r="X102" s="130">
        <v>0.88587948874010958</v>
      </c>
      <c r="Y102" s="130">
        <v>0.88496652465003045</v>
      </c>
      <c r="Z102" s="130">
        <v>0.88435788192331111</v>
      </c>
      <c r="AA102" s="130">
        <v>0.88344491783323198</v>
      </c>
      <c r="AB102" s="130">
        <v>0.88253195374315285</v>
      </c>
      <c r="AC102" s="130">
        <v>0.88161898965307373</v>
      </c>
      <c r="AD102" s="130">
        <v>0.88070602556299449</v>
      </c>
      <c r="AE102" s="130">
        <v>0.87979306147291536</v>
      </c>
      <c r="AF102" s="130">
        <v>0.87918441874619602</v>
      </c>
      <c r="AG102" s="130">
        <v>0.87827145465611689</v>
      </c>
      <c r="AH102" s="130">
        <v>0.87735849056603776</v>
      </c>
      <c r="AI102" s="130">
        <v>0.87644552647595864</v>
      </c>
      <c r="AJ102" s="130">
        <v>0.87553256238587951</v>
      </c>
      <c r="AK102" s="130">
        <v>0.87461959829580038</v>
      </c>
      <c r="AL102" s="130">
        <v>0.87401095556908093</v>
      </c>
      <c r="AM102" s="130">
        <v>0.8730979914790018</v>
      </c>
      <c r="AN102" s="130">
        <v>0.87218502738892267</v>
      </c>
      <c r="AO102" s="130">
        <v>0.87127206329884355</v>
      </c>
      <c r="AP102" s="130">
        <v>0.87035909920876442</v>
      </c>
    </row>
    <row r="103" spans="1:42" ht="15" hidden="1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1</v>
      </c>
      <c r="F103" s="64" t="s">
        <v>387</v>
      </c>
      <c r="G103" s="2">
        <v>102</v>
      </c>
      <c r="H103" s="64" t="s">
        <v>204</v>
      </c>
      <c r="I103" s="95" t="s">
        <v>210</v>
      </c>
      <c r="J103" s="95" t="s">
        <v>388</v>
      </c>
      <c r="K103" s="64" t="s">
        <v>389</v>
      </c>
      <c r="L103" s="64"/>
      <c r="M103" s="143">
        <v>297500</v>
      </c>
      <c r="N103" s="64">
        <v>0.97687157638466227</v>
      </c>
      <c r="O103" s="64">
        <v>0.95374315276932442</v>
      </c>
      <c r="P103" s="64">
        <v>0.94613511868533173</v>
      </c>
      <c r="Q103" s="64">
        <v>0.93822276323797937</v>
      </c>
      <c r="R103" s="64">
        <v>0.92818015824710898</v>
      </c>
      <c r="S103" s="64">
        <v>0.91783323189287891</v>
      </c>
      <c r="T103" s="64">
        <v>0.90748630553864884</v>
      </c>
      <c r="U103" s="64">
        <v>0.89713937918441877</v>
      </c>
      <c r="V103" s="64">
        <v>0.89196591600730379</v>
      </c>
      <c r="W103" s="64">
        <v>0.8867924528301887</v>
      </c>
      <c r="X103" s="64">
        <v>0.88587948874010958</v>
      </c>
      <c r="Y103" s="64">
        <v>0.88496652465003045</v>
      </c>
      <c r="Z103" s="64">
        <v>0.88435788192331111</v>
      </c>
      <c r="AA103" s="64">
        <v>0.88344491783323198</v>
      </c>
      <c r="AB103" s="64">
        <v>0.88253195374315285</v>
      </c>
      <c r="AC103" s="64">
        <v>0.88161898965307373</v>
      </c>
      <c r="AD103" s="64">
        <v>0.88070602556299449</v>
      </c>
      <c r="AE103" s="64">
        <v>0.87979306147291536</v>
      </c>
      <c r="AF103" s="64">
        <v>0.87918441874619602</v>
      </c>
      <c r="AG103" s="64">
        <v>0.87827145465611689</v>
      </c>
      <c r="AH103" s="64">
        <v>0.87735849056603776</v>
      </c>
      <c r="AI103" s="64">
        <v>0.87644552647595864</v>
      </c>
      <c r="AJ103" s="64">
        <v>0.87553256238587951</v>
      </c>
      <c r="AK103" s="64">
        <v>0.87461959829580038</v>
      </c>
      <c r="AL103" s="64">
        <v>0.87401095556908093</v>
      </c>
      <c r="AM103" s="64">
        <v>0.8730979914790018</v>
      </c>
      <c r="AN103" s="64">
        <v>0.87218502738892267</v>
      </c>
      <c r="AO103" s="64">
        <v>0.87127206329884355</v>
      </c>
      <c r="AP103" s="64">
        <v>0.87035909920876442</v>
      </c>
    </row>
    <row r="104" spans="1:42" ht="15" hidden="1" thickBot="1" x14ac:dyDescent="0.35">
      <c r="A104" s="130">
        <v>1</v>
      </c>
      <c r="B104" s="130" t="s">
        <v>236</v>
      </c>
      <c r="C104" s="130"/>
      <c r="D104" s="130" t="s">
        <v>236</v>
      </c>
      <c r="E104" s="130">
        <v>1</v>
      </c>
      <c r="F104" s="130" t="s">
        <v>387</v>
      </c>
      <c r="G104" s="2">
        <v>103</v>
      </c>
      <c r="H104" s="130" t="s">
        <v>206</v>
      </c>
      <c r="I104" s="149" t="s">
        <v>188</v>
      </c>
      <c r="J104" s="69" t="s">
        <v>388</v>
      </c>
      <c r="K104" s="2" t="s">
        <v>255</v>
      </c>
      <c r="L104" s="132"/>
      <c r="M104" s="150">
        <v>0</v>
      </c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</row>
    <row r="105" spans="1:42" ht="15" hidden="1" thickBot="1" x14ac:dyDescent="0.35">
      <c r="A105" s="130">
        <v>1</v>
      </c>
      <c r="B105" s="130" t="s">
        <v>236</v>
      </c>
      <c r="C105" s="130"/>
      <c r="D105" s="130" t="s">
        <v>236</v>
      </c>
      <c r="E105" s="130">
        <v>1</v>
      </c>
      <c r="F105" s="130" t="s">
        <v>387</v>
      </c>
      <c r="G105" s="2">
        <v>104</v>
      </c>
      <c r="H105" s="130" t="s">
        <v>206</v>
      </c>
      <c r="I105" s="149" t="s">
        <v>205</v>
      </c>
      <c r="J105" s="69" t="s">
        <v>388</v>
      </c>
      <c r="K105" s="2" t="s">
        <v>255</v>
      </c>
      <c r="L105" s="2"/>
      <c r="M105" s="147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" hidden="1" thickBot="1" x14ac:dyDescent="0.35">
      <c r="A106" s="130">
        <v>1</v>
      </c>
      <c r="B106" s="130" t="s">
        <v>236</v>
      </c>
      <c r="C106" s="130"/>
      <c r="D106" s="130" t="s">
        <v>236</v>
      </c>
      <c r="E106" s="130">
        <v>1</v>
      </c>
      <c r="F106" s="130" t="s">
        <v>387</v>
      </c>
      <c r="G106" s="2">
        <v>105</v>
      </c>
      <c r="H106" s="130" t="s">
        <v>206</v>
      </c>
      <c r="I106" s="149" t="s">
        <v>207</v>
      </c>
      <c r="J106" s="69" t="s">
        <v>388</v>
      </c>
      <c r="K106" s="2" t="s">
        <v>255</v>
      </c>
      <c r="L106" s="2"/>
      <c r="M106" s="147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" hidden="1" thickBot="1" x14ac:dyDescent="0.35">
      <c r="A107" s="2">
        <v>1</v>
      </c>
      <c r="B107" s="2" t="s">
        <v>236</v>
      </c>
      <c r="C107" s="2"/>
      <c r="D107" s="2" t="s">
        <v>236</v>
      </c>
      <c r="E107" s="2">
        <v>1</v>
      </c>
      <c r="F107" s="2" t="s">
        <v>387</v>
      </c>
      <c r="G107" s="2">
        <v>106</v>
      </c>
      <c r="H107" s="2" t="s">
        <v>206</v>
      </c>
      <c r="I107" s="69" t="s">
        <v>208</v>
      </c>
      <c r="J107" s="69" t="s">
        <v>388</v>
      </c>
      <c r="K107" s="2" t="s">
        <v>255</v>
      </c>
      <c r="L107" s="2"/>
      <c r="M107" s="143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" hidden="1" thickBot="1" x14ac:dyDescent="0.35">
      <c r="A108" s="2">
        <v>1</v>
      </c>
      <c r="B108" s="2" t="s">
        <v>236</v>
      </c>
      <c r="C108" s="2"/>
      <c r="D108" s="2" t="s">
        <v>236</v>
      </c>
      <c r="E108" s="2">
        <v>1</v>
      </c>
      <c r="F108" s="2" t="s">
        <v>387</v>
      </c>
      <c r="G108" s="2">
        <v>107</v>
      </c>
      <c r="H108" s="2" t="s">
        <v>206</v>
      </c>
      <c r="I108" s="69" t="s">
        <v>209</v>
      </c>
      <c r="J108" s="69" t="s">
        <v>388</v>
      </c>
      <c r="K108" s="131" t="s">
        <v>255</v>
      </c>
      <c r="L108" s="130"/>
      <c r="M108" s="145">
        <v>0</v>
      </c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</row>
    <row r="109" spans="1:42" ht="15" hidden="1" thickBot="1" x14ac:dyDescent="0.35">
      <c r="A109" s="64">
        <v>1</v>
      </c>
      <c r="B109" s="64" t="s">
        <v>236</v>
      </c>
      <c r="C109" s="64"/>
      <c r="D109" s="64" t="s">
        <v>236</v>
      </c>
      <c r="E109" s="64">
        <v>1</v>
      </c>
      <c r="F109" s="64" t="s">
        <v>387</v>
      </c>
      <c r="G109" s="2">
        <v>108</v>
      </c>
      <c r="H109" s="64" t="s">
        <v>206</v>
      </c>
      <c r="I109" s="95" t="s">
        <v>210</v>
      </c>
      <c r="J109" s="95" t="s">
        <v>388</v>
      </c>
      <c r="K109" s="111" t="s">
        <v>255</v>
      </c>
      <c r="L109" s="64"/>
      <c r="M109" s="144">
        <v>0</v>
      </c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</row>
    <row r="110" spans="1:42" ht="43.8" hidden="1" thickBot="1" x14ac:dyDescent="0.35">
      <c r="A110" s="2">
        <v>1</v>
      </c>
      <c r="B110" s="2" t="s">
        <v>236</v>
      </c>
      <c r="C110" s="2"/>
      <c r="D110" s="2" t="s">
        <v>236</v>
      </c>
      <c r="E110" s="2">
        <v>1</v>
      </c>
      <c r="F110" s="2" t="s">
        <v>387</v>
      </c>
      <c r="G110" s="2">
        <v>109</v>
      </c>
      <c r="H110" s="96" t="s">
        <v>288</v>
      </c>
      <c r="I110" s="94" t="s">
        <v>101</v>
      </c>
      <c r="J110" s="63" t="s">
        <v>390</v>
      </c>
      <c r="K110" s="110" t="s">
        <v>255</v>
      </c>
      <c r="L110" s="63"/>
      <c r="M110" s="63"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42" ht="29.4" hidden="1" thickBot="1" x14ac:dyDescent="0.35">
      <c r="A111" s="2">
        <v>1</v>
      </c>
      <c r="B111" s="2" t="s">
        <v>236</v>
      </c>
      <c r="C111" s="2"/>
      <c r="D111" s="2" t="s">
        <v>236</v>
      </c>
      <c r="E111" s="2">
        <v>1</v>
      </c>
      <c r="F111" s="2" t="s">
        <v>387</v>
      </c>
      <c r="G111" s="2">
        <v>110</v>
      </c>
      <c r="H111" s="70" t="s">
        <v>290</v>
      </c>
      <c r="I111" s="69" t="s">
        <v>101</v>
      </c>
      <c r="J111" s="2" t="s">
        <v>390</v>
      </c>
      <c r="K111" s="72" t="s">
        <v>255</v>
      </c>
      <c r="L111" s="2"/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" hidden="1" thickBot="1" x14ac:dyDescent="0.35">
      <c r="A112" s="2">
        <v>1</v>
      </c>
      <c r="B112" s="2" t="s">
        <v>236</v>
      </c>
      <c r="C112" s="2"/>
      <c r="D112" s="2" t="s">
        <v>236</v>
      </c>
      <c r="E112" s="2">
        <v>1</v>
      </c>
      <c r="F112" s="2" t="s">
        <v>387</v>
      </c>
      <c r="G112" s="2">
        <v>111</v>
      </c>
      <c r="H112" s="96" t="s">
        <v>292</v>
      </c>
      <c r="I112" s="94" t="s">
        <v>101</v>
      </c>
      <c r="J112" s="2" t="s">
        <v>390</v>
      </c>
      <c r="K112" s="72" t="s">
        <v>255</v>
      </c>
      <c r="L112" s="2"/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" hidden="1" thickBot="1" x14ac:dyDescent="0.35">
      <c r="A113" s="130">
        <v>1</v>
      </c>
      <c r="B113" s="130" t="s">
        <v>236</v>
      </c>
      <c r="C113" s="130"/>
      <c r="D113" s="130" t="s">
        <v>236</v>
      </c>
      <c r="E113" s="130">
        <v>1</v>
      </c>
      <c r="F113" s="130" t="s">
        <v>387</v>
      </c>
      <c r="G113" s="130">
        <v>112</v>
      </c>
      <c r="H113" s="226" t="s">
        <v>294</v>
      </c>
      <c r="I113" s="149"/>
      <c r="J113" s="130" t="s">
        <v>390</v>
      </c>
      <c r="K113" s="131" t="s">
        <v>255</v>
      </c>
      <c r="L113" s="130"/>
      <c r="M113" s="130">
        <v>0</v>
      </c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</row>
    <row r="114" spans="1:42" s="134" customFormat="1" x14ac:dyDescent="0.3">
      <c r="A114" s="168">
        <v>1</v>
      </c>
      <c r="B114" s="163" t="s">
        <v>236</v>
      </c>
      <c r="C114" s="163"/>
      <c r="D114" s="163" t="s">
        <v>236</v>
      </c>
      <c r="E114" s="163">
        <v>2</v>
      </c>
      <c r="F114" s="163" t="s">
        <v>391</v>
      </c>
      <c r="G114" s="163">
        <v>1</v>
      </c>
      <c r="H114" s="163" t="s">
        <v>187</v>
      </c>
      <c r="I114" s="169" t="s">
        <v>188</v>
      </c>
      <c r="J114" s="231" t="s">
        <v>392</v>
      </c>
      <c r="K114" s="225" t="s">
        <v>255</v>
      </c>
      <c r="L114" s="163"/>
      <c r="M114" s="232">
        <v>76.50278996358756</v>
      </c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4"/>
    </row>
    <row r="115" spans="1:42" s="134" customFormat="1" x14ac:dyDescent="0.3">
      <c r="A115" s="171">
        <v>1</v>
      </c>
      <c r="B115" s="119" t="s">
        <v>236</v>
      </c>
      <c r="C115" s="119"/>
      <c r="D115" s="119" t="s">
        <v>236</v>
      </c>
      <c r="E115" s="119">
        <v>2</v>
      </c>
      <c r="F115" s="119" t="s">
        <v>391</v>
      </c>
      <c r="G115" s="119">
        <v>2</v>
      </c>
      <c r="H115" s="119" t="s">
        <v>189</v>
      </c>
      <c r="I115" s="121" t="s">
        <v>188</v>
      </c>
      <c r="J115" s="140" t="s">
        <v>392</v>
      </c>
      <c r="K115" s="135" t="s">
        <v>255</v>
      </c>
      <c r="L115" s="119"/>
      <c r="M115" s="202">
        <v>73.321982924677201</v>
      </c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65"/>
    </row>
    <row r="116" spans="1:42" s="134" customFormat="1" x14ac:dyDescent="0.3">
      <c r="A116" s="171">
        <v>1</v>
      </c>
      <c r="B116" s="119" t="s">
        <v>236</v>
      </c>
      <c r="C116" s="119"/>
      <c r="D116" s="119" t="s">
        <v>236</v>
      </c>
      <c r="E116" s="119">
        <v>2</v>
      </c>
      <c r="F116" s="119" t="s">
        <v>391</v>
      </c>
      <c r="G116" s="119">
        <v>3</v>
      </c>
      <c r="H116" s="119" t="s">
        <v>190</v>
      </c>
      <c r="I116" s="121" t="s">
        <v>188</v>
      </c>
      <c r="J116" s="140" t="s">
        <v>392</v>
      </c>
      <c r="K116" s="135" t="s">
        <v>255</v>
      </c>
      <c r="L116" s="119"/>
      <c r="M116" s="202">
        <v>73.321982924677201</v>
      </c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65"/>
    </row>
    <row r="117" spans="1:42" s="134" customFormat="1" x14ac:dyDescent="0.3">
      <c r="A117" s="171">
        <v>1</v>
      </c>
      <c r="B117" s="119" t="s">
        <v>236</v>
      </c>
      <c r="C117" s="119"/>
      <c r="D117" s="119" t="s">
        <v>236</v>
      </c>
      <c r="E117" s="119">
        <v>2</v>
      </c>
      <c r="F117" s="119" t="s">
        <v>391</v>
      </c>
      <c r="G117" s="119">
        <v>4</v>
      </c>
      <c r="H117" s="119" t="s">
        <v>191</v>
      </c>
      <c r="I117" s="121" t="s">
        <v>188</v>
      </c>
      <c r="J117" s="140" t="s">
        <v>392</v>
      </c>
      <c r="K117" s="135" t="s">
        <v>255</v>
      </c>
      <c r="L117" s="119"/>
      <c r="M117" s="201">
        <v>69.617538866864692</v>
      </c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65"/>
    </row>
    <row r="118" spans="1:42" s="134" customFormat="1" x14ac:dyDescent="0.3">
      <c r="A118" s="171">
        <v>1</v>
      </c>
      <c r="B118" s="119" t="s">
        <v>236</v>
      </c>
      <c r="C118" s="119"/>
      <c r="D118" s="119" t="s">
        <v>236</v>
      </c>
      <c r="E118" s="119">
        <v>2</v>
      </c>
      <c r="F118" s="119" t="s">
        <v>391</v>
      </c>
      <c r="G118" s="119">
        <v>5</v>
      </c>
      <c r="H118" s="119" t="s">
        <v>192</v>
      </c>
      <c r="I118" s="121" t="s">
        <v>188</v>
      </c>
      <c r="J118" s="140" t="s">
        <v>392</v>
      </c>
      <c r="K118" s="135" t="s">
        <v>255</v>
      </c>
      <c r="L118" s="119"/>
      <c r="M118" s="202">
        <v>76.50278996358756</v>
      </c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65"/>
    </row>
    <row r="119" spans="1:42" s="134" customFormat="1" x14ac:dyDescent="0.3">
      <c r="A119" s="171">
        <v>1</v>
      </c>
      <c r="B119" s="119" t="s">
        <v>236</v>
      </c>
      <c r="C119" s="119"/>
      <c r="D119" s="119" t="s">
        <v>236</v>
      </c>
      <c r="E119" s="119">
        <v>2</v>
      </c>
      <c r="F119" s="119" t="s">
        <v>391</v>
      </c>
      <c r="G119" s="120">
        <v>6</v>
      </c>
      <c r="H119" s="119" t="s">
        <v>193</v>
      </c>
      <c r="I119" s="121" t="s">
        <v>188</v>
      </c>
      <c r="J119" s="140" t="s">
        <v>392</v>
      </c>
      <c r="K119" s="135" t="s">
        <v>255</v>
      </c>
      <c r="L119" s="119"/>
      <c r="M119" s="202">
        <v>76.50278996358756</v>
      </c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65"/>
    </row>
    <row r="120" spans="1:42" s="134" customFormat="1" x14ac:dyDescent="0.3">
      <c r="A120" s="171">
        <v>1</v>
      </c>
      <c r="B120" s="119" t="s">
        <v>236</v>
      </c>
      <c r="C120" s="119"/>
      <c r="D120" s="119" t="s">
        <v>236</v>
      </c>
      <c r="E120" s="119">
        <v>2</v>
      </c>
      <c r="F120" s="119" t="s">
        <v>391</v>
      </c>
      <c r="G120" s="119">
        <v>7</v>
      </c>
      <c r="H120" s="119" t="s">
        <v>194</v>
      </c>
      <c r="I120" s="121" t="s">
        <v>188</v>
      </c>
      <c r="J120" s="140" t="s">
        <v>392</v>
      </c>
      <c r="K120" s="135" t="s">
        <v>255</v>
      </c>
      <c r="L120" s="119"/>
      <c r="M120" s="202">
        <v>94.448655970770631</v>
      </c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65"/>
    </row>
    <row r="121" spans="1:42" s="134" customFormat="1" x14ac:dyDescent="0.3">
      <c r="A121" s="171">
        <v>1</v>
      </c>
      <c r="B121" s="119" t="s">
        <v>236</v>
      </c>
      <c r="C121" s="119"/>
      <c r="D121" s="119" t="s">
        <v>236</v>
      </c>
      <c r="E121" s="119">
        <v>2</v>
      </c>
      <c r="F121" s="119" t="s">
        <v>391</v>
      </c>
      <c r="G121" s="119">
        <v>8</v>
      </c>
      <c r="H121" s="119" t="s">
        <v>195</v>
      </c>
      <c r="I121" s="121" t="s">
        <v>188</v>
      </c>
      <c r="J121" s="140" t="s">
        <v>392</v>
      </c>
      <c r="K121" s="135" t="s">
        <v>255</v>
      </c>
      <c r="L121" s="119"/>
      <c r="M121" s="202">
        <v>94.448655970770631</v>
      </c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65"/>
    </row>
    <row r="122" spans="1:42" s="134" customFormat="1" x14ac:dyDescent="0.3">
      <c r="A122" s="171">
        <v>1</v>
      </c>
      <c r="B122" s="119" t="s">
        <v>236</v>
      </c>
      <c r="C122" s="119"/>
      <c r="D122" s="119" t="s">
        <v>236</v>
      </c>
      <c r="E122" s="119">
        <v>2</v>
      </c>
      <c r="F122" s="119" t="s">
        <v>391</v>
      </c>
      <c r="G122" s="119">
        <v>9</v>
      </c>
      <c r="H122" s="119" t="s">
        <v>196</v>
      </c>
      <c r="I122" s="121" t="s">
        <v>188</v>
      </c>
      <c r="J122" s="140" t="s">
        <v>392</v>
      </c>
      <c r="K122" s="135" t="s">
        <v>255</v>
      </c>
      <c r="L122" s="119"/>
      <c r="M122" s="202">
        <v>94.448655970770631</v>
      </c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65"/>
    </row>
    <row r="123" spans="1:42" s="134" customFormat="1" x14ac:dyDescent="0.3">
      <c r="A123" s="171">
        <v>1</v>
      </c>
      <c r="B123" s="119" t="s">
        <v>236</v>
      </c>
      <c r="C123" s="119"/>
      <c r="D123" s="119" t="s">
        <v>236</v>
      </c>
      <c r="E123" s="119">
        <v>2</v>
      </c>
      <c r="F123" s="119" t="s">
        <v>391</v>
      </c>
      <c r="G123" s="119">
        <v>10</v>
      </c>
      <c r="H123" s="119" t="s">
        <v>197</v>
      </c>
      <c r="I123" s="121" t="s">
        <v>188</v>
      </c>
      <c r="J123" s="140" t="s">
        <v>392</v>
      </c>
      <c r="K123" s="135" t="s">
        <v>255</v>
      </c>
      <c r="L123" s="119"/>
      <c r="M123" s="202">
        <v>94.448655970770631</v>
      </c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65"/>
    </row>
    <row r="124" spans="1:42" s="134" customFormat="1" x14ac:dyDescent="0.3">
      <c r="A124" s="171">
        <v>1</v>
      </c>
      <c r="B124" s="119" t="s">
        <v>236</v>
      </c>
      <c r="C124" s="119"/>
      <c r="D124" s="119" t="s">
        <v>236</v>
      </c>
      <c r="E124" s="119">
        <v>2</v>
      </c>
      <c r="F124" s="119" t="s">
        <v>391</v>
      </c>
      <c r="G124" s="120">
        <v>11</v>
      </c>
      <c r="H124" s="119" t="s">
        <v>198</v>
      </c>
      <c r="I124" s="121" t="s">
        <v>188</v>
      </c>
      <c r="J124" s="140" t="s">
        <v>392</v>
      </c>
      <c r="K124" s="135" t="s">
        <v>255</v>
      </c>
      <c r="L124" s="119"/>
      <c r="M124" s="202">
        <v>94.448655970770631</v>
      </c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65"/>
    </row>
    <row r="125" spans="1:42" s="134" customFormat="1" x14ac:dyDescent="0.3">
      <c r="A125" s="171">
        <v>1</v>
      </c>
      <c r="B125" s="119" t="s">
        <v>236</v>
      </c>
      <c r="C125" s="119"/>
      <c r="D125" s="119" t="s">
        <v>236</v>
      </c>
      <c r="E125" s="119">
        <v>2</v>
      </c>
      <c r="F125" s="119" t="s">
        <v>391</v>
      </c>
      <c r="G125" s="119">
        <v>12</v>
      </c>
      <c r="H125" s="119" t="s">
        <v>199</v>
      </c>
      <c r="I125" s="121" t="s">
        <v>188</v>
      </c>
      <c r="J125" s="140" t="s">
        <v>392</v>
      </c>
      <c r="K125" s="135" t="s">
        <v>255</v>
      </c>
      <c r="L125" s="119"/>
      <c r="M125" s="202">
        <v>10.956406242339852</v>
      </c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65"/>
    </row>
    <row r="126" spans="1:42" s="134" customFormat="1" x14ac:dyDescent="0.3">
      <c r="A126" s="171">
        <v>1</v>
      </c>
      <c r="B126" s="119" t="s">
        <v>236</v>
      </c>
      <c r="C126" s="119"/>
      <c r="D126" s="119" t="s">
        <v>236</v>
      </c>
      <c r="E126" s="119">
        <v>2</v>
      </c>
      <c r="F126" s="119" t="s">
        <v>391</v>
      </c>
      <c r="G126" s="119">
        <v>13</v>
      </c>
      <c r="H126" s="119" t="s">
        <v>200</v>
      </c>
      <c r="I126" s="121" t="s">
        <v>188</v>
      </c>
      <c r="J126" s="140" t="s">
        <v>392</v>
      </c>
      <c r="K126" s="135" t="s">
        <v>255</v>
      </c>
      <c r="L126" s="119"/>
      <c r="M126" s="202">
        <v>10.956406242339852</v>
      </c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65"/>
    </row>
    <row r="127" spans="1:42" s="134" customFormat="1" x14ac:dyDescent="0.3">
      <c r="A127" s="171">
        <v>1</v>
      </c>
      <c r="B127" s="119" t="s">
        <v>236</v>
      </c>
      <c r="C127" s="119"/>
      <c r="D127" s="119" t="s">
        <v>236</v>
      </c>
      <c r="E127" s="119">
        <v>2</v>
      </c>
      <c r="F127" s="119" t="s">
        <v>391</v>
      </c>
      <c r="G127" s="119">
        <v>14</v>
      </c>
      <c r="H127" s="119" t="s">
        <v>201</v>
      </c>
      <c r="I127" s="121" t="s">
        <v>188</v>
      </c>
      <c r="J127" s="140" t="s">
        <v>392</v>
      </c>
      <c r="K127" s="135" t="s">
        <v>255</v>
      </c>
      <c r="L127" s="119"/>
      <c r="M127" s="202">
        <v>10.956406242339852</v>
      </c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65"/>
    </row>
    <row r="128" spans="1:42" s="134" customFormat="1" x14ac:dyDescent="0.3">
      <c r="A128" s="171">
        <v>1</v>
      </c>
      <c r="B128" s="119" t="s">
        <v>236</v>
      </c>
      <c r="C128" s="119"/>
      <c r="D128" s="119" t="s">
        <v>236</v>
      </c>
      <c r="E128" s="119">
        <v>2</v>
      </c>
      <c r="F128" s="119" t="s">
        <v>391</v>
      </c>
      <c r="G128" s="119">
        <v>15</v>
      </c>
      <c r="H128" s="119" t="s">
        <v>202</v>
      </c>
      <c r="I128" s="121" t="s">
        <v>188</v>
      </c>
      <c r="J128" s="140" t="s">
        <v>392</v>
      </c>
      <c r="K128" s="135" t="s">
        <v>255</v>
      </c>
      <c r="L128" s="119"/>
      <c r="M128" s="202">
        <v>115.13291162836941</v>
      </c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65"/>
    </row>
    <row r="129" spans="1:42" s="134" customFormat="1" x14ac:dyDescent="0.3">
      <c r="A129" s="171">
        <v>1</v>
      </c>
      <c r="B129" s="119" t="s">
        <v>236</v>
      </c>
      <c r="C129" s="119"/>
      <c r="D129" s="119" t="s">
        <v>236</v>
      </c>
      <c r="E129" s="119">
        <v>2</v>
      </c>
      <c r="F129" s="119" t="s">
        <v>391</v>
      </c>
      <c r="G129" s="120">
        <v>16</v>
      </c>
      <c r="H129" s="119" t="s">
        <v>203</v>
      </c>
      <c r="I129" s="121" t="s">
        <v>188</v>
      </c>
      <c r="J129" s="140" t="s">
        <v>392</v>
      </c>
      <c r="K129" s="135" t="s">
        <v>255</v>
      </c>
      <c r="L129" s="138"/>
      <c r="M129" s="205">
        <v>115.13291162836941</v>
      </c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81"/>
    </row>
    <row r="130" spans="1:42" s="134" customFormat="1" ht="15" thickBot="1" x14ac:dyDescent="0.35">
      <c r="A130" s="172">
        <v>1</v>
      </c>
      <c r="B130" s="122" t="s">
        <v>236</v>
      </c>
      <c r="C130" s="122"/>
      <c r="D130" s="122" t="s">
        <v>236</v>
      </c>
      <c r="E130" s="122">
        <v>2</v>
      </c>
      <c r="F130" s="122" t="s">
        <v>391</v>
      </c>
      <c r="G130" s="122">
        <v>17</v>
      </c>
      <c r="H130" s="122" t="s">
        <v>204</v>
      </c>
      <c r="I130" s="123" t="s">
        <v>188</v>
      </c>
      <c r="J130" s="141" t="s">
        <v>392</v>
      </c>
      <c r="K130" s="136" t="s">
        <v>255</v>
      </c>
      <c r="L130" s="122"/>
      <c r="M130" s="203">
        <v>94.448655970770631</v>
      </c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67"/>
    </row>
    <row r="131" spans="1:42" s="134" customFormat="1" x14ac:dyDescent="0.3">
      <c r="A131" s="120">
        <v>1</v>
      </c>
      <c r="B131" s="120" t="s">
        <v>236</v>
      </c>
      <c r="C131" s="120"/>
      <c r="D131" s="120" t="s">
        <v>236</v>
      </c>
      <c r="E131" s="120">
        <v>2</v>
      </c>
      <c r="F131" s="120" t="s">
        <v>391</v>
      </c>
      <c r="G131" s="120">
        <v>18</v>
      </c>
      <c r="H131" s="120" t="s">
        <v>187</v>
      </c>
      <c r="I131" s="125" t="s">
        <v>205</v>
      </c>
      <c r="J131" s="139" t="s">
        <v>392</v>
      </c>
      <c r="K131" s="133" t="s">
        <v>255</v>
      </c>
      <c r="L131" s="120"/>
      <c r="M131" s="201">
        <v>76.50278996358756</v>
      </c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</row>
    <row r="132" spans="1:42" s="134" customFormat="1" x14ac:dyDescent="0.3">
      <c r="A132" s="119">
        <v>1</v>
      </c>
      <c r="B132" s="119" t="s">
        <v>236</v>
      </c>
      <c r="C132" s="119"/>
      <c r="D132" s="119" t="s">
        <v>236</v>
      </c>
      <c r="E132" s="119">
        <v>2</v>
      </c>
      <c r="F132" s="119" t="s">
        <v>391</v>
      </c>
      <c r="G132" s="119">
        <v>19</v>
      </c>
      <c r="H132" s="119" t="s">
        <v>189</v>
      </c>
      <c r="I132" s="121" t="s">
        <v>205</v>
      </c>
      <c r="J132" s="140" t="s">
        <v>392</v>
      </c>
      <c r="K132" s="135" t="s">
        <v>255</v>
      </c>
      <c r="L132" s="119"/>
      <c r="M132" s="202">
        <v>73.321982924677201</v>
      </c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</row>
    <row r="133" spans="1:42" s="134" customFormat="1" x14ac:dyDescent="0.3">
      <c r="A133" s="119">
        <v>1</v>
      </c>
      <c r="B133" s="119" t="s">
        <v>236</v>
      </c>
      <c r="C133" s="119"/>
      <c r="D133" s="119" t="s">
        <v>236</v>
      </c>
      <c r="E133" s="119">
        <v>2</v>
      </c>
      <c r="F133" s="119" t="s">
        <v>391</v>
      </c>
      <c r="G133" s="119">
        <v>20</v>
      </c>
      <c r="H133" s="119" t="s">
        <v>190</v>
      </c>
      <c r="I133" s="121" t="s">
        <v>205</v>
      </c>
      <c r="J133" s="140" t="s">
        <v>392</v>
      </c>
      <c r="K133" s="135" t="s">
        <v>255</v>
      </c>
      <c r="L133" s="119"/>
      <c r="M133" s="202">
        <v>73.321982924677201</v>
      </c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</row>
    <row r="134" spans="1:42" s="134" customFormat="1" x14ac:dyDescent="0.3">
      <c r="A134" s="119">
        <v>1</v>
      </c>
      <c r="B134" s="119" t="s">
        <v>236</v>
      </c>
      <c r="C134" s="119"/>
      <c r="D134" s="119" t="s">
        <v>236</v>
      </c>
      <c r="E134" s="119">
        <v>2</v>
      </c>
      <c r="F134" s="119" t="s">
        <v>391</v>
      </c>
      <c r="G134" s="120">
        <v>21</v>
      </c>
      <c r="H134" s="119" t="s">
        <v>191</v>
      </c>
      <c r="I134" s="121" t="s">
        <v>205</v>
      </c>
      <c r="J134" s="140" t="s">
        <v>392</v>
      </c>
      <c r="K134" s="135" t="s">
        <v>255</v>
      </c>
      <c r="L134" s="119"/>
      <c r="M134" s="202">
        <v>69.617538866864692</v>
      </c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</row>
    <row r="135" spans="1:42" s="134" customFormat="1" x14ac:dyDescent="0.3">
      <c r="A135" s="119">
        <v>1</v>
      </c>
      <c r="B135" s="119" t="s">
        <v>236</v>
      </c>
      <c r="C135" s="119"/>
      <c r="D135" s="119" t="s">
        <v>236</v>
      </c>
      <c r="E135" s="119">
        <v>2</v>
      </c>
      <c r="F135" s="119" t="s">
        <v>391</v>
      </c>
      <c r="G135" s="119">
        <v>22</v>
      </c>
      <c r="H135" s="119" t="s">
        <v>192</v>
      </c>
      <c r="I135" s="121" t="s">
        <v>205</v>
      </c>
      <c r="J135" s="140" t="s">
        <v>392</v>
      </c>
      <c r="K135" s="135" t="s">
        <v>255</v>
      </c>
      <c r="L135" s="119"/>
      <c r="M135" s="202">
        <v>76.50278996358756</v>
      </c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</row>
    <row r="136" spans="1:42" s="134" customFormat="1" x14ac:dyDescent="0.3">
      <c r="A136" s="119">
        <v>1</v>
      </c>
      <c r="B136" s="119" t="s">
        <v>236</v>
      </c>
      <c r="C136" s="119"/>
      <c r="D136" s="119" t="s">
        <v>236</v>
      </c>
      <c r="E136" s="119">
        <v>2</v>
      </c>
      <c r="F136" s="119" t="s">
        <v>391</v>
      </c>
      <c r="G136" s="119">
        <v>23</v>
      </c>
      <c r="H136" s="119" t="s">
        <v>193</v>
      </c>
      <c r="I136" s="121" t="s">
        <v>205</v>
      </c>
      <c r="J136" s="140" t="s">
        <v>392</v>
      </c>
      <c r="K136" s="135" t="s">
        <v>255</v>
      </c>
      <c r="L136" s="119"/>
      <c r="M136" s="202">
        <v>76.50278996358756</v>
      </c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</row>
    <row r="137" spans="1:42" s="134" customFormat="1" x14ac:dyDescent="0.3">
      <c r="A137" s="119">
        <v>1</v>
      </c>
      <c r="B137" s="119" t="s">
        <v>236</v>
      </c>
      <c r="C137" s="119"/>
      <c r="D137" s="119" t="s">
        <v>236</v>
      </c>
      <c r="E137" s="119">
        <v>2</v>
      </c>
      <c r="F137" s="119" t="s">
        <v>391</v>
      </c>
      <c r="G137" s="119">
        <v>24</v>
      </c>
      <c r="H137" s="119" t="s">
        <v>194</v>
      </c>
      <c r="I137" s="121" t="s">
        <v>205</v>
      </c>
      <c r="J137" s="140" t="s">
        <v>392</v>
      </c>
      <c r="K137" s="135" t="s">
        <v>255</v>
      </c>
      <c r="L137" s="119"/>
      <c r="M137" s="202">
        <v>94.448655970770631</v>
      </c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</row>
    <row r="138" spans="1:42" s="134" customFormat="1" x14ac:dyDescent="0.3">
      <c r="A138" s="119">
        <v>1</v>
      </c>
      <c r="B138" s="119" t="s">
        <v>236</v>
      </c>
      <c r="C138" s="119"/>
      <c r="D138" s="119" t="s">
        <v>236</v>
      </c>
      <c r="E138" s="119">
        <v>2</v>
      </c>
      <c r="F138" s="119" t="s">
        <v>391</v>
      </c>
      <c r="G138" s="119">
        <v>25</v>
      </c>
      <c r="H138" s="119" t="s">
        <v>195</v>
      </c>
      <c r="I138" s="121" t="s">
        <v>205</v>
      </c>
      <c r="J138" s="140" t="s">
        <v>392</v>
      </c>
      <c r="K138" s="135" t="s">
        <v>255</v>
      </c>
      <c r="L138" s="119"/>
      <c r="M138" s="202">
        <v>94.448655970770631</v>
      </c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</row>
    <row r="139" spans="1:42" s="134" customFormat="1" x14ac:dyDescent="0.3">
      <c r="A139" s="119">
        <v>1</v>
      </c>
      <c r="B139" s="119" t="s">
        <v>236</v>
      </c>
      <c r="C139" s="119"/>
      <c r="D139" s="119" t="s">
        <v>236</v>
      </c>
      <c r="E139" s="119">
        <v>2</v>
      </c>
      <c r="F139" s="119" t="s">
        <v>391</v>
      </c>
      <c r="G139" s="120">
        <v>26</v>
      </c>
      <c r="H139" s="119" t="s">
        <v>196</v>
      </c>
      <c r="I139" s="121" t="s">
        <v>205</v>
      </c>
      <c r="J139" s="140" t="s">
        <v>392</v>
      </c>
      <c r="K139" s="135" t="s">
        <v>255</v>
      </c>
      <c r="L139" s="119"/>
      <c r="M139" s="202">
        <v>94.448655970770631</v>
      </c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</row>
    <row r="140" spans="1:42" s="134" customFormat="1" x14ac:dyDescent="0.3">
      <c r="A140" s="119">
        <v>1</v>
      </c>
      <c r="B140" s="119" t="s">
        <v>236</v>
      </c>
      <c r="C140" s="119"/>
      <c r="D140" s="119" t="s">
        <v>236</v>
      </c>
      <c r="E140" s="119">
        <v>2</v>
      </c>
      <c r="F140" s="119" t="s">
        <v>391</v>
      </c>
      <c r="G140" s="119">
        <v>27</v>
      </c>
      <c r="H140" s="119" t="s">
        <v>197</v>
      </c>
      <c r="I140" s="121" t="s">
        <v>205</v>
      </c>
      <c r="J140" s="140" t="s">
        <v>392</v>
      </c>
      <c r="K140" s="135" t="s">
        <v>255</v>
      </c>
      <c r="L140" s="119"/>
      <c r="M140" s="202">
        <v>94.448655970770631</v>
      </c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</row>
    <row r="141" spans="1:42" s="134" customFormat="1" x14ac:dyDescent="0.3">
      <c r="A141" s="119">
        <v>1</v>
      </c>
      <c r="B141" s="119" t="s">
        <v>236</v>
      </c>
      <c r="C141" s="119"/>
      <c r="D141" s="119" t="s">
        <v>236</v>
      </c>
      <c r="E141" s="119">
        <v>2</v>
      </c>
      <c r="F141" s="119" t="s">
        <v>391</v>
      </c>
      <c r="G141" s="119">
        <v>28</v>
      </c>
      <c r="H141" s="119" t="s">
        <v>198</v>
      </c>
      <c r="I141" s="121" t="s">
        <v>205</v>
      </c>
      <c r="J141" s="140" t="s">
        <v>392</v>
      </c>
      <c r="K141" s="135" t="s">
        <v>255</v>
      </c>
      <c r="L141" s="119"/>
      <c r="M141" s="202">
        <v>94.448655970770631</v>
      </c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</row>
    <row r="142" spans="1:42" s="134" customFormat="1" x14ac:dyDescent="0.3">
      <c r="A142" s="119">
        <v>1</v>
      </c>
      <c r="B142" s="119" t="s">
        <v>236</v>
      </c>
      <c r="C142" s="119"/>
      <c r="D142" s="119" t="s">
        <v>236</v>
      </c>
      <c r="E142" s="119">
        <v>2</v>
      </c>
      <c r="F142" s="119" t="s">
        <v>391</v>
      </c>
      <c r="G142" s="119">
        <v>29</v>
      </c>
      <c r="H142" s="119" t="s">
        <v>199</v>
      </c>
      <c r="I142" s="121" t="s">
        <v>205</v>
      </c>
      <c r="J142" s="140" t="s">
        <v>392</v>
      </c>
      <c r="K142" s="135" t="s">
        <v>255</v>
      </c>
      <c r="L142" s="119"/>
      <c r="M142" s="204">
        <v>10.956406242339852</v>
      </c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</row>
    <row r="143" spans="1:42" s="134" customFormat="1" x14ac:dyDescent="0.3">
      <c r="A143" s="119">
        <v>1</v>
      </c>
      <c r="B143" s="119" t="s">
        <v>236</v>
      </c>
      <c r="C143" s="119"/>
      <c r="D143" s="119" t="s">
        <v>236</v>
      </c>
      <c r="E143" s="119">
        <v>2</v>
      </c>
      <c r="F143" s="119" t="s">
        <v>391</v>
      </c>
      <c r="G143" s="119">
        <v>30</v>
      </c>
      <c r="H143" s="119" t="s">
        <v>200</v>
      </c>
      <c r="I143" s="121" t="s">
        <v>205</v>
      </c>
      <c r="J143" s="140" t="s">
        <v>392</v>
      </c>
      <c r="K143" s="135" t="s">
        <v>255</v>
      </c>
      <c r="L143" s="119"/>
      <c r="M143" s="204">
        <v>10.956406242339852</v>
      </c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</row>
    <row r="144" spans="1:42" s="134" customFormat="1" x14ac:dyDescent="0.3">
      <c r="A144" s="119">
        <v>1</v>
      </c>
      <c r="B144" s="119" t="s">
        <v>236</v>
      </c>
      <c r="C144" s="119"/>
      <c r="D144" s="119" t="s">
        <v>236</v>
      </c>
      <c r="E144" s="119">
        <v>2</v>
      </c>
      <c r="F144" s="119" t="s">
        <v>391</v>
      </c>
      <c r="G144" s="120">
        <v>31</v>
      </c>
      <c r="H144" s="119" t="s">
        <v>201</v>
      </c>
      <c r="I144" s="121" t="s">
        <v>205</v>
      </c>
      <c r="J144" s="140" t="s">
        <v>392</v>
      </c>
      <c r="K144" s="135" t="s">
        <v>255</v>
      </c>
      <c r="L144" s="119"/>
      <c r="M144" s="204">
        <v>10.956406242339852</v>
      </c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</row>
    <row r="145" spans="1:42" s="134" customFormat="1" x14ac:dyDescent="0.3">
      <c r="A145" s="119">
        <v>1</v>
      </c>
      <c r="B145" s="119" t="s">
        <v>236</v>
      </c>
      <c r="C145" s="119"/>
      <c r="D145" s="119" t="s">
        <v>236</v>
      </c>
      <c r="E145" s="119">
        <v>2</v>
      </c>
      <c r="F145" s="119" t="s">
        <v>391</v>
      </c>
      <c r="G145" s="119">
        <v>32</v>
      </c>
      <c r="H145" s="119" t="s">
        <v>202</v>
      </c>
      <c r="I145" s="121" t="s">
        <v>205</v>
      </c>
      <c r="J145" s="140" t="s">
        <v>392</v>
      </c>
      <c r="K145" s="135" t="s">
        <v>255</v>
      </c>
      <c r="L145" s="119"/>
      <c r="M145" s="202">
        <v>115.13291162836941</v>
      </c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</row>
    <row r="146" spans="1:42" s="134" customFormat="1" x14ac:dyDescent="0.3">
      <c r="A146" s="119">
        <v>1</v>
      </c>
      <c r="B146" s="119" t="s">
        <v>236</v>
      </c>
      <c r="C146" s="119"/>
      <c r="D146" s="119" t="s">
        <v>236</v>
      </c>
      <c r="E146" s="119">
        <v>2</v>
      </c>
      <c r="F146" s="119" t="s">
        <v>391</v>
      </c>
      <c r="G146" s="119">
        <v>33</v>
      </c>
      <c r="H146" s="119" t="s">
        <v>203</v>
      </c>
      <c r="I146" s="121" t="s">
        <v>205</v>
      </c>
      <c r="J146" s="140" t="s">
        <v>392</v>
      </c>
      <c r="K146" s="135" t="s">
        <v>255</v>
      </c>
      <c r="L146" s="138"/>
      <c r="M146" s="205">
        <v>115.13291162836941</v>
      </c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</row>
    <row r="147" spans="1:42" s="134" customFormat="1" ht="15" thickBot="1" x14ac:dyDescent="0.35">
      <c r="A147" s="138">
        <v>1</v>
      </c>
      <c r="B147" s="138" t="s">
        <v>236</v>
      </c>
      <c r="C147" s="138"/>
      <c r="D147" s="138" t="s">
        <v>236</v>
      </c>
      <c r="E147" s="138">
        <v>2</v>
      </c>
      <c r="F147" s="138" t="s">
        <v>391</v>
      </c>
      <c r="G147" s="138">
        <v>34</v>
      </c>
      <c r="H147" s="138" t="s">
        <v>204</v>
      </c>
      <c r="I147" s="148" t="s">
        <v>205</v>
      </c>
      <c r="J147" s="142" t="s">
        <v>392</v>
      </c>
      <c r="K147" s="137" t="s">
        <v>255</v>
      </c>
      <c r="L147" s="138"/>
      <c r="M147" s="205">
        <v>94.448655970770631</v>
      </c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</row>
    <row r="148" spans="1:42" s="134" customFormat="1" x14ac:dyDescent="0.3">
      <c r="A148" s="168">
        <v>1</v>
      </c>
      <c r="B148" s="163" t="s">
        <v>236</v>
      </c>
      <c r="C148" s="163"/>
      <c r="D148" s="163" t="s">
        <v>236</v>
      </c>
      <c r="E148" s="163">
        <v>2</v>
      </c>
      <c r="F148" s="163" t="s">
        <v>391</v>
      </c>
      <c r="G148" s="163">
        <v>35</v>
      </c>
      <c r="H148" s="163" t="s">
        <v>187</v>
      </c>
      <c r="I148" s="169" t="s">
        <v>207</v>
      </c>
      <c r="J148" s="231" t="s">
        <v>392</v>
      </c>
      <c r="K148" s="225" t="s">
        <v>389</v>
      </c>
      <c r="L148" s="163"/>
      <c r="M148" s="232">
        <v>46.204655324542983</v>
      </c>
      <c r="N148" s="163">
        <v>0.96860000000000002</v>
      </c>
      <c r="O148" s="163">
        <v>0.93818595999999999</v>
      </c>
      <c r="P148" s="163">
        <v>0.90872692085599993</v>
      </c>
      <c r="Q148" s="163">
        <v>0.88019289554112168</v>
      </c>
      <c r="R148" s="163">
        <v>0.85255483862113046</v>
      </c>
      <c r="S148" s="163">
        <v>0.82578461668842706</v>
      </c>
      <c r="T148" s="163">
        <v>0.79985497972441044</v>
      </c>
      <c r="U148" s="163">
        <v>0.77473953336106394</v>
      </c>
      <c r="V148" s="163">
        <v>0.75041271201352655</v>
      </c>
      <c r="W148" s="163">
        <v>0.72684975285630182</v>
      </c>
      <c r="X148" s="163">
        <v>0.70402667061661384</v>
      </c>
      <c r="Y148" s="163">
        <v>0.68192023315925221</v>
      </c>
      <c r="Z148" s="163">
        <v>0.66050793783805173</v>
      </c>
      <c r="AA148" s="163">
        <v>0.639767988589937</v>
      </c>
      <c r="AB148" s="163">
        <v>0.61967927374821297</v>
      </c>
      <c r="AC148" s="163">
        <v>0.60022134455251908</v>
      </c>
      <c r="AD148" s="163">
        <v>0.58137439433356997</v>
      </c>
      <c r="AE148" s="163">
        <v>0.56311923835149591</v>
      </c>
      <c r="AF148" s="163">
        <v>0.54543729426725895</v>
      </c>
      <c r="AG148" s="163">
        <v>0.52831056322726699</v>
      </c>
      <c r="AH148" s="163">
        <v>0.51172161154193074</v>
      </c>
      <c r="AI148" s="163">
        <v>0.49565355293951413</v>
      </c>
      <c r="AJ148" s="163">
        <v>0.4800900313772134</v>
      </c>
      <c r="AK148" s="163">
        <v>0.46501520439196892</v>
      </c>
      <c r="AL148" s="163">
        <v>0.45041372697406107</v>
      </c>
      <c r="AM148" s="163">
        <v>0.43627073594707555</v>
      </c>
      <c r="AN148" s="163">
        <v>0.42257183483833738</v>
      </c>
      <c r="AO148" s="163">
        <v>0.40930307922441361</v>
      </c>
      <c r="AP148" s="164">
        <v>0.396078431372549</v>
      </c>
    </row>
    <row r="149" spans="1:42" s="134" customFormat="1" x14ac:dyDescent="0.3">
      <c r="A149" s="171">
        <v>1</v>
      </c>
      <c r="B149" s="119" t="s">
        <v>236</v>
      </c>
      <c r="C149" s="119"/>
      <c r="D149" s="119" t="s">
        <v>236</v>
      </c>
      <c r="E149" s="119">
        <v>2</v>
      </c>
      <c r="F149" s="119" t="s">
        <v>391</v>
      </c>
      <c r="G149" s="120">
        <v>36</v>
      </c>
      <c r="H149" s="119" t="s">
        <v>189</v>
      </c>
      <c r="I149" s="121" t="s">
        <v>207</v>
      </c>
      <c r="J149" s="140" t="s">
        <v>392</v>
      </c>
      <c r="K149" s="135" t="s">
        <v>389</v>
      </c>
      <c r="L149" s="119"/>
      <c r="M149" s="202">
        <v>47.224327985385315</v>
      </c>
      <c r="N149" s="119">
        <v>0.97599999999999998</v>
      </c>
      <c r="O149" s="119">
        <v>0.95257599999999998</v>
      </c>
      <c r="P149" s="119">
        <v>0.92971417600000006</v>
      </c>
      <c r="Q149" s="119">
        <v>0.90740103577600006</v>
      </c>
      <c r="R149" s="119">
        <v>0.88562341091737595</v>
      </c>
      <c r="S149" s="119">
        <v>0.86436844905535892</v>
      </c>
      <c r="T149" s="119">
        <v>0.84362360627803035</v>
      </c>
      <c r="U149" s="119">
        <v>0.82337663972735753</v>
      </c>
      <c r="V149" s="119">
        <v>0.8036156003739009</v>
      </c>
      <c r="W149" s="119">
        <v>0.78432882596492737</v>
      </c>
      <c r="X149" s="119">
        <v>0.76550493414176901</v>
      </c>
      <c r="Y149" s="119">
        <v>0.74713281572236656</v>
      </c>
      <c r="Z149" s="119">
        <v>0.72920162814502976</v>
      </c>
      <c r="AA149" s="119">
        <v>0.71170078906954914</v>
      </c>
      <c r="AB149" s="119">
        <v>0.69461997013187993</v>
      </c>
      <c r="AC149" s="119">
        <v>0.6779490908487148</v>
      </c>
      <c r="AD149" s="119">
        <v>0.66167831266834554</v>
      </c>
      <c r="AE149" s="119">
        <v>0.64579803316430517</v>
      </c>
      <c r="AF149" s="119">
        <v>0.63029888036836179</v>
      </c>
      <c r="AG149" s="119">
        <v>0.61517170723952119</v>
      </c>
      <c r="AH149" s="119">
        <v>0.60040758626577273</v>
      </c>
      <c r="AI149" s="119">
        <v>0.58599780419539416</v>
      </c>
      <c r="AJ149" s="119">
        <v>0.57193385689470466</v>
      </c>
      <c r="AK149" s="119">
        <v>0.55820744432923175</v>
      </c>
      <c r="AL149" s="119">
        <v>0.5448104656653302</v>
      </c>
      <c r="AM149" s="119">
        <v>0.53173501448936222</v>
      </c>
      <c r="AN149" s="119">
        <v>0.51897337414161759</v>
      </c>
      <c r="AO149" s="119">
        <v>0.50651801316221878</v>
      </c>
      <c r="AP149" s="165">
        <v>0.49596774193548387</v>
      </c>
    </row>
    <row r="150" spans="1:42" s="134" customFormat="1" x14ac:dyDescent="0.3">
      <c r="A150" s="171">
        <v>1</v>
      </c>
      <c r="B150" s="119" t="s">
        <v>236</v>
      </c>
      <c r="C150" s="119"/>
      <c r="D150" s="119" t="s">
        <v>236</v>
      </c>
      <c r="E150" s="119">
        <v>2</v>
      </c>
      <c r="F150" s="119" t="s">
        <v>391</v>
      </c>
      <c r="G150" s="119">
        <v>37</v>
      </c>
      <c r="H150" s="119" t="s">
        <v>190</v>
      </c>
      <c r="I150" s="121" t="s">
        <v>207</v>
      </c>
      <c r="J150" s="140" t="s">
        <v>392</v>
      </c>
      <c r="K150" s="135" t="s">
        <v>389</v>
      </c>
      <c r="L150" s="119"/>
      <c r="M150" s="202">
        <v>47.224327985385315</v>
      </c>
      <c r="N150" s="138">
        <v>0.97599999999999998</v>
      </c>
      <c r="O150" s="138">
        <v>0.95257599999999998</v>
      </c>
      <c r="P150" s="138">
        <v>0.92971417600000006</v>
      </c>
      <c r="Q150" s="138">
        <v>0.90740103577600006</v>
      </c>
      <c r="R150" s="138">
        <v>0.88562341091737595</v>
      </c>
      <c r="S150" s="138">
        <v>0.86436844905535892</v>
      </c>
      <c r="T150" s="138">
        <v>0.84362360627803035</v>
      </c>
      <c r="U150" s="138">
        <v>0.82337663972735753</v>
      </c>
      <c r="V150" s="138">
        <v>0.8036156003739009</v>
      </c>
      <c r="W150" s="138">
        <v>0.78432882596492737</v>
      </c>
      <c r="X150" s="138">
        <v>0.76550493414176901</v>
      </c>
      <c r="Y150" s="138">
        <v>0.74713281572236656</v>
      </c>
      <c r="Z150" s="138">
        <v>0.72920162814502976</v>
      </c>
      <c r="AA150" s="138">
        <v>0.71170078906954914</v>
      </c>
      <c r="AB150" s="138">
        <v>0.69461997013187993</v>
      </c>
      <c r="AC150" s="138">
        <v>0.6779490908487148</v>
      </c>
      <c r="AD150" s="138">
        <v>0.66167831266834554</v>
      </c>
      <c r="AE150" s="138">
        <v>0.64579803316430517</v>
      </c>
      <c r="AF150" s="138">
        <v>0.63029888036836179</v>
      </c>
      <c r="AG150" s="138">
        <v>0.61517170723952119</v>
      </c>
      <c r="AH150" s="138">
        <v>0.60040758626577273</v>
      </c>
      <c r="AI150" s="138">
        <v>0.58599780419539416</v>
      </c>
      <c r="AJ150" s="138">
        <v>0.57193385689470466</v>
      </c>
      <c r="AK150" s="138">
        <v>0.55820744432923175</v>
      </c>
      <c r="AL150" s="138">
        <v>0.5448104656653302</v>
      </c>
      <c r="AM150" s="138">
        <v>0.53173501448936222</v>
      </c>
      <c r="AN150" s="138">
        <v>0.51897337414161759</v>
      </c>
      <c r="AO150" s="138">
        <v>0.50651801316221878</v>
      </c>
      <c r="AP150" s="165">
        <v>0.49596774193548387</v>
      </c>
    </row>
    <row r="151" spans="1:42" s="134" customFormat="1" x14ac:dyDescent="0.3">
      <c r="A151" s="171">
        <v>1</v>
      </c>
      <c r="B151" s="119" t="s">
        <v>236</v>
      </c>
      <c r="C151" s="119"/>
      <c r="D151" s="119" t="s">
        <v>236</v>
      </c>
      <c r="E151" s="119">
        <v>2</v>
      </c>
      <c r="F151" s="119" t="s">
        <v>391</v>
      </c>
      <c r="G151" s="119">
        <v>38</v>
      </c>
      <c r="H151" s="119" t="s">
        <v>191</v>
      </c>
      <c r="I151" s="121" t="s">
        <v>207</v>
      </c>
      <c r="J151" s="140" t="s">
        <v>392</v>
      </c>
      <c r="K151" s="135" t="s">
        <v>389</v>
      </c>
      <c r="L151" s="119"/>
      <c r="M151" s="450">
        <v>69.617538866864692</v>
      </c>
      <c r="N151" s="119">
        <v>0.96860000000000002</v>
      </c>
      <c r="O151" s="119">
        <v>0.93818595999999999</v>
      </c>
      <c r="P151" s="119">
        <v>0.90872692085600004</v>
      </c>
      <c r="Q151" s="119">
        <v>0.88019289554112168</v>
      </c>
      <c r="R151" s="119">
        <v>0.85255483862113046</v>
      </c>
      <c r="S151" s="119">
        <v>0.82578461668842695</v>
      </c>
      <c r="T151" s="119">
        <v>0.79985497972441033</v>
      </c>
      <c r="U151" s="119">
        <v>0.77473953336106383</v>
      </c>
      <c r="V151" s="119">
        <v>0.75041271201352633</v>
      </c>
      <c r="W151" s="119">
        <v>0.7268497528563016</v>
      </c>
      <c r="X151" s="119">
        <v>0.70402667061661373</v>
      </c>
      <c r="Y151" s="119">
        <v>0.6819202331592521</v>
      </c>
      <c r="Z151" s="119">
        <v>0.66050793783805151</v>
      </c>
      <c r="AA151" s="119">
        <v>0.63976798858993678</v>
      </c>
      <c r="AB151" s="119">
        <v>0.61967927374821274</v>
      </c>
      <c r="AC151" s="119">
        <v>0.60022134455251885</v>
      </c>
      <c r="AD151" s="119">
        <v>0.58137439433356974</v>
      </c>
      <c r="AE151" s="119">
        <v>0.56311923835149569</v>
      </c>
      <c r="AF151" s="119">
        <v>0.54543729426725873</v>
      </c>
      <c r="AG151" s="119">
        <v>0.52831056322726688</v>
      </c>
      <c r="AH151" s="119">
        <v>0.51172161154193063</v>
      </c>
      <c r="AI151" s="119">
        <v>0.49565355293951407</v>
      </c>
      <c r="AJ151" s="119">
        <v>0.4800900313772134</v>
      </c>
      <c r="AK151" s="119">
        <v>0.46501520439196886</v>
      </c>
      <c r="AL151" s="119">
        <v>0.45041372697406101</v>
      </c>
      <c r="AM151" s="119">
        <v>0.43627073594707555</v>
      </c>
      <c r="AN151" s="119">
        <v>0.42257183483833732</v>
      </c>
      <c r="AO151" s="119">
        <v>0.40930307922441356</v>
      </c>
      <c r="AP151" s="451">
        <v>0.35913978494623655</v>
      </c>
    </row>
    <row r="152" spans="1:42" s="134" customFormat="1" x14ac:dyDescent="0.3">
      <c r="A152" s="171">
        <v>1</v>
      </c>
      <c r="B152" s="119" t="s">
        <v>236</v>
      </c>
      <c r="C152" s="119"/>
      <c r="D152" s="119" t="s">
        <v>236</v>
      </c>
      <c r="E152" s="119">
        <v>2</v>
      </c>
      <c r="F152" s="119" t="s">
        <v>391</v>
      </c>
      <c r="G152" s="119">
        <v>39</v>
      </c>
      <c r="H152" s="119" t="s">
        <v>192</v>
      </c>
      <c r="I152" s="121" t="s">
        <v>207</v>
      </c>
      <c r="J152" s="140" t="s">
        <v>392</v>
      </c>
      <c r="K152" s="135" t="s">
        <v>389</v>
      </c>
      <c r="L152" s="119"/>
      <c r="M152" s="450">
        <v>46.204655324542983</v>
      </c>
      <c r="N152" s="119">
        <v>0.97399999999999998</v>
      </c>
      <c r="O152" s="119">
        <v>0.94867599999999996</v>
      </c>
      <c r="P152" s="119">
        <v>0.92401042399999989</v>
      </c>
      <c r="Q152" s="119">
        <v>0.89998615297599982</v>
      </c>
      <c r="R152" s="119">
        <v>0.87658651299862378</v>
      </c>
      <c r="S152" s="119">
        <v>0.8537952636606595</v>
      </c>
      <c r="T152" s="119">
        <v>0.83159658680548232</v>
      </c>
      <c r="U152" s="119">
        <v>0.80997507554853976</v>
      </c>
      <c r="V152" s="119">
        <v>0.78891572358427775</v>
      </c>
      <c r="W152" s="119">
        <v>0.7684039147710866</v>
      </c>
      <c r="X152" s="119">
        <v>0.74842541298703824</v>
      </c>
      <c r="Y152" s="119">
        <v>0.72896635224937523</v>
      </c>
      <c r="Z152" s="119">
        <v>0.71001322709089143</v>
      </c>
      <c r="AA152" s="119">
        <v>0.69155288318652819</v>
      </c>
      <c r="AB152" s="119">
        <v>0.67357250822367842</v>
      </c>
      <c r="AC152" s="119">
        <v>0.65605962300986276</v>
      </c>
      <c r="AD152" s="119">
        <v>0.63900207281160626</v>
      </c>
      <c r="AE152" s="119">
        <v>0.62238801891850448</v>
      </c>
      <c r="AF152" s="119">
        <v>0.60620593042662341</v>
      </c>
      <c r="AG152" s="119">
        <v>0.59044457623553115</v>
      </c>
      <c r="AH152" s="119">
        <v>0.57509301725340733</v>
      </c>
      <c r="AI152" s="119">
        <v>0.56014059880481881</v>
      </c>
      <c r="AJ152" s="119">
        <v>0.54557694323589345</v>
      </c>
      <c r="AK152" s="119">
        <v>0.53139194271176016</v>
      </c>
      <c r="AL152" s="119">
        <v>0.5175757522012544</v>
      </c>
      <c r="AM152" s="119">
        <v>0.50411878264402177</v>
      </c>
      <c r="AN152" s="119">
        <v>0.49101169429527725</v>
      </c>
      <c r="AO152" s="119">
        <v>0.47824539024360002</v>
      </c>
      <c r="AP152" s="451">
        <v>0.47284345047923321</v>
      </c>
    </row>
    <row r="153" spans="1:42" s="134" customFormat="1" x14ac:dyDescent="0.3">
      <c r="A153" s="171">
        <v>1</v>
      </c>
      <c r="B153" s="119" t="s">
        <v>236</v>
      </c>
      <c r="C153" s="119"/>
      <c r="D153" s="119" t="s">
        <v>236</v>
      </c>
      <c r="E153" s="119">
        <v>2</v>
      </c>
      <c r="F153" s="119" t="s">
        <v>391</v>
      </c>
      <c r="G153" s="119">
        <v>40</v>
      </c>
      <c r="H153" s="119" t="s">
        <v>193</v>
      </c>
      <c r="I153" s="121" t="s">
        <v>207</v>
      </c>
      <c r="J153" s="140" t="s">
        <v>392</v>
      </c>
      <c r="K153" s="135" t="s">
        <v>389</v>
      </c>
      <c r="L153" s="119"/>
      <c r="M153" s="450">
        <v>46.204655324542983</v>
      </c>
      <c r="N153" s="119">
        <v>0.97399999999999998</v>
      </c>
      <c r="O153" s="119">
        <v>0.94867599999999996</v>
      </c>
      <c r="P153" s="119">
        <v>0.92401042399999989</v>
      </c>
      <c r="Q153" s="119">
        <v>0.89998615297599982</v>
      </c>
      <c r="R153" s="119">
        <v>0.87658651299862378</v>
      </c>
      <c r="S153" s="119">
        <v>0.8537952636606595</v>
      </c>
      <c r="T153" s="119">
        <v>0.83159658680548232</v>
      </c>
      <c r="U153" s="119">
        <v>0.80997507554853976</v>
      </c>
      <c r="V153" s="119">
        <v>0.78891572358427775</v>
      </c>
      <c r="W153" s="119">
        <v>0.7684039147710866</v>
      </c>
      <c r="X153" s="119">
        <v>0.74842541298703824</v>
      </c>
      <c r="Y153" s="119">
        <v>0.72896635224937523</v>
      </c>
      <c r="Z153" s="119">
        <v>0.71001322709089143</v>
      </c>
      <c r="AA153" s="119">
        <v>0.69155288318652819</v>
      </c>
      <c r="AB153" s="119">
        <v>0.67357250822367842</v>
      </c>
      <c r="AC153" s="119">
        <v>0.65605962300986276</v>
      </c>
      <c r="AD153" s="119">
        <v>0.63900207281160626</v>
      </c>
      <c r="AE153" s="119">
        <v>0.62238801891850448</v>
      </c>
      <c r="AF153" s="119">
        <v>0.60620593042662341</v>
      </c>
      <c r="AG153" s="119">
        <v>0.59044457623553115</v>
      </c>
      <c r="AH153" s="119">
        <v>0.57509301725340733</v>
      </c>
      <c r="AI153" s="119">
        <v>0.56014059880481881</v>
      </c>
      <c r="AJ153" s="119">
        <v>0.54557694323589345</v>
      </c>
      <c r="AK153" s="119">
        <v>0.53139194271176016</v>
      </c>
      <c r="AL153" s="119">
        <v>0.5175757522012544</v>
      </c>
      <c r="AM153" s="119">
        <v>0.50411878264402177</v>
      </c>
      <c r="AN153" s="119">
        <v>0.49101169429527725</v>
      </c>
      <c r="AO153" s="119">
        <v>0.47824539024360002</v>
      </c>
      <c r="AP153" s="451">
        <v>0.47284345047923321</v>
      </c>
    </row>
    <row r="154" spans="1:42" s="134" customFormat="1" x14ac:dyDescent="0.3">
      <c r="A154" s="171">
        <v>1</v>
      </c>
      <c r="B154" s="119" t="s">
        <v>236</v>
      </c>
      <c r="C154" s="119"/>
      <c r="D154" s="119" t="s">
        <v>236</v>
      </c>
      <c r="E154" s="119">
        <v>2</v>
      </c>
      <c r="F154" s="119" t="s">
        <v>391</v>
      </c>
      <c r="G154" s="120">
        <v>41</v>
      </c>
      <c r="H154" s="119" t="s">
        <v>194</v>
      </c>
      <c r="I154" s="121" t="s">
        <v>207</v>
      </c>
      <c r="J154" s="140" t="s">
        <v>392</v>
      </c>
      <c r="K154" s="135" t="s">
        <v>389</v>
      </c>
      <c r="L154" s="119"/>
      <c r="M154" s="450">
        <v>60.894528191681061</v>
      </c>
      <c r="N154" s="119">
        <v>0.95991000000000015</v>
      </c>
      <c r="O154" s="119">
        <v>0.92142720810000023</v>
      </c>
      <c r="P154" s="119">
        <v>0.88448719132727127</v>
      </c>
      <c r="Q154" s="119">
        <v>0.84902809982696092</v>
      </c>
      <c r="R154" s="119">
        <v>0.81499056330489816</v>
      </c>
      <c r="S154" s="119">
        <v>0.78231759162200476</v>
      </c>
      <c r="T154" s="119">
        <v>0.7509544793738786</v>
      </c>
      <c r="U154" s="119">
        <v>0.72084871429577979</v>
      </c>
      <c r="V154" s="119">
        <v>0.69194988933966206</v>
      </c>
      <c r="W154" s="119">
        <v>0.66420961827603509</v>
      </c>
      <c r="X154" s="119">
        <v>0.6375814546793489</v>
      </c>
      <c r="Y154" s="119">
        <v>0.61202081416125376</v>
      </c>
      <c r="Z154" s="119">
        <v>0.58748489972152917</v>
      </c>
      <c r="AA154" s="119">
        <v>0.56393263009169303</v>
      </c>
      <c r="AB154" s="119">
        <v>0.54132457095131703</v>
      </c>
      <c r="AC154" s="119">
        <v>0.51962286890187881</v>
      </c>
      <c r="AD154" s="119">
        <v>0.49879118808760248</v>
      </c>
      <c r="AE154" s="119">
        <v>0.47879464935717059</v>
      </c>
      <c r="AF154" s="119">
        <v>0.45959977186444162</v>
      </c>
      <c r="AG154" s="119">
        <v>0.44117441701039617</v>
      </c>
      <c r="AH154" s="119">
        <v>0.42348773463244938</v>
      </c>
      <c r="AI154" s="119">
        <v>0.40651011135103449</v>
      </c>
      <c r="AJ154" s="119">
        <v>0.39021312098697153</v>
      </c>
      <c r="AK154" s="119">
        <v>0.37456947696660386</v>
      </c>
      <c r="AL154" s="119">
        <v>0.35955298663501273</v>
      </c>
      <c r="AM154" s="119">
        <v>0.34513850740081509</v>
      </c>
      <c r="AN154" s="119">
        <v>0.33130190463911641</v>
      </c>
      <c r="AO154" s="119">
        <v>0.31802001128213425</v>
      </c>
      <c r="AP154" s="451">
        <v>0.30467625899280576</v>
      </c>
    </row>
    <row r="155" spans="1:42" s="134" customFormat="1" x14ac:dyDescent="0.3">
      <c r="A155" s="171">
        <v>1</v>
      </c>
      <c r="B155" s="119" t="s">
        <v>236</v>
      </c>
      <c r="C155" s="119"/>
      <c r="D155" s="119" t="s">
        <v>236</v>
      </c>
      <c r="E155" s="119">
        <v>2</v>
      </c>
      <c r="F155" s="119" t="s">
        <v>391</v>
      </c>
      <c r="G155" s="119">
        <v>42</v>
      </c>
      <c r="H155" s="119" t="s">
        <v>195</v>
      </c>
      <c r="I155" s="121" t="s">
        <v>207</v>
      </c>
      <c r="J155" s="140" t="s">
        <v>392</v>
      </c>
      <c r="K155" s="135" t="s">
        <v>389</v>
      </c>
      <c r="L155" s="119"/>
      <c r="M155" s="450">
        <v>60.894528191681061</v>
      </c>
      <c r="N155" s="119">
        <v>0.95991000000000015</v>
      </c>
      <c r="O155" s="119">
        <v>0.92142720810000023</v>
      </c>
      <c r="P155" s="119">
        <v>0.88448719132727127</v>
      </c>
      <c r="Q155" s="119">
        <v>0.84902809982696092</v>
      </c>
      <c r="R155" s="119">
        <v>0.81499056330489816</v>
      </c>
      <c r="S155" s="119">
        <v>0.78231759162200476</v>
      </c>
      <c r="T155" s="119">
        <v>0.7509544793738786</v>
      </c>
      <c r="U155" s="119">
        <v>0.72084871429577979</v>
      </c>
      <c r="V155" s="119">
        <v>0.69194988933966206</v>
      </c>
      <c r="W155" s="119">
        <v>0.66420961827603509</v>
      </c>
      <c r="X155" s="119">
        <v>0.6375814546793489</v>
      </c>
      <c r="Y155" s="119">
        <v>0.61202081416125376</v>
      </c>
      <c r="Z155" s="119">
        <v>0.58748489972152917</v>
      </c>
      <c r="AA155" s="119">
        <v>0.56393263009169303</v>
      </c>
      <c r="AB155" s="119">
        <v>0.54132457095131703</v>
      </c>
      <c r="AC155" s="119">
        <v>0.51962286890187881</v>
      </c>
      <c r="AD155" s="119">
        <v>0.49879118808760248</v>
      </c>
      <c r="AE155" s="119">
        <v>0.47879464935717059</v>
      </c>
      <c r="AF155" s="119">
        <v>0.45959977186444162</v>
      </c>
      <c r="AG155" s="119">
        <v>0.44117441701039617</v>
      </c>
      <c r="AH155" s="119">
        <v>0.42348773463244938</v>
      </c>
      <c r="AI155" s="119">
        <v>0.40651011135103449</v>
      </c>
      <c r="AJ155" s="119">
        <v>0.39021312098697153</v>
      </c>
      <c r="AK155" s="119">
        <v>0.37456947696660386</v>
      </c>
      <c r="AL155" s="119">
        <v>0.35955298663501273</v>
      </c>
      <c r="AM155" s="119">
        <v>0.34513850740081509</v>
      </c>
      <c r="AN155" s="119">
        <v>0.33130190463911641</v>
      </c>
      <c r="AO155" s="119">
        <v>0.31802001128213425</v>
      </c>
      <c r="AP155" s="451">
        <v>0.30467625899280576</v>
      </c>
    </row>
    <row r="156" spans="1:42" s="134" customFormat="1" x14ac:dyDescent="0.3">
      <c r="A156" s="171">
        <v>1</v>
      </c>
      <c r="B156" s="119" t="s">
        <v>236</v>
      </c>
      <c r="C156" s="119"/>
      <c r="D156" s="119" t="s">
        <v>236</v>
      </c>
      <c r="E156" s="119">
        <v>2</v>
      </c>
      <c r="F156" s="119" t="s">
        <v>391</v>
      </c>
      <c r="G156" s="119">
        <v>43</v>
      </c>
      <c r="H156" s="119" t="s">
        <v>196</v>
      </c>
      <c r="I156" s="121" t="s">
        <v>207</v>
      </c>
      <c r="J156" s="140" t="s">
        <v>392</v>
      </c>
      <c r="K156" s="135" t="s">
        <v>389</v>
      </c>
      <c r="L156" s="119"/>
      <c r="M156" s="450">
        <v>60.894528191681061</v>
      </c>
      <c r="N156" s="119">
        <v>0.95991000000000015</v>
      </c>
      <c r="O156" s="119">
        <v>0.92142720810000023</v>
      </c>
      <c r="P156" s="119">
        <v>0.88448719132727127</v>
      </c>
      <c r="Q156" s="119">
        <v>0.84902809982696092</v>
      </c>
      <c r="R156" s="119">
        <v>0.81499056330489816</v>
      </c>
      <c r="S156" s="119">
        <v>0.78231759162200476</v>
      </c>
      <c r="T156" s="119">
        <v>0.7509544793738786</v>
      </c>
      <c r="U156" s="119">
        <v>0.72084871429577979</v>
      </c>
      <c r="V156" s="119">
        <v>0.69194988933966206</v>
      </c>
      <c r="W156" s="119">
        <v>0.66420961827603509</v>
      </c>
      <c r="X156" s="119">
        <v>0.6375814546793489</v>
      </c>
      <c r="Y156" s="119">
        <v>0.61202081416125376</v>
      </c>
      <c r="Z156" s="119">
        <v>0.58748489972152917</v>
      </c>
      <c r="AA156" s="119">
        <v>0.56393263009169303</v>
      </c>
      <c r="AB156" s="119">
        <v>0.54132457095131703</v>
      </c>
      <c r="AC156" s="119">
        <v>0.51962286890187881</v>
      </c>
      <c r="AD156" s="119">
        <v>0.49879118808760248</v>
      </c>
      <c r="AE156" s="119">
        <v>0.47879464935717059</v>
      </c>
      <c r="AF156" s="119">
        <v>0.45959977186444162</v>
      </c>
      <c r="AG156" s="119">
        <v>0.44117441701039617</v>
      </c>
      <c r="AH156" s="119">
        <v>0.42348773463244938</v>
      </c>
      <c r="AI156" s="119">
        <v>0.40651011135103449</v>
      </c>
      <c r="AJ156" s="119">
        <v>0.39021312098697153</v>
      </c>
      <c r="AK156" s="119">
        <v>0.37456947696660386</v>
      </c>
      <c r="AL156" s="119">
        <v>0.35955298663501273</v>
      </c>
      <c r="AM156" s="119">
        <v>0.34513850740081509</v>
      </c>
      <c r="AN156" s="119">
        <v>0.33130190463911641</v>
      </c>
      <c r="AO156" s="119">
        <v>0.31802001128213425</v>
      </c>
      <c r="AP156" s="451">
        <v>0.30467625899280576</v>
      </c>
    </row>
    <row r="157" spans="1:42" s="134" customFormat="1" x14ac:dyDescent="0.3">
      <c r="A157" s="171">
        <v>1</v>
      </c>
      <c r="B157" s="119" t="s">
        <v>236</v>
      </c>
      <c r="C157" s="119"/>
      <c r="D157" s="119" t="s">
        <v>236</v>
      </c>
      <c r="E157" s="119">
        <v>2</v>
      </c>
      <c r="F157" s="119" t="s">
        <v>391</v>
      </c>
      <c r="G157" s="119">
        <v>44</v>
      </c>
      <c r="H157" s="119" t="s">
        <v>197</v>
      </c>
      <c r="I157" s="121" t="s">
        <v>207</v>
      </c>
      <c r="J157" s="140" t="s">
        <v>392</v>
      </c>
      <c r="K157" s="135" t="s">
        <v>389</v>
      </c>
      <c r="L157" s="119"/>
      <c r="M157" s="450">
        <v>60.894528191681061</v>
      </c>
      <c r="N157" s="119">
        <v>0.95991000000000015</v>
      </c>
      <c r="O157" s="119">
        <v>0.92142720810000023</v>
      </c>
      <c r="P157" s="119">
        <v>0.88448719132727127</v>
      </c>
      <c r="Q157" s="119">
        <v>0.84902809982696092</v>
      </c>
      <c r="R157" s="119">
        <v>0.81499056330489816</v>
      </c>
      <c r="S157" s="119">
        <v>0.78231759162200476</v>
      </c>
      <c r="T157" s="119">
        <v>0.7509544793738786</v>
      </c>
      <c r="U157" s="119">
        <v>0.72084871429577979</v>
      </c>
      <c r="V157" s="119">
        <v>0.69194988933966206</v>
      </c>
      <c r="W157" s="119">
        <v>0.66420961827603509</v>
      </c>
      <c r="X157" s="119">
        <v>0.6375814546793489</v>
      </c>
      <c r="Y157" s="119">
        <v>0.61202081416125376</v>
      </c>
      <c r="Z157" s="119">
        <v>0.58748489972152917</v>
      </c>
      <c r="AA157" s="119">
        <v>0.56393263009169303</v>
      </c>
      <c r="AB157" s="119">
        <v>0.54132457095131703</v>
      </c>
      <c r="AC157" s="119">
        <v>0.51962286890187881</v>
      </c>
      <c r="AD157" s="119">
        <v>0.49879118808760248</v>
      </c>
      <c r="AE157" s="119">
        <v>0.47879464935717059</v>
      </c>
      <c r="AF157" s="119">
        <v>0.45959977186444162</v>
      </c>
      <c r="AG157" s="119">
        <v>0.44117441701039617</v>
      </c>
      <c r="AH157" s="119">
        <v>0.42348773463244938</v>
      </c>
      <c r="AI157" s="119">
        <v>0.40651011135103449</v>
      </c>
      <c r="AJ157" s="119">
        <v>0.39021312098697153</v>
      </c>
      <c r="AK157" s="119">
        <v>0.37456947696660386</v>
      </c>
      <c r="AL157" s="119">
        <v>0.35955298663501273</v>
      </c>
      <c r="AM157" s="119">
        <v>0.34513850740081509</v>
      </c>
      <c r="AN157" s="119">
        <v>0.33130190463911641</v>
      </c>
      <c r="AO157" s="119">
        <v>0.31802001128213425</v>
      </c>
      <c r="AP157" s="451">
        <v>0.30467625899280576</v>
      </c>
    </row>
    <row r="158" spans="1:42" s="134" customFormat="1" ht="15" thickBot="1" x14ac:dyDescent="0.35">
      <c r="A158" s="171">
        <v>1</v>
      </c>
      <c r="B158" s="119" t="s">
        <v>236</v>
      </c>
      <c r="C158" s="119"/>
      <c r="D158" s="119" t="s">
        <v>236</v>
      </c>
      <c r="E158" s="119">
        <v>2</v>
      </c>
      <c r="F158" s="119" t="s">
        <v>391</v>
      </c>
      <c r="G158" s="119">
        <v>45</v>
      </c>
      <c r="H158" s="119" t="s">
        <v>198</v>
      </c>
      <c r="I158" s="121" t="s">
        <v>207</v>
      </c>
      <c r="J158" s="140" t="s">
        <v>392</v>
      </c>
      <c r="K158" s="135" t="s">
        <v>389</v>
      </c>
      <c r="L158" s="119"/>
      <c r="M158" s="450">
        <v>60.894528191681061</v>
      </c>
      <c r="N158" s="119">
        <v>0.95991000000000015</v>
      </c>
      <c r="O158" s="119">
        <v>0.92142720810000023</v>
      </c>
      <c r="P158" s="119">
        <v>0.88448719132727127</v>
      </c>
      <c r="Q158" s="119">
        <v>0.84902809982696092</v>
      </c>
      <c r="R158" s="119">
        <v>0.81499056330489816</v>
      </c>
      <c r="S158" s="119">
        <v>0.78231759162200476</v>
      </c>
      <c r="T158" s="119">
        <v>0.7509544793738786</v>
      </c>
      <c r="U158" s="119">
        <v>0.72084871429577979</v>
      </c>
      <c r="V158" s="119">
        <v>0.69194988933966206</v>
      </c>
      <c r="W158" s="119">
        <v>0.66420961827603509</v>
      </c>
      <c r="X158" s="119">
        <v>0.6375814546793489</v>
      </c>
      <c r="Y158" s="119">
        <v>0.61202081416125376</v>
      </c>
      <c r="Z158" s="119">
        <v>0.58748489972152917</v>
      </c>
      <c r="AA158" s="119">
        <v>0.56393263009169303</v>
      </c>
      <c r="AB158" s="119">
        <v>0.54132457095131703</v>
      </c>
      <c r="AC158" s="119">
        <v>0.51962286890187881</v>
      </c>
      <c r="AD158" s="119">
        <v>0.49879118808760248</v>
      </c>
      <c r="AE158" s="119">
        <v>0.47879464935717059</v>
      </c>
      <c r="AF158" s="119">
        <v>0.45959977186444162</v>
      </c>
      <c r="AG158" s="119">
        <v>0.44117441701039617</v>
      </c>
      <c r="AH158" s="119">
        <v>0.42348773463244938</v>
      </c>
      <c r="AI158" s="119">
        <v>0.40651011135103449</v>
      </c>
      <c r="AJ158" s="119">
        <v>0.39021312098697153</v>
      </c>
      <c r="AK158" s="119">
        <v>0.37456947696660386</v>
      </c>
      <c r="AL158" s="119">
        <v>0.35955298663501273</v>
      </c>
      <c r="AM158" s="119">
        <v>0.34513850740081509</v>
      </c>
      <c r="AN158" s="119">
        <v>0.33130190463911641</v>
      </c>
      <c r="AO158" s="119">
        <v>0.31802001128213425</v>
      </c>
      <c r="AP158" s="451">
        <v>0.30467625899280576</v>
      </c>
    </row>
    <row r="159" spans="1:42" s="134" customFormat="1" ht="15" thickBot="1" x14ac:dyDescent="0.35">
      <c r="A159" s="171">
        <v>1</v>
      </c>
      <c r="B159" s="119" t="s">
        <v>236</v>
      </c>
      <c r="C159" s="119"/>
      <c r="D159" s="119" t="s">
        <v>236</v>
      </c>
      <c r="E159" s="119">
        <v>2</v>
      </c>
      <c r="F159" s="119" t="s">
        <v>391</v>
      </c>
      <c r="G159" s="120">
        <v>46</v>
      </c>
      <c r="H159" s="119" t="s">
        <v>199</v>
      </c>
      <c r="I159" s="121" t="s">
        <v>207</v>
      </c>
      <c r="J159" s="140" t="s">
        <v>392</v>
      </c>
      <c r="K159" s="135" t="s">
        <v>389</v>
      </c>
      <c r="L159" s="119"/>
      <c r="M159" s="450">
        <v>7.0096485691570134</v>
      </c>
      <c r="N159" s="119">
        <v>0.96860000000000002</v>
      </c>
      <c r="O159" s="119">
        <v>0.93818595999999999</v>
      </c>
      <c r="P159" s="119">
        <v>0.90872692085599993</v>
      </c>
      <c r="Q159" s="119">
        <v>0.88019289554112168</v>
      </c>
      <c r="R159" s="119">
        <v>0.85255483862113046</v>
      </c>
      <c r="S159" s="119">
        <v>0.82578461668842706</v>
      </c>
      <c r="T159" s="119">
        <v>0.79985497972441044</v>
      </c>
      <c r="U159" s="119">
        <v>0.77473953336106394</v>
      </c>
      <c r="V159" s="119">
        <v>0.75041271201352655</v>
      </c>
      <c r="W159" s="119">
        <v>0.72684975285630182</v>
      </c>
      <c r="X159" s="119">
        <v>0.70402667061661384</v>
      </c>
      <c r="Y159" s="119">
        <v>0.68192023315925221</v>
      </c>
      <c r="Z159" s="119">
        <v>0.66050793783805173</v>
      </c>
      <c r="AA159" s="119">
        <v>0.639767988589937</v>
      </c>
      <c r="AB159" s="119">
        <v>0.61967927374821297</v>
      </c>
      <c r="AC159" s="119">
        <v>0.60022134455251908</v>
      </c>
      <c r="AD159" s="119">
        <v>0.58137439433356997</v>
      </c>
      <c r="AE159" s="119">
        <v>0.56311923835149591</v>
      </c>
      <c r="AF159" s="119">
        <v>0.54543729426725895</v>
      </c>
      <c r="AG159" s="119">
        <v>0.52831056322726699</v>
      </c>
      <c r="AH159" s="119">
        <v>0.51172161154193074</v>
      </c>
      <c r="AI159" s="119">
        <v>0.49565355293951413</v>
      </c>
      <c r="AJ159" s="119">
        <v>0.4800900313772134</v>
      </c>
      <c r="AK159" s="119">
        <v>0.46501520439196892</v>
      </c>
      <c r="AL159" s="119">
        <v>0.45041372697406107</v>
      </c>
      <c r="AM159" s="119">
        <v>0.43627073594707555</v>
      </c>
      <c r="AN159" s="119">
        <v>0.42257183483833738</v>
      </c>
      <c r="AO159" s="119">
        <v>0.40930307922441361</v>
      </c>
      <c r="AP159" s="452">
        <v>0.396078431372549</v>
      </c>
    </row>
    <row r="160" spans="1:42" s="134" customFormat="1" ht="15" thickBot="1" x14ac:dyDescent="0.35">
      <c r="A160" s="171">
        <v>1</v>
      </c>
      <c r="B160" s="119" t="s">
        <v>236</v>
      </c>
      <c r="C160" s="119"/>
      <c r="D160" s="119" t="s">
        <v>236</v>
      </c>
      <c r="E160" s="119">
        <v>2</v>
      </c>
      <c r="F160" s="119" t="s">
        <v>391</v>
      </c>
      <c r="G160" s="119">
        <v>47</v>
      </c>
      <c r="H160" s="119" t="s">
        <v>200</v>
      </c>
      <c r="I160" s="121" t="s">
        <v>207</v>
      </c>
      <c r="J160" s="140" t="s">
        <v>392</v>
      </c>
      <c r="K160" s="135" t="s">
        <v>389</v>
      </c>
      <c r="L160" s="119"/>
      <c r="M160" s="450">
        <v>7.0096485691570134</v>
      </c>
      <c r="N160" s="119">
        <v>0.96860000000000002</v>
      </c>
      <c r="O160" s="119">
        <v>0.93818595999999999</v>
      </c>
      <c r="P160" s="119">
        <v>0.90872692085599993</v>
      </c>
      <c r="Q160" s="119">
        <v>0.88019289554112168</v>
      </c>
      <c r="R160" s="119">
        <v>0.85255483862113046</v>
      </c>
      <c r="S160" s="119">
        <v>0.82578461668842706</v>
      </c>
      <c r="T160" s="119">
        <v>0.79985497972441044</v>
      </c>
      <c r="U160" s="119">
        <v>0.77473953336106394</v>
      </c>
      <c r="V160" s="119">
        <v>0.75041271201352655</v>
      </c>
      <c r="W160" s="119">
        <v>0.72684975285630182</v>
      </c>
      <c r="X160" s="119">
        <v>0.70402667061661384</v>
      </c>
      <c r="Y160" s="119">
        <v>0.68192023315925221</v>
      </c>
      <c r="Z160" s="119">
        <v>0.66050793783805173</v>
      </c>
      <c r="AA160" s="119">
        <v>0.639767988589937</v>
      </c>
      <c r="AB160" s="119">
        <v>0.61967927374821297</v>
      </c>
      <c r="AC160" s="119">
        <v>0.60022134455251908</v>
      </c>
      <c r="AD160" s="119">
        <v>0.58137439433356997</v>
      </c>
      <c r="AE160" s="119">
        <v>0.56311923835149591</v>
      </c>
      <c r="AF160" s="119">
        <v>0.54543729426725895</v>
      </c>
      <c r="AG160" s="119">
        <v>0.52831056322726699</v>
      </c>
      <c r="AH160" s="119">
        <v>0.51172161154193074</v>
      </c>
      <c r="AI160" s="119">
        <v>0.49565355293951413</v>
      </c>
      <c r="AJ160" s="119">
        <v>0.4800900313772134</v>
      </c>
      <c r="AK160" s="119">
        <v>0.46501520439196892</v>
      </c>
      <c r="AL160" s="119">
        <v>0.45041372697406107</v>
      </c>
      <c r="AM160" s="119">
        <v>0.43627073594707555</v>
      </c>
      <c r="AN160" s="119">
        <v>0.42257183483833738</v>
      </c>
      <c r="AO160" s="119">
        <v>0.40930307922441361</v>
      </c>
      <c r="AP160" s="452">
        <v>0.396078431372549</v>
      </c>
    </row>
    <row r="161" spans="1:42" s="134" customFormat="1" x14ac:dyDescent="0.3">
      <c r="A161" s="171">
        <v>1</v>
      </c>
      <c r="B161" s="119" t="s">
        <v>236</v>
      </c>
      <c r="C161" s="119"/>
      <c r="D161" s="119" t="s">
        <v>236</v>
      </c>
      <c r="E161" s="119">
        <v>2</v>
      </c>
      <c r="F161" s="119" t="s">
        <v>391</v>
      </c>
      <c r="G161" s="119">
        <v>48</v>
      </c>
      <c r="H161" s="119" t="s">
        <v>201</v>
      </c>
      <c r="I161" s="121" t="s">
        <v>207</v>
      </c>
      <c r="J161" s="140" t="s">
        <v>392</v>
      </c>
      <c r="K161" s="135" t="s">
        <v>389</v>
      </c>
      <c r="L161" s="119"/>
      <c r="M161" s="450">
        <v>7.0096485691570134</v>
      </c>
      <c r="N161" s="119">
        <v>0.96860000000000002</v>
      </c>
      <c r="O161" s="119">
        <v>0.93818595999999999</v>
      </c>
      <c r="P161" s="119">
        <v>0.90872692085599993</v>
      </c>
      <c r="Q161" s="119">
        <v>0.88019289554112168</v>
      </c>
      <c r="R161" s="119">
        <v>0.85255483862113046</v>
      </c>
      <c r="S161" s="119">
        <v>0.82578461668842706</v>
      </c>
      <c r="T161" s="119">
        <v>0.79985497972441044</v>
      </c>
      <c r="U161" s="119">
        <v>0.77473953336106394</v>
      </c>
      <c r="V161" s="119">
        <v>0.75041271201352655</v>
      </c>
      <c r="W161" s="119">
        <v>0.72684975285630182</v>
      </c>
      <c r="X161" s="119">
        <v>0.70402667061661384</v>
      </c>
      <c r="Y161" s="119">
        <v>0.68192023315925221</v>
      </c>
      <c r="Z161" s="119">
        <v>0.66050793783805173</v>
      </c>
      <c r="AA161" s="119">
        <v>0.639767988589937</v>
      </c>
      <c r="AB161" s="119">
        <v>0.61967927374821297</v>
      </c>
      <c r="AC161" s="119">
        <v>0.60022134455251908</v>
      </c>
      <c r="AD161" s="119">
        <v>0.58137439433356997</v>
      </c>
      <c r="AE161" s="119">
        <v>0.56311923835149591</v>
      </c>
      <c r="AF161" s="119">
        <v>0.54543729426725895</v>
      </c>
      <c r="AG161" s="119">
        <v>0.52831056322726699</v>
      </c>
      <c r="AH161" s="119">
        <v>0.51172161154193074</v>
      </c>
      <c r="AI161" s="119">
        <v>0.49565355293951413</v>
      </c>
      <c r="AJ161" s="119">
        <v>0.4800900313772134</v>
      </c>
      <c r="AK161" s="119">
        <v>0.46501520439196892</v>
      </c>
      <c r="AL161" s="119">
        <v>0.45041372697406107</v>
      </c>
      <c r="AM161" s="119">
        <v>0.43627073594707555</v>
      </c>
      <c r="AN161" s="119">
        <v>0.42257183483833738</v>
      </c>
      <c r="AO161" s="119">
        <v>0.40930307922441361</v>
      </c>
      <c r="AP161" s="452">
        <v>0.396078431372549</v>
      </c>
    </row>
    <row r="162" spans="1:42" s="134" customFormat="1" x14ac:dyDescent="0.3">
      <c r="A162" s="171">
        <v>1</v>
      </c>
      <c r="B162" s="119" t="s">
        <v>236</v>
      </c>
      <c r="C162" s="119"/>
      <c r="D162" s="119" t="s">
        <v>236</v>
      </c>
      <c r="E162" s="119">
        <v>2</v>
      </c>
      <c r="F162" s="119" t="s">
        <v>391</v>
      </c>
      <c r="G162" s="119">
        <v>49</v>
      </c>
      <c r="H162" s="119" t="s">
        <v>202</v>
      </c>
      <c r="I162" s="121" t="s">
        <v>207</v>
      </c>
      <c r="J162" s="140" t="s">
        <v>392</v>
      </c>
      <c r="K162" s="135" t="s">
        <v>389</v>
      </c>
      <c r="L162" s="119"/>
      <c r="M162" s="450">
        <v>74.230429865659218</v>
      </c>
      <c r="N162" s="119">
        <v>0.97250000000000003</v>
      </c>
      <c r="O162" s="119">
        <v>0.94575624999999997</v>
      </c>
      <c r="P162" s="119">
        <v>0.91974795312500002</v>
      </c>
      <c r="Q162" s="119">
        <v>0.89445488441406251</v>
      </c>
      <c r="R162" s="119">
        <v>0.8698573750926758</v>
      </c>
      <c r="S162" s="119">
        <v>0.8459362972776272</v>
      </c>
      <c r="T162" s="119">
        <v>0.8226730491024925</v>
      </c>
      <c r="U162" s="119">
        <v>0.80004954025217401</v>
      </c>
      <c r="V162" s="119">
        <v>0.77804817789523939</v>
      </c>
      <c r="W162" s="119">
        <v>0.75665185300312032</v>
      </c>
      <c r="X162" s="119">
        <v>0.73584392704553447</v>
      </c>
      <c r="Y162" s="119">
        <v>0.7156082190517824</v>
      </c>
      <c r="Z162" s="119">
        <v>0.69592899302785838</v>
      </c>
      <c r="AA162" s="119">
        <v>0.67679094571959231</v>
      </c>
      <c r="AB162" s="119">
        <v>0.65817919471230357</v>
      </c>
      <c r="AC162" s="119">
        <v>0.64007926685771521</v>
      </c>
      <c r="AD162" s="119">
        <v>0.62247708701912807</v>
      </c>
      <c r="AE162" s="119">
        <v>0.60535896712610204</v>
      </c>
      <c r="AF162" s="119">
        <v>0.5887115955301343</v>
      </c>
      <c r="AG162" s="119">
        <v>0.57252202665305563</v>
      </c>
      <c r="AH162" s="119">
        <v>0.55677767092009656</v>
      </c>
      <c r="AI162" s="119">
        <v>0.54146628496979388</v>
      </c>
      <c r="AJ162" s="119">
        <v>0.52657596213312463</v>
      </c>
      <c r="AK162" s="119">
        <v>0.51209512317446371</v>
      </c>
      <c r="AL162" s="119">
        <v>0.49801250728716601</v>
      </c>
      <c r="AM162" s="119">
        <v>0.48431716333676894</v>
      </c>
      <c r="AN162" s="119">
        <v>0.47099844134500779</v>
      </c>
      <c r="AO162" s="119">
        <v>0.45804598420802012</v>
      </c>
      <c r="AP162" s="451">
        <v>0.44440000000000002</v>
      </c>
    </row>
    <row r="163" spans="1:42" s="134" customFormat="1" x14ac:dyDescent="0.3">
      <c r="A163" s="171">
        <v>1</v>
      </c>
      <c r="B163" s="119" t="s">
        <v>236</v>
      </c>
      <c r="C163" s="119"/>
      <c r="D163" s="119" t="s">
        <v>236</v>
      </c>
      <c r="E163" s="119">
        <v>2</v>
      </c>
      <c r="F163" s="119" t="s">
        <v>391</v>
      </c>
      <c r="G163" s="119">
        <v>50</v>
      </c>
      <c r="H163" s="119" t="s">
        <v>203</v>
      </c>
      <c r="I163" s="121" t="s">
        <v>207</v>
      </c>
      <c r="J163" s="140" t="s">
        <v>392</v>
      </c>
      <c r="K163" s="135" t="s">
        <v>389</v>
      </c>
      <c r="L163" s="138"/>
      <c r="M163" s="205">
        <v>74.230429865659218</v>
      </c>
      <c r="N163" s="117">
        <v>0.97250000000000003</v>
      </c>
      <c r="O163" s="117">
        <v>0.94575624999999997</v>
      </c>
      <c r="P163" s="117">
        <v>0.91974795312500002</v>
      </c>
      <c r="Q163" s="117">
        <v>0.89445488441406251</v>
      </c>
      <c r="R163" s="117">
        <v>0.8698573750926758</v>
      </c>
      <c r="S163" s="117">
        <v>0.8459362972776272</v>
      </c>
      <c r="T163" s="117">
        <v>0.8226730491024925</v>
      </c>
      <c r="U163" s="117">
        <v>0.80004954025217401</v>
      </c>
      <c r="V163" s="117">
        <v>0.77804817789523939</v>
      </c>
      <c r="W163" s="117">
        <v>0.75665185300312032</v>
      </c>
      <c r="X163" s="117">
        <v>0.73584392704553447</v>
      </c>
      <c r="Y163" s="117">
        <v>0.7156082190517824</v>
      </c>
      <c r="Z163" s="117">
        <v>0.69592899302785838</v>
      </c>
      <c r="AA163" s="117">
        <v>0.67679094571959231</v>
      </c>
      <c r="AB163" s="117">
        <v>0.65817919471230357</v>
      </c>
      <c r="AC163" s="117">
        <v>0.64007926685771521</v>
      </c>
      <c r="AD163" s="117">
        <v>0.62247708701912807</v>
      </c>
      <c r="AE163" s="117">
        <v>0.60535896712610204</v>
      </c>
      <c r="AF163" s="117">
        <v>0.5887115955301343</v>
      </c>
      <c r="AG163" s="117">
        <v>0.57252202665305563</v>
      </c>
      <c r="AH163" s="117">
        <v>0.55677767092009656</v>
      </c>
      <c r="AI163" s="117">
        <v>0.54146628496979388</v>
      </c>
      <c r="AJ163" s="117">
        <v>0.52657596213312463</v>
      </c>
      <c r="AK163" s="117">
        <v>0.51209512317446371</v>
      </c>
      <c r="AL163" s="117">
        <v>0.49801250728716601</v>
      </c>
      <c r="AM163" s="117">
        <v>0.48431716333676894</v>
      </c>
      <c r="AN163" s="117">
        <v>0.47099844134500779</v>
      </c>
      <c r="AO163" s="117">
        <v>0.45804598420802012</v>
      </c>
      <c r="AP163" s="181">
        <v>0.44440000000000002</v>
      </c>
    </row>
    <row r="164" spans="1:42" s="134" customFormat="1" ht="15" thickBot="1" x14ac:dyDescent="0.35">
      <c r="A164" s="172">
        <v>1</v>
      </c>
      <c r="B164" s="122" t="s">
        <v>236</v>
      </c>
      <c r="C164" s="122"/>
      <c r="D164" s="122" t="s">
        <v>236</v>
      </c>
      <c r="E164" s="122">
        <v>2</v>
      </c>
      <c r="F164" s="122" t="s">
        <v>391</v>
      </c>
      <c r="G164" s="166">
        <v>51</v>
      </c>
      <c r="H164" s="122" t="s">
        <v>204</v>
      </c>
      <c r="I164" s="123" t="s">
        <v>207</v>
      </c>
      <c r="J164" s="141" t="s">
        <v>392</v>
      </c>
      <c r="K164" s="136" t="s">
        <v>389</v>
      </c>
      <c r="L164" s="122"/>
      <c r="M164" s="203">
        <v>60.894528191681061</v>
      </c>
      <c r="N164" s="122">
        <v>0.95991000000000015</v>
      </c>
      <c r="O164" s="122">
        <v>0.92142720810000023</v>
      </c>
      <c r="P164" s="122">
        <v>0.88448719132727127</v>
      </c>
      <c r="Q164" s="122">
        <v>0.84902809982696092</v>
      </c>
      <c r="R164" s="122">
        <v>0.81499056330489816</v>
      </c>
      <c r="S164" s="122">
        <v>0.78231759162200476</v>
      </c>
      <c r="T164" s="122">
        <v>0.7509544793738786</v>
      </c>
      <c r="U164" s="122">
        <v>0.72084871429577979</v>
      </c>
      <c r="V164" s="122">
        <v>0.69194988933966206</v>
      </c>
      <c r="W164" s="122">
        <v>0.66420961827603509</v>
      </c>
      <c r="X164" s="122">
        <v>0.6375814546793489</v>
      </c>
      <c r="Y164" s="122">
        <v>0.61202081416125376</v>
      </c>
      <c r="Z164" s="122">
        <v>0.58748489972152917</v>
      </c>
      <c r="AA164" s="122">
        <v>0.56393263009169303</v>
      </c>
      <c r="AB164" s="122">
        <v>0.54132457095131703</v>
      </c>
      <c r="AC164" s="122">
        <v>0.51962286890187881</v>
      </c>
      <c r="AD164" s="122">
        <v>0.49879118808760248</v>
      </c>
      <c r="AE164" s="122">
        <v>0.47879464935717059</v>
      </c>
      <c r="AF164" s="122">
        <v>0.45959977186444162</v>
      </c>
      <c r="AG164" s="122">
        <v>0.44117441701039617</v>
      </c>
      <c r="AH164" s="122">
        <v>0.42348773463244938</v>
      </c>
      <c r="AI164" s="122">
        <v>0.40651011135103449</v>
      </c>
      <c r="AJ164" s="122">
        <v>0.39021312098697153</v>
      </c>
      <c r="AK164" s="122">
        <v>0.37456947696660386</v>
      </c>
      <c r="AL164" s="122">
        <v>0.35955298663501273</v>
      </c>
      <c r="AM164" s="122">
        <v>0.34513850740081509</v>
      </c>
      <c r="AN164" s="122">
        <v>0.33130190463911641</v>
      </c>
      <c r="AO164" s="122">
        <v>0.31802001128213425</v>
      </c>
      <c r="AP164" s="167">
        <v>0.30467625899280576</v>
      </c>
    </row>
    <row r="165" spans="1:42" s="134" customFormat="1" x14ac:dyDescent="0.3">
      <c r="A165" s="168">
        <v>1</v>
      </c>
      <c r="B165" s="163" t="s">
        <v>236</v>
      </c>
      <c r="C165" s="163"/>
      <c r="D165" s="163" t="s">
        <v>236</v>
      </c>
      <c r="E165" s="163">
        <v>2</v>
      </c>
      <c r="F165" s="163" t="s">
        <v>391</v>
      </c>
      <c r="G165" s="163">
        <v>52</v>
      </c>
      <c r="H165" s="163" t="s">
        <v>187</v>
      </c>
      <c r="I165" s="169" t="s">
        <v>208</v>
      </c>
      <c r="J165" s="231" t="s">
        <v>392</v>
      </c>
      <c r="K165" s="225" t="s">
        <v>389</v>
      </c>
      <c r="L165" s="163"/>
      <c r="M165" s="232">
        <v>46.204655324542983</v>
      </c>
      <c r="N165" s="163">
        <v>0.9719000000000001</v>
      </c>
      <c r="O165" s="163">
        <v>0.94458961000000008</v>
      </c>
      <c r="P165" s="163">
        <v>0.91804664195900021</v>
      </c>
      <c r="Q165" s="163">
        <v>0.89224953131995222</v>
      </c>
      <c r="R165" s="163">
        <v>0.86717731948986154</v>
      </c>
      <c r="S165" s="163">
        <v>0.84280963681219645</v>
      </c>
      <c r="T165" s="163">
        <v>0.81912668601777372</v>
      </c>
      <c r="U165" s="163">
        <v>0.79610922614067436</v>
      </c>
      <c r="V165" s="163">
        <v>0.77373855688612148</v>
      </c>
      <c r="W165" s="163">
        <v>0.75199650343762137</v>
      </c>
      <c r="X165" s="163">
        <v>0.73086540169102421</v>
      </c>
      <c r="Y165" s="163">
        <v>0.71032808390350644</v>
      </c>
      <c r="Z165" s="163">
        <v>0.69036786474581791</v>
      </c>
      <c r="AA165" s="163">
        <v>0.67096852774646043</v>
      </c>
      <c r="AB165" s="163">
        <v>0.65211431211678483</v>
      </c>
      <c r="AC165" s="163">
        <v>0.63378989994630319</v>
      </c>
      <c r="AD165" s="163">
        <v>0.61598040375781205</v>
      </c>
      <c r="AE165" s="163">
        <v>0.59867135441221753</v>
      </c>
      <c r="AF165" s="163">
        <v>0.58184868935323419</v>
      </c>
      <c r="AG165" s="163">
        <v>0.56549874118240828</v>
      </c>
      <c r="AH165" s="163">
        <v>0.5496082265551826</v>
      </c>
      <c r="AI165" s="163">
        <v>0.53416423538898195</v>
      </c>
      <c r="AJ165" s="163">
        <v>0.5191542203745515</v>
      </c>
      <c r="AK165" s="163">
        <v>0.50456598678202658</v>
      </c>
      <c r="AL165" s="163">
        <v>0.49038768255345161</v>
      </c>
      <c r="AM165" s="163">
        <v>0.47660778867369957</v>
      </c>
      <c r="AN165" s="163">
        <v>0.46321510981196862</v>
      </c>
      <c r="AO165" s="163">
        <v>0.45019876522625224</v>
      </c>
      <c r="AP165" s="164">
        <v>0.43787751111046985</v>
      </c>
    </row>
    <row r="166" spans="1:42" s="134" customFormat="1" x14ac:dyDescent="0.3">
      <c r="A166" s="171">
        <v>1</v>
      </c>
      <c r="B166" s="119" t="s">
        <v>236</v>
      </c>
      <c r="C166" s="119"/>
      <c r="D166" s="119" t="s">
        <v>236</v>
      </c>
      <c r="E166" s="119">
        <v>2</v>
      </c>
      <c r="F166" s="119" t="s">
        <v>391</v>
      </c>
      <c r="G166" s="119">
        <v>53</v>
      </c>
      <c r="H166" s="119" t="s">
        <v>189</v>
      </c>
      <c r="I166" s="121" t="s">
        <v>208</v>
      </c>
      <c r="J166" s="142" t="s">
        <v>392</v>
      </c>
      <c r="K166" s="137" t="s">
        <v>389</v>
      </c>
      <c r="L166" s="138"/>
      <c r="M166" s="205">
        <v>73.321982924677201</v>
      </c>
      <c r="N166" s="138">
        <v>0.97</v>
      </c>
      <c r="O166" s="138">
        <v>0.94089999999999996</v>
      </c>
      <c r="P166" s="138">
        <v>0.91267299999999996</v>
      </c>
      <c r="Q166" s="138">
        <v>0.88529280999999993</v>
      </c>
      <c r="R166" s="138">
        <v>0.8587340256999999</v>
      </c>
      <c r="S166" s="138">
        <v>0.83297200492899992</v>
      </c>
      <c r="T166" s="138">
        <v>0.80798284478112981</v>
      </c>
      <c r="U166" s="138">
        <v>0.78374335943769602</v>
      </c>
      <c r="V166" s="138">
        <v>0.76023105865456508</v>
      </c>
      <c r="W166" s="138">
        <v>0.73742412689492809</v>
      </c>
      <c r="X166" s="138">
        <v>0.71530140308808021</v>
      </c>
      <c r="Y166" s="138">
        <v>0.69384236099543772</v>
      </c>
      <c r="Z166" s="138">
        <v>0.6730270901655746</v>
      </c>
      <c r="AA166" s="138">
        <v>0.65283627746060746</v>
      </c>
      <c r="AB166" s="138">
        <v>0.63325118913678924</v>
      </c>
      <c r="AC166" s="138">
        <v>0.61425365346268546</v>
      </c>
      <c r="AD166" s="138">
        <v>0.59582604385880478</v>
      </c>
      <c r="AE166" s="138">
        <v>0.57795126254304063</v>
      </c>
      <c r="AF166" s="138">
        <v>0.56061272466674938</v>
      </c>
      <c r="AG166" s="138">
        <v>0.54379434292674689</v>
      </c>
      <c r="AH166" s="138">
        <v>0.52748051263894458</v>
      </c>
      <c r="AI166" s="138">
        <v>0.51165609725977623</v>
      </c>
      <c r="AJ166" s="138">
        <v>0.49630641434198292</v>
      </c>
      <c r="AK166" s="138">
        <v>0.48141722191172343</v>
      </c>
      <c r="AL166" s="138">
        <v>0.46697470525437168</v>
      </c>
      <c r="AM166" s="138">
        <v>0.45296546409674054</v>
      </c>
      <c r="AN166" s="138">
        <v>0.43937650017383828</v>
      </c>
      <c r="AO166" s="138">
        <v>0.42619520516862314</v>
      </c>
      <c r="AP166" s="181">
        <v>0.42372881355932202</v>
      </c>
    </row>
    <row r="167" spans="1:42" s="134" customFormat="1" x14ac:dyDescent="0.3">
      <c r="A167" s="171">
        <v>1</v>
      </c>
      <c r="B167" s="119" t="s">
        <v>236</v>
      </c>
      <c r="C167" s="119"/>
      <c r="D167" s="119" t="s">
        <v>236</v>
      </c>
      <c r="E167" s="119">
        <v>2</v>
      </c>
      <c r="F167" s="119" t="s">
        <v>391</v>
      </c>
      <c r="G167" s="119">
        <v>54</v>
      </c>
      <c r="H167" s="119" t="s">
        <v>190</v>
      </c>
      <c r="I167" s="121" t="s">
        <v>208</v>
      </c>
      <c r="J167" s="142" t="s">
        <v>392</v>
      </c>
      <c r="K167" s="137" t="s">
        <v>389</v>
      </c>
      <c r="L167" s="138"/>
      <c r="M167" s="205">
        <v>73.321982924677201</v>
      </c>
      <c r="N167" s="138">
        <v>0.97</v>
      </c>
      <c r="O167" s="138">
        <v>0.94089999999999996</v>
      </c>
      <c r="P167" s="138">
        <v>0.91267299999999996</v>
      </c>
      <c r="Q167" s="138">
        <v>0.88529280999999993</v>
      </c>
      <c r="R167" s="138">
        <v>0.8587340256999999</v>
      </c>
      <c r="S167" s="138">
        <v>0.83297200492899992</v>
      </c>
      <c r="T167" s="138">
        <v>0.80798284478112981</v>
      </c>
      <c r="U167" s="138">
        <v>0.78374335943769602</v>
      </c>
      <c r="V167" s="138">
        <v>0.76023105865456508</v>
      </c>
      <c r="W167" s="138">
        <v>0.73742412689492809</v>
      </c>
      <c r="X167" s="138">
        <v>0.71530140308808021</v>
      </c>
      <c r="Y167" s="138">
        <v>0.69384236099543772</v>
      </c>
      <c r="Z167" s="138">
        <v>0.6730270901655746</v>
      </c>
      <c r="AA167" s="138">
        <v>0.65283627746060746</v>
      </c>
      <c r="AB167" s="138">
        <v>0.63325118913678924</v>
      </c>
      <c r="AC167" s="138">
        <v>0.61425365346268546</v>
      </c>
      <c r="AD167" s="138">
        <v>0.59582604385880478</v>
      </c>
      <c r="AE167" s="138">
        <v>0.57795126254304063</v>
      </c>
      <c r="AF167" s="138">
        <v>0.56061272466674938</v>
      </c>
      <c r="AG167" s="138">
        <v>0.54379434292674689</v>
      </c>
      <c r="AH167" s="138">
        <v>0.52748051263894458</v>
      </c>
      <c r="AI167" s="138">
        <v>0.51165609725977623</v>
      </c>
      <c r="AJ167" s="138">
        <v>0.49630641434198292</v>
      </c>
      <c r="AK167" s="138">
        <v>0.48141722191172343</v>
      </c>
      <c r="AL167" s="138">
        <v>0.46697470525437168</v>
      </c>
      <c r="AM167" s="138">
        <v>0.45296546409674054</v>
      </c>
      <c r="AN167" s="138">
        <v>0.43937650017383828</v>
      </c>
      <c r="AO167" s="138">
        <v>0.42619520516862314</v>
      </c>
      <c r="AP167" s="181">
        <v>0.42372881355932202</v>
      </c>
    </row>
    <row r="168" spans="1:42" s="134" customFormat="1" x14ac:dyDescent="0.3">
      <c r="A168" s="171">
        <v>1</v>
      </c>
      <c r="B168" s="119" t="s">
        <v>236</v>
      </c>
      <c r="C168" s="119"/>
      <c r="D168" s="119" t="s">
        <v>236</v>
      </c>
      <c r="E168" s="119">
        <v>2</v>
      </c>
      <c r="F168" s="119" t="s">
        <v>391</v>
      </c>
      <c r="G168" s="119">
        <v>55</v>
      </c>
      <c r="H168" s="119" t="s">
        <v>191</v>
      </c>
      <c r="I168" s="121" t="s">
        <v>208</v>
      </c>
      <c r="J168" s="142" t="s">
        <v>392</v>
      </c>
      <c r="K168" s="137" t="s">
        <v>389</v>
      </c>
      <c r="L168" s="138"/>
      <c r="M168" s="205">
        <v>69.617538866864692</v>
      </c>
      <c r="N168" s="138">
        <v>0.96500000000000008</v>
      </c>
      <c r="O168" s="138">
        <v>0.93122499999999997</v>
      </c>
      <c r="P168" s="138">
        <v>0.89863212499999989</v>
      </c>
      <c r="Q168" s="138">
        <v>0.86718000062499989</v>
      </c>
      <c r="R168" s="138">
        <v>0.83682870060312486</v>
      </c>
      <c r="S168" s="138">
        <v>0.80753969608201548</v>
      </c>
      <c r="T168" s="138">
        <v>0.77927580671914498</v>
      </c>
      <c r="U168" s="138">
        <v>0.75200115348397489</v>
      </c>
      <c r="V168" s="138">
        <v>0.72568111311203576</v>
      </c>
      <c r="W168" s="138">
        <v>0.70028227415311439</v>
      </c>
      <c r="X168" s="138">
        <v>0.6757723945577554</v>
      </c>
      <c r="Y168" s="138">
        <v>0.65212036074823398</v>
      </c>
      <c r="Z168" s="138">
        <v>0.62929614812204571</v>
      </c>
      <c r="AA168" s="138">
        <v>0.60727078293777415</v>
      </c>
      <c r="AB168" s="138">
        <v>0.58601630553495199</v>
      </c>
      <c r="AC168" s="138">
        <v>0.56550573484122868</v>
      </c>
      <c r="AD168" s="138">
        <v>0.54571303412178562</v>
      </c>
      <c r="AE168" s="138">
        <v>0.52661307792752321</v>
      </c>
      <c r="AF168" s="138">
        <v>0.50818162020005986</v>
      </c>
      <c r="AG168" s="138">
        <v>0.49039526349305773</v>
      </c>
      <c r="AH168" s="138">
        <v>0.4732314292708007</v>
      </c>
      <c r="AI168" s="138">
        <v>0.45666832924632267</v>
      </c>
      <c r="AJ168" s="138">
        <v>0.4406849377227014</v>
      </c>
      <c r="AK168" s="138">
        <v>0.42526096490240684</v>
      </c>
      <c r="AL168" s="138">
        <v>0.41037683113082257</v>
      </c>
      <c r="AM168" s="138">
        <v>0.39601364204124379</v>
      </c>
      <c r="AN168" s="138">
        <v>0.38215316456980025</v>
      </c>
      <c r="AO168" s="138">
        <v>0.3687778038098572</v>
      </c>
      <c r="AP168" s="181">
        <v>0.35745247244502704</v>
      </c>
    </row>
    <row r="169" spans="1:42" s="134" customFormat="1" x14ac:dyDescent="0.3">
      <c r="A169" s="171">
        <v>1</v>
      </c>
      <c r="B169" s="119" t="s">
        <v>236</v>
      </c>
      <c r="C169" s="119"/>
      <c r="D169" s="119" t="s">
        <v>236</v>
      </c>
      <c r="E169" s="119">
        <v>2</v>
      </c>
      <c r="F169" s="119" t="s">
        <v>391</v>
      </c>
      <c r="G169" s="120">
        <v>56</v>
      </c>
      <c r="H169" s="119" t="s">
        <v>192</v>
      </c>
      <c r="I169" s="121" t="s">
        <v>208</v>
      </c>
      <c r="J169" s="142" t="s">
        <v>392</v>
      </c>
      <c r="K169" s="137" t="s">
        <v>389</v>
      </c>
      <c r="L169" s="138"/>
      <c r="M169" s="205">
        <v>46.204655324542983</v>
      </c>
      <c r="N169" s="138">
        <v>0.97799999999999998</v>
      </c>
      <c r="O169" s="138">
        <v>0.95648399999999989</v>
      </c>
      <c r="P169" s="138">
        <v>0.93544135199999978</v>
      </c>
      <c r="Q169" s="138">
        <v>0.91486164225599975</v>
      </c>
      <c r="R169" s="138">
        <v>0.89473468612636775</v>
      </c>
      <c r="S169" s="138">
        <v>0.8750505230315877</v>
      </c>
      <c r="T169" s="138">
        <v>0.85579941152489269</v>
      </c>
      <c r="U169" s="138">
        <v>0.83697182447134499</v>
      </c>
      <c r="V169" s="138">
        <v>0.81855844433297542</v>
      </c>
      <c r="W169" s="138">
        <v>0.80055015855764999</v>
      </c>
      <c r="X169" s="138">
        <v>0.78293805506938163</v>
      </c>
      <c r="Y169" s="138">
        <v>0.76571341785785529</v>
      </c>
      <c r="Z169" s="138">
        <v>0.74886772266498247</v>
      </c>
      <c r="AA169" s="138">
        <v>0.7323926327663528</v>
      </c>
      <c r="AB169" s="138">
        <v>0.7162799948454931</v>
      </c>
      <c r="AC169" s="138">
        <v>0.70052183495889231</v>
      </c>
      <c r="AD169" s="138">
        <v>0.68511035458979663</v>
      </c>
      <c r="AE169" s="138">
        <v>0.67003792678882101</v>
      </c>
      <c r="AF169" s="138">
        <v>0.65529709239946698</v>
      </c>
      <c r="AG169" s="138">
        <v>0.64088055636667862</v>
      </c>
      <c r="AH169" s="138">
        <v>0.62678118412661166</v>
      </c>
      <c r="AI169" s="138">
        <v>0.61299199807582616</v>
      </c>
      <c r="AJ169" s="138">
        <v>0.59950617411815799</v>
      </c>
      <c r="AK169" s="138">
        <v>0.58631703828755855</v>
      </c>
      <c r="AL169" s="138">
        <v>0.57341806344523216</v>
      </c>
      <c r="AM169" s="138">
        <v>0.56080286604943708</v>
      </c>
      <c r="AN169" s="138">
        <v>0.54846520299634938</v>
      </c>
      <c r="AO169" s="138">
        <v>0.53639896853042968</v>
      </c>
      <c r="AP169" s="181">
        <v>0.50985255615268021</v>
      </c>
    </row>
    <row r="170" spans="1:42" s="134" customFormat="1" x14ac:dyDescent="0.3">
      <c r="A170" s="171">
        <v>1</v>
      </c>
      <c r="B170" s="119" t="s">
        <v>236</v>
      </c>
      <c r="C170" s="119"/>
      <c r="D170" s="119" t="s">
        <v>236</v>
      </c>
      <c r="E170" s="119">
        <v>2</v>
      </c>
      <c r="F170" s="119" t="s">
        <v>391</v>
      </c>
      <c r="G170" s="119">
        <v>57</v>
      </c>
      <c r="H170" s="119" t="s">
        <v>193</v>
      </c>
      <c r="I170" s="121" t="s">
        <v>208</v>
      </c>
      <c r="J170" s="142" t="s">
        <v>392</v>
      </c>
      <c r="K170" s="137" t="s">
        <v>389</v>
      </c>
      <c r="L170" s="138"/>
      <c r="M170" s="205">
        <v>46.204655324542983</v>
      </c>
      <c r="N170" s="138">
        <v>0.97799999999999998</v>
      </c>
      <c r="O170" s="138">
        <v>0.95648399999999989</v>
      </c>
      <c r="P170" s="138">
        <v>0.93544135199999978</v>
      </c>
      <c r="Q170" s="138">
        <v>0.91486164225599975</v>
      </c>
      <c r="R170" s="138">
        <v>0.89473468612636775</v>
      </c>
      <c r="S170" s="138">
        <v>0.8750505230315877</v>
      </c>
      <c r="T170" s="138">
        <v>0.85579941152489269</v>
      </c>
      <c r="U170" s="138">
        <v>0.83697182447134499</v>
      </c>
      <c r="V170" s="138">
        <v>0.81855844433297542</v>
      </c>
      <c r="W170" s="138">
        <v>0.80055015855764999</v>
      </c>
      <c r="X170" s="138">
        <v>0.78293805506938163</v>
      </c>
      <c r="Y170" s="138">
        <v>0.76571341785785529</v>
      </c>
      <c r="Z170" s="138">
        <v>0.74886772266498247</v>
      </c>
      <c r="AA170" s="138">
        <v>0.7323926327663528</v>
      </c>
      <c r="AB170" s="138">
        <v>0.7162799948454931</v>
      </c>
      <c r="AC170" s="138">
        <v>0.70052183495889231</v>
      </c>
      <c r="AD170" s="138">
        <v>0.68511035458979663</v>
      </c>
      <c r="AE170" s="138">
        <v>0.67003792678882101</v>
      </c>
      <c r="AF170" s="138">
        <v>0.65529709239946698</v>
      </c>
      <c r="AG170" s="138">
        <v>0.64088055636667862</v>
      </c>
      <c r="AH170" s="138">
        <v>0.62678118412661166</v>
      </c>
      <c r="AI170" s="138">
        <v>0.61299199807582616</v>
      </c>
      <c r="AJ170" s="138">
        <v>0.59950617411815799</v>
      </c>
      <c r="AK170" s="138">
        <v>0.58631703828755855</v>
      </c>
      <c r="AL170" s="138">
        <v>0.57341806344523216</v>
      </c>
      <c r="AM170" s="138">
        <v>0.56080286604943708</v>
      </c>
      <c r="AN170" s="138">
        <v>0.54846520299634938</v>
      </c>
      <c r="AO170" s="138">
        <v>0.53639896853042968</v>
      </c>
      <c r="AP170" s="181">
        <v>0.50985255615268021</v>
      </c>
    </row>
    <row r="171" spans="1:42" s="134" customFormat="1" x14ac:dyDescent="0.3">
      <c r="A171" s="171">
        <v>1</v>
      </c>
      <c r="B171" s="119" t="s">
        <v>236</v>
      </c>
      <c r="C171" s="119"/>
      <c r="D171" s="119" t="s">
        <v>236</v>
      </c>
      <c r="E171" s="119">
        <v>2</v>
      </c>
      <c r="F171" s="119" t="s">
        <v>391</v>
      </c>
      <c r="G171" s="119">
        <v>58</v>
      </c>
      <c r="H171" s="119" t="s">
        <v>194</v>
      </c>
      <c r="I171" s="121" t="s">
        <v>208</v>
      </c>
      <c r="J171" s="142" t="s">
        <v>392</v>
      </c>
      <c r="K171" s="137" t="s">
        <v>389</v>
      </c>
      <c r="L171" s="138"/>
      <c r="M171" s="205">
        <v>95.070028707420434</v>
      </c>
      <c r="N171" s="138">
        <v>0.94820000000000004</v>
      </c>
      <c r="O171" s="138">
        <v>0.89908324000000006</v>
      </c>
      <c r="P171" s="138">
        <v>0.85251072816800011</v>
      </c>
      <c r="Q171" s="138">
        <v>0.8083506724488978</v>
      </c>
      <c r="R171" s="138">
        <v>0.76647810761604496</v>
      </c>
      <c r="S171" s="138">
        <v>0.72677454164153388</v>
      </c>
      <c r="T171" s="138">
        <v>0.68912762038450248</v>
      </c>
      <c r="U171" s="138">
        <v>0.65343080964858524</v>
      </c>
      <c r="V171" s="138">
        <v>0.61958309370878861</v>
      </c>
      <c r="W171" s="138">
        <v>0.58748868945467336</v>
      </c>
      <c r="X171" s="138">
        <v>0.55705677534092135</v>
      </c>
      <c r="Y171" s="138">
        <v>0.52820123437826161</v>
      </c>
      <c r="Z171" s="138">
        <v>0.50084041043746774</v>
      </c>
      <c r="AA171" s="138">
        <v>0.4748968771768069</v>
      </c>
      <c r="AB171" s="138">
        <v>0.45029721893904834</v>
      </c>
      <c r="AC171" s="138">
        <v>0.42697182299800568</v>
      </c>
      <c r="AD171" s="138">
        <v>0.40485468256670898</v>
      </c>
      <c r="AE171" s="138">
        <v>0.38388321000975351</v>
      </c>
      <c r="AF171" s="138">
        <v>0.36399805973124827</v>
      </c>
      <c r="AG171" s="138">
        <v>0.34514296023716962</v>
      </c>
      <c r="AH171" s="138">
        <v>0.32726455489688422</v>
      </c>
      <c r="AI171" s="138">
        <v>0.31031225095322562</v>
      </c>
      <c r="AJ171" s="138">
        <v>0.29423807635384858</v>
      </c>
      <c r="AK171" s="138">
        <v>0.2789965439987192</v>
      </c>
      <c r="AL171" s="138">
        <v>0.26454452301958559</v>
      </c>
      <c r="AM171" s="138">
        <v>0.25084111672717108</v>
      </c>
      <c r="AN171" s="138">
        <v>0.23784754688070361</v>
      </c>
      <c r="AO171" s="138">
        <v>0.22552704395228318</v>
      </c>
      <c r="AP171" s="181">
        <v>0.21388888888888888</v>
      </c>
    </row>
    <row r="172" spans="1:42" s="134" customFormat="1" x14ac:dyDescent="0.3">
      <c r="A172" s="171">
        <v>1</v>
      </c>
      <c r="B172" s="119" t="s">
        <v>236</v>
      </c>
      <c r="C172" s="119"/>
      <c r="D172" s="119" t="s">
        <v>236</v>
      </c>
      <c r="E172" s="119">
        <v>2</v>
      </c>
      <c r="F172" s="119" t="s">
        <v>391</v>
      </c>
      <c r="G172" s="119">
        <v>59</v>
      </c>
      <c r="H172" s="119" t="s">
        <v>195</v>
      </c>
      <c r="I172" s="121" t="s">
        <v>208</v>
      </c>
      <c r="J172" s="142" t="s">
        <v>392</v>
      </c>
      <c r="K172" s="137" t="s">
        <v>389</v>
      </c>
      <c r="L172" s="138"/>
      <c r="M172" s="205">
        <v>95.070028707420434</v>
      </c>
      <c r="N172" s="138">
        <v>0.94820000000000004</v>
      </c>
      <c r="O172" s="138">
        <v>0.89908324000000006</v>
      </c>
      <c r="P172" s="138">
        <v>0.85251072816800011</v>
      </c>
      <c r="Q172" s="138">
        <v>0.8083506724488978</v>
      </c>
      <c r="R172" s="138">
        <v>0.76647810761604496</v>
      </c>
      <c r="S172" s="138">
        <v>0.72677454164153388</v>
      </c>
      <c r="T172" s="138">
        <v>0.68912762038450248</v>
      </c>
      <c r="U172" s="138">
        <v>0.65343080964858524</v>
      </c>
      <c r="V172" s="138">
        <v>0.61958309370878861</v>
      </c>
      <c r="W172" s="138">
        <v>0.58748868945467336</v>
      </c>
      <c r="X172" s="138">
        <v>0.55705677534092135</v>
      </c>
      <c r="Y172" s="138">
        <v>0.52820123437826161</v>
      </c>
      <c r="Z172" s="138">
        <v>0.50084041043746774</v>
      </c>
      <c r="AA172" s="138">
        <v>0.4748968771768069</v>
      </c>
      <c r="AB172" s="138">
        <v>0.45029721893904834</v>
      </c>
      <c r="AC172" s="138">
        <v>0.42697182299800568</v>
      </c>
      <c r="AD172" s="138">
        <v>0.40485468256670898</v>
      </c>
      <c r="AE172" s="138">
        <v>0.38388321000975351</v>
      </c>
      <c r="AF172" s="138">
        <v>0.36399805973124827</v>
      </c>
      <c r="AG172" s="138">
        <v>0.34514296023716962</v>
      </c>
      <c r="AH172" s="138">
        <v>0.32726455489688422</v>
      </c>
      <c r="AI172" s="138">
        <v>0.31031225095322562</v>
      </c>
      <c r="AJ172" s="138">
        <v>0.29423807635384858</v>
      </c>
      <c r="AK172" s="138">
        <v>0.2789965439987192</v>
      </c>
      <c r="AL172" s="138">
        <v>0.26454452301958559</v>
      </c>
      <c r="AM172" s="138">
        <v>0.25084111672717108</v>
      </c>
      <c r="AN172" s="138">
        <v>0.23784754688070361</v>
      </c>
      <c r="AO172" s="138">
        <v>0.22552704395228318</v>
      </c>
      <c r="AP172" s="181">
        <v>0.21388888888888888</v>
      </c>
    </row>
    <row r="173" spans="1:42" s="134" customFormat="1" x14ac:dyDescent="0.3">
      <c r="A173" s="171">
        <v>1</v>
      </c>
      <c r="B173" s="119" t="s">
        <v>236</v>
      </c>
      <c r="C173" s="119"/>
      <c r="D173" s="119" t="s">
        <v>236</v>
      </c>
      <c r="E173" s="119">
        <v>2</v>
      </c>
      <c r="F173" s="119" t="s">
        <v>391</v>
      </c>
      <c r="G173" s="119">
        <v>60</v>
      </c>
      <c r="H173" s="119" t="s">
        <v>196</v>
      </c>
      <c r="I173" s="121" t="s">
        <v>208</v>
      </c>
      <c r="J173" s="142" t="s">
        <v>392</v>
      </c>
      <c r="K173" s="137" t="s">
        <v>389</v>
      </c>
      <c r="L173" s="138"/>
      <c r="M173" s="205">
        <v>95.070028707420434</v>
      </c>
      <c r="N173" s="138">
        <v>0.94820000000000004</v>
      </c>
      <c r="O173" s="138">
        <v>0.89908324000000006</v>
      </c>
      <c r="P173" s="138">
        <v>0.85251072816800011</v>
      </c>
      <c r="Q173" s="138">
        <v>0.8083506724488978</v>
      </c>
      <c r="R173" s="138">
        <v>0.76647810761604496</v>
      </c>
      <c r="S173" s="138">
        <v>0.72677454164153388</v>
      </c>
      <c r="T173" s="138">
        <v>0.68912762038450248</v>
      </c>
      <c r="U173" s="138">
        <v>0.65343080964858524</v>
      </c>
      <c r="V173" s="138">
        <v>0.61958309370878861</v>
      </c>
      <c r="W173" s="138">
        <v>0.58748868945467336</v>
      </c>
      <c r="X173" s="138">
        <v>0.55705677534092135</v>
      </c>
      <c r="Y173" s="138">
        <v>0.52820123437826161</v>
      </c>
      <c r="Z173" s="138">
        <v>0.50084041043746774</v>
      </c>
      <c r="AA173" s="138">
        <v>0.4748968771768069</v>
      </c>
      <c r="AB173" s="138">
        <v>0.45029721893904834</v>
      </c>
      <c r="AC173" s="138">
        <v>0.42697182299800568</v>
      </c>
      <c r="AD173" s="138">
        <v>0.40485468256670898</v>
      </c>
      <c r="AE173" s="138">
        <v>0.38388321000975351</v>
      </c>
      <c r="AF173" s="138">
        <v>0.36399805973124827</v>
      </c>
      <c r="AG173" s="138">
        <v>0.34514296023716962</v>
      </c>
      <c r="AH173" s="138">
        <v>0.32726455489688422</v>
      </c>
      <c r="AI173" s="138">
        <v>0.31031225095322562</v>
      </c>
      <c r="AJ173" s="138">
        <v>0.29423807635384858</v>
      </c>
      <c r="AK173" s="138">
        <v>0.2789965439987192</v>
      </c>
      <c r="AL173" s="138">
        <v>0.26454452301958559</v>
      </c>
      <c r="AM173" s="138">
        <v>0.25084111672717108</v>
      </c>
      <c r="AN173" s="138">
        <v>0.23784754688070361</v>
      </c>
      <c r="AO173" s="138">
        <v>0.22552704395228318</v>
      </c>
      <c r="AP173" s="181">
        <v>0.21388888888888888</v>
      </c>
    </row>
    <row r="174" spans="1:42" s="134" customFormat="1" x14ac:dyDescent="0.3">
      <c r="A174" s="171">
        <v>1</v>
      </c>
      <c r="B174" s="119" t="s">
        <v>236</v>
      </c>
      <c r="C174" s="119"/>
      <c r="D174" s="119" t="s">
        <v>236</v>
      </c>
      <c r="E174" s="119">
        <v>2</v>
      </c>
      <c r="F174" s="119" t="s">
        <v>391</v>
      </c>
      <c r="G174" s="120">
        <v>61</v>
      </c>
      <c r="H174" s="119" t="s">
        <v>197</v>
      </c>
      <c r="I174" s="121" t="s">
        <v>208</v>
      </c>
      <c r="J174" s="142" t="s">
        <v>392</v>
      </c>
      <c r="K174" s="137" t="s">
        <v>389</v>
      </c>
      <c r="L174" s="138"/>
      <c r="M174" s="205">
        <v>95.070028707420434</v>
      </c>
      <c r="N174" s="138">
        <v>0.94820000000000004</v>
      </c>
      <c r="O174" s="138">
        <v>0.89908324000000006</v>
      </c>
      <c r="P174" s="138">
        <v>0.85251072816800011</v>
      </c>
      <c r="Q174" s="138">
        <v>0.8083506724488978</v>
      </c>
      <c r="R174" s="138">
        <v>0.76647810761604496</v>
      </c>
      <c r="S174" s="138">
        <v>0.72677454164153388</v>
      </c>
      <c r="T174" s="138">
        <v>0.68912762038450248</v>
      </c>
      <c r="U174" s="138">
        <v>0.65343080964858524</v>
      </c>
      <c r="V174" s="138">
        <v>0.61958309370878861</v>
      </c>
      <c r="W174" s="138">
        <v>0.58748868945467336</v>
      </c>
      <c r="X174" s="138">
        <v>0.55705677534092135</v>
      </c>
      <c r="Y174" s="138">
        <v>0.52820123437826161</v>
      </c>
      <c r="Z174" s="138">
        <v>0.50084041043746774</v>
      </c>
      <c r="AA174" s="138">
        <v>0.4748968771768069</v>
      </c>
      <c r="AB174" s="138">
        <v>0.45029721893904834</v>
      </c>
      <c r="AC174" s="138">
        <v>0.42697182299800568</v>
      </c>
      <c r="AD174" s="138">
        <v>0.40485468256670898</v>
      </c>
      <c r="AE174" s="138">
        <v>0.38388321000975351</v>
      </c>
      <c r="AF174" s="138">
        <v>0.36399805973124827</v>
      </c>
      <c r="AG174" s="138">
        <v>0.34514296023716962</v>
      </c>
      <c r="AH174" s="138">
        <v>0.32726455489688422</v>
      </c>
      <c r="AI174" s="138">
        <v>0.31031225095322562</v>
      </c>
      <c r="AJ174" s="138">
        <v>0.29423807635384858</v>
      </c>
      <c r="AK174" s="138">
        <v>0.2789965439987192</v>
      </c>
      <c r="AL174" s="138">
        <v>0.26454452301958559</v>
      </c>
      <c r="AM174" s="138">
        <v>0.25084111672717108</v>
      </c>
      <c r="AN174" s="138">
        <v>0.23784754688070361</v>
      </c>
      <c r="AO174" s="138">
        <v>0.22552704395228318</v>
      </c>
      <c r="AP174" s="181">
        <v>0.21388888888888888</v>
      </c>
    </row>
    <row r="175" spans="1:42" s="134" customFormat="1" x14ac:dyDescent="0.3">
      <c r="A175" s="171">
        <v>1</v>
      </c>
      <c r="B175" s="119" t="s">
        <v>236</v>
      </c>
      <c r="C175" s="119"/>
      <c r="D175" s="119" t="s">
        <v>236</v>
      </c>
      <c r="E175" s="119">
        <v>2</v>
      </c>
      <c r="F175" s="119" t="s">
        <v>391</v>
      </c>
      <c r="G175" s="119">
        <v>62</v>
      </c>
      <c r="H175" s="119" t="s">
        <v>198</v>
      </c>
      <c r="I175" s="121" t="s">
        <v>208</v>
      </c>
      <c r="J175" s="142" t="s">
        <v>392</v>
      </c>
      <c r="K175" s="137" t="s">
        <v>389</v>
      </c>
      <c r="L175" s="138"/>
      <c r="M175" s="205">
        <v>95.070028707420434</v>
      </c>
      <c r="N175" s="138">
        <v>0.94820000000000004</v>
      </c>
      <c r="O175" s="138">
        <v>0.89908324000000006</v>
      </c>
      <c r="P175" s="138">
        <v>0.85251072816800011</v>
      </c>
      <c r="Q175" s="138">
        <v>0.8083506724488978</v>
      </c>
      <c r="R175" s="138">
        <v>0.76647810761604496</v>
      </c>
      <c r="S175" s="138">
        <v>0.72677454164153388</v>
      </c>
      <c r="T175" s="138">
        <v>0.68912762038450248</v>
      </c>
      <c r="U175" s="138">
        <v>0.65343080964858524</v>
      </c>
      <c r="V175" s="138">
        <v>0.61958309370878861</v>
      </c>
      <c r="W175" s="138">
        <v>0.58748868945467336</v>
      </c>
      <c r="X175" s="138">
        <v>0.55705677534092135</v>
      </c>
      <c r="Y175" s="138">
        <v>0.52820123437826161</v>
      </c>
      <c r="Z175" s="138">
        <v>0.50084041043746774</v>
      </c>
      <c r="AA175" s="138">
        <v>0.4748968771768069</v>
      </c>
      <c r="AB175" s="138">
        <v>0.45029721893904834</v>
      </c>
      <c r="AC175" s="138">
        <v>0.42697182299800568</v>
      </c>
      <c r="AD175" s="138">
        <v>0.40485468256670898</v>
      </c>
      <c r="AE175" s="138">
        <v>0.38388321000975351</v>
      </c>
      <c r="AF175" s="138">
        <v>0.36399805973124827</v>
      </c>
      <c r="AG175" s="138">
        <v>0.34514296023716962</v>
      </c>
      <c r="AH175" s="138">
        <v>0.32726455489688422</v>
      </c>
      <c r="AI175" s="138">
        <v>0.31031225095322562</v>
      </c>
      <c r="AJ175" s="138">
        <v>0.29423807635384858</v>
      </c>
      <c r="AK175" s="138">
        <v>0.2789965439987192</v>
      </c>
      <c r="AL175" s="138">
        <v>0.26454452301958559</v>
      </c>
      <c r="AM175" s="138">
        <v>0.25084111672717108</v>
      </c>
      <c r="AN175" s="138">
        <v>0.23784754688070361</v>
      </c>
      <c r="AO175" s="138">
        <v>0.22552704395228318</v>
      </c>
      <c r="AP175" s="181">
        <v>0.21388888888888888</v>
      </c>
    </row>
    <row r="176" spans="1:42" s="134" customFormat="1" x14ac:dyDescent="0.3">
      <c r="A176" s="171">
        <v>1</v>
      </c>
      <c r="B176" s="119" t="s">
        <v>236</v>
      </c>
      <c r="C176" s="119"/>
      <c r="D176" s="119" t="s">
        <v>236</v>
      </c>
      <c r="E176" s="119">
        <v>2</v>
      </c>
      <c r="F176" s="119" t="s">
        <v>391</v>
      </c>
      <c r="G176" s="119">
        <v>63</v>
      </c>
      <c r="H176" s="119" t="s">
        <v>199</v>
      </c>
      <c r="I176" s="121" t="s">
        <v>208</v>
      </c>
      <c r="J176" s="142" t="s">
        <v>392</v>
      </c>
      <c r="K176" s="137" t="s">
        <v>255</v>
      </c>
      <c r="L176" s="138"/>
      <c r="M176" s="204">
        <v>3.3606660317156312</v>
      </c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81"/>
    </row>
    <row r="177" spans="1:42" s="134" customFormat="1" x14ac:dyDescent="0.3">
      <c r="A177" s="171">
        <v>1</v>
      </c>
      <c r="B177" s="119" t="s">
        <v>236</v>
      </c>
      <c r="C177" s="119"/>
      <c r="D177" s="119" t="s">
        <v>236</v>
      </c>
      <c r="E177" s="119">
        <v>2</v>
      </c>
      <c r="F177" s="119" t="s">
        <v>391</v>
      </c>
      <c r="G177" s="119">
        <v>64</v>
      </c>
      <c r="H177" s="119" t="s">
        <v>200</v>
      </c>
      <c r="I177" s="121" t="s">
        <v>208</v>
      </c>
      <c r="J177" s="142" t="s">
        <v>392</v>
      </c>
      <c r="K177" s="137" t="s">
        <v>255</v>
      </c>
      <c r="L177" s="138"/>
      <c r="M177" s="204">
        <v>3.3606660317156312</v>
      </c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81"/>
    </row>
    <row r="178" spans="1:42" s="134" customFormat="1" x14ac:dyDescent="0.3">
      <c r="A178" s="171">
        <v>1</v>
      </c>
      <c r="B178" s="119" t="s">
        <v>236</v>
      </c>
      <c r="C178" s="119"/>
      <c r="D178" s="119" t="s">
        <v>236</v>
      </c>
      <c r="E178" s="119">
        <v>2</v>
      </c>
      <c r="F178" s="119" t="s">
        <v>391</v>
      </c>
      <c r="G178" s="119">
        <v>65</v>
      </c>
      <c r="H178" s="119" t="s">
        <v>201</v>
      </c>
      <c r="I178" s="121" t="s">
        <v>208</v>
      </c>
      <c r="J178" s="142" t="s">
        <v>392</v>
      </c>
      <c r="K178" s="137" t="s">
        <v>255</v>
      </c>
      <c r="L178" s="138"/>
      <c r="M178" s="204">
        <v>3.3606660317156312</v>
      </c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81"/>
    </row>
    <row r="179" spans="1:42" s="134" customFormat="1" x14ac:dyDescent="0.3">
      <c r="A179" s="171">
        <v>1</v>
      </c>
      <c r="B179" s="119" t="s">
        <v>236</v>
      </c>
      <c r="C179" s="119"/>
      <c r="D179" s="119" t="s">
        <v>236</v>
      </c>
      <c r="E179" s="119">
        <v>2</v>
      </c>
      <c r="F179" s="119" t="s">
        <v>391</v>
      </c>
      <c r="G179" s="120">
        <v>66</v>
      </c>
      <c r="H179" s="119" t="s">
        <v>202</v>
      </c>
      <c r="I179" s="121" t="s">
        <v>208</v>
      </c>
      <c r="J179" s="142" t="s">
        <v>392</v>
      </c>
      <c r="K179" s="137" t="s">
        <v>255</v>
      </c>
      <c r="L179" s="138"/>
      <c r="M179" s="205">
        <v>115.89036499434552</v>
      </c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81"/>
    </row>
    <row r="180" spans="1:42" s="134" customFormat="1" x14ac:dyDescent="0.3">
      <c r="A180" s="171">
        <v>1</v>
      </c>
      <c r="B180" s="119" t="s">
        <v>236</v>
      </c>
      <c r="C180" s="119"/>
      <c r="D180" s="119" t="s">
        <v>236</v>
      </c>
      <c r="E180" s="119">
        <v>2</v>
      </c>
      <c r="F180" s="119" t="s">
        <v>391</v>
      </c>
      <c r="G180" s="119">
        <v>67</v>
      </c>
      <c r="H180" s="119" t="s">
        <v>203</v>
      </c>
      <c r="I180" s="121" t="s">
        <v>208</v>
      </c>
      <c r="J180" s="142" t="s">
        <v>392</v>
      </c>
      <c r="K180" s="137" t="s">
        <v>255</v>
      </c>
      <c r="L180" s="138"/>
      <c r="M180" s="205">
        <v>115.89036499434552</v>
      </c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81"/>
    </row>
    <row r="181" spans="1:42" s="134" customFormat="1" ht="15" thickBot="1" x14ac:dyDescent="0.35">
      <c r="A181" s="172">
        <v>1</v>
      </c>
      <c r="B181" s="122" t="s">
        <v>236</v>
      </c>
      <c r="C181" s="122"/>
      <c r="D181" s="122" t="s">
        <v>236</v>
      </c>
      <c r="E181" s="122">
        <v>2</v>
      </c>
      <c r="F181" s="122" t="s">
        <v>391</v>
      </c>
      <c r="G181" s="122">
        <v>68</v>
      </c>
      <c r="H181" s="122" t="s">
        <v>204</v>
      </c>
      <c r="I181" s="123" t="s">
        <v>208</v>
      </c>
      <c r="J181" s="141" t="s">
        <v>392</v>
      </c>
      <c r="K181" s="137" t="s">
        <v>255</v>
      </c>
      <c r="L181" s="122"/>
      <c r="M181" s="203">
        <v>95.070028707420434</v>
      </c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67"/>
    </row>
    <row r="182" spans="1:42" s="134" customFormat="1" x14ac:dyDescent="0.3">
      <c r="A182" s="120">
        <v>1</v>
      </c>
      <c r="B182" s="120" t="s">
        <v>236</v>
      </c>
      <c r="C182" s="120"/>
      <c r="D182" s="120" t="s">
        <v>236</v>
      </c>
      <c r="E182" s="120">
        <v>2</v>
      </c>
      <c r="F182" s="120" t="s">
        <v>391</v>
      </c>
      <c r="G182" s="120">
        <v>69</v>
      </c>
      <c r="H182" s="120" t="s">
        <v>187</v>
      </c>
      <c r="I182" s="125" t="s">
        <v>209</v>
      </c>
      <c r="J182" s="139" t="s">
        <v>392</v>
      </c>
      <c r="K182" s="133" t="s">
        <v>255</v>
      </c>
      <c r="L182" s="120"/>
      <c r="M182" s="201">
        <v>71.200616401754758</v>
      </c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</row>
    <row r="183" spans="1:42" s="134" customFormat="1" x14ac:dyDescent="0.3">
      <c r="A183" s="119">
        <v>1</v>
      </c>
      <c r="B183" s="119" t="s">
        <v>236</v>
      </c>
      <c r="C183" s="119"/>
      <c r="D183" s="119" t="s">
        <v>236</v>
      </c>
      <c r="E183" s="119">
        <v>2</v>
      </c>
      <c r="F183" s="119" t="s">
        <v>391</v>
      </c>
      <c r="G183" s="119">
        <v>70</v>
      </c>
      <c r="H183" s="119" t="s">
        <v>189</v>
      </c>
      <c r="I183" s="121" t="s">
        <v>209</v>
      </c>
      <c r="J183" s="142" t="s">
        <v>392</v>
      </c>
      <c r="K183" s="137" t="s">
        <v>255</v>
      </c>
      <c r="L183" s="138"/>
      <c r="M183" s="205">
        <v>73.321982924677201</v>
      </c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</row>
    <row r="184" spans="1:42" s="134" customFormat="1" x14ac:dyDescent="0.3">
      <c r="A184" s="119">
        <v>1</v>
      </c>
      <c r="B184" s="119" t="s">
        <v>236</v>
      </c>
      <c r="C184" s="119"/>
      <c r="D184" s="119" t="s">
        <v>236</v>
      </c>
      <c r="E184" s="119">
        <v>2</v>
      </c>
      <c r="F184" s="119" t="s">
        <v>391</v>
      </c>
      <c r="G184" s="120">
        <v>71</v>
      </c>
      <c r="H184" s="119" t="s">
        <v>190</v>
      </c>
      <c r="I184" s="121" t="s">
        <v>209</v>
      </c>
      <c r="J184" s="142" t="s">
        <v>392</v>
      </c>
      <c r="K184" s="137" t="s">
        <v>255</v>
      </c>
      <c r="L184" s="138"/>
      <c r="M184" s="205">
        <v>73.321982924677201</v>
      </c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</row>
    <row r="185" spans="1:42" s="134" customFormat="1" x14ac:dyDescent="0.3">
      <c r="A185" s="119">
        <v>1</v>
      </c>
      <c r="B185" s="119" t="s">
        <v>236</v>
      </c>
      <c r="C185" s="119"/>
      <c r="D185" s="119" t="s">
        <v>236</v>
      </c>
      <c r="E185" s="119">
        <v>2</v>
      </c>
      <c r="F185" s="119" t="s">
        <v>391</v>
      </c>
      <c r="G185" s="119">
        <v>72</v>
      </c>
      <c r="H185" s="119" t="s">
        <v>191</v>
      </c>
      <c r="I185" s="121" t="s">
        <v>209</v>
      </c>
      <c r="J185" s="142" t="s">
        <v>392</v>
      </c>
      <c r="K185" s="137" t="s">
        <v>255</v>
      </c>
      <c r="L185" s="138"/>
      <c r="M185" s="205">
        <v>69.617538866864692</v>
      </c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</row>
    <row r="186" spans="1:42" s="134" customFormat="1" x14ac:dyDescent="0.3">
      <c r="A186" s="119">
        <v>1</v>
      </c>
      <c r="B186" s="119" t="s">
        <v>236</v>
      </c>
      <c r="C186" s="119"/>
      <c r="D186" s="119" t="s">
        <v>236</v>
      </c>
      <c r="E186" s="119">
        <v>2</v>
      </c>
      <c r="F186" s="119" t="s">
        <v>391</v>
      </c>
      <c r="G186" s="119">
        <v>73</v>
      </c>
      <c r="H186" s="119" t="s">
        <v>192</v>
      </c>
      <c r="I186" s="121" t="s">
        <v>209</v>
      </c>
      <c r="J186" s="142" t="s">
        <v>392</v>
      </c>
      <c r="K186" s="137" t="s">
        <v>255</v>
      </c>
      <c r="L186" s="138"/>
      <c r="M186" s="205">
        <v>71.200616401754758</v>
      </c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</row>
    <row r="187" spans="1:42" s="134" customFormat="1" x14ac:dyDescent="0.3">
      <c r="A187" s="119">
        <v>1</v>
      </c>
      <c r="B187" s="119" t="s">
        <v>236</v>
      </c>
      <c r="C187" s="119"/>
      <c r="D187" s="119" t="s">
        <v>236</v>
      </c>
      <c r="E187" s="119">
        <v>2</v>
      </c>
      <c r="F187" s="119" t="s">
        <v>391</v>
      </c>
      <c r="G187" s="119">
        <v>74</v>
      </c>
      <c r="H187" s="119" t="s">
        <v>193</v>
      </c>
      <c r="I187" s="121" t="s">
        <v>209</v>
      </c>
      <c r="J187" s="142" t="s">
        <v>392</v>
      </c>
      <c r="K187" s="137" t="s">
        <v>255</v>
      </c>
      <c r="L187" s="138"/>
      <c r="M187" s="205">
        <v>71.200616401754758</v>
      </c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</row>
    <row r="188" spans="1:42" s="134" customFormat="1" x14ac:dyDescent="0.3">
      <c r="A188" s="119">
        <v>1</v>
      </c>
      <c r="B188" s="119" t="s">
        <v>236</v>
      </c>
      <c r="C188" s="119"/>
      <c r="D188" s="119" t="s">
        <v>236</v>
      </c>
      <c r="E188" s="119">
        <v>2</v>
      </c>
      <c r="F188" s="119" t="s">
        <v>391</v>
      </c>
      <c r="G188" s="119">
        <v>75</v>
      </c>
      <c r="H188" s="119" t="s">
        <v>194</v>
      </c>
      <c r="I188" s="121" t="s">
        <v>209</v>
      </c>
      <c r="J188" s="142" t="s">
        <v>392</v>
      </c>
      <c r="K188" s="137" t="s">
        <v>255</v>
      </c>
      <c r="L188" s="138"/>
      <c r="M188" s="205">
        <v>94.448655970770631</v>
      </c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</row>
    <row r="189" spans="1:42" s="134" customFormat="1" x14ac:dyDescent="0.3">
      <c r="A189" s="119">
        <v>1</v>
      </c>
      <c r="B189" s="119" t="s">
        <v>236</v>
      </c>
      <c r="C189" s="119"/>
      <c r="D189" s="119" t="s">
        <v>236</v>
      </c>
      <c r="E189" s="119">
        <v>2</v>
      </c>
      <c r="F189" s="119" t="s">
        <v>391</v>
      </c>
      <c r="G189" s="120">
        <v>76</v>
      </c>
      <c r="H189" s="119" t="s">
        <v>195</v>
      </c>
      <c r="I189" s="121" t="s">
        <v>209</v>
      </c>
      <c r="J189" s="142" t="s">
        <v>392</v>
      </c>
      <c r="K189" s="137" t="s">
        <v>255</v>
      </c>
      <c r="L189" s="138"/>
      <c r="M189" s="205">
        <v>94.448655970770631</v>
      </c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</row>
    <row r="190" spans="1:42" s="134" customFormat="1" x14ac:dyDescent="0.3">
      <c r="A190" s="119">
        <v>1</v>
      </c>
      <c r="B190" s="119" t="s">
        <v>236</v>
      </c>
      <c r="C190" s="119"/>
      <c r="D190" s="119" t="s">
        <v>236</v>
      </c>
      <c r="E190" s="119">
        <v>2</v>
      </c>
      <c r="F190" s="119" t="s">
        <v>391</v>
      </c>
      <c r="G190" s="119">
        <v>77</v>
      </c>
      <c r="H190" s="119" t="s">
        <v>196</v>
      </c>
      <c r="I190" s="121" t="s">
        <v>209</v>
      </c>
      <c r="J190" s="142" t="s">
        <v>392</v>
      </c>
      <c r="K190" s="137" t="s">
        <v>255</v>
      </c>
      <c r="L190" s="138"/>
      <c r="M190" s="205">
        <v>94.448655970770631</v>
      </c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</row>
    <row r="191" spans="1:42" s="134" customFormat="1" x14ac:dyDescent="0.3">
      <c r="A191" s="119">
        <v>1</v>
      </c>
      <c r="B191" s="119" t="s">
        <v>236</v>
      </c>
      <c r="C191" s="119"/>
      <c r="D191" s="119" t="s">
        <v>236</v>
      </c>
      <c r="E191" s="119">
        <v>2</v>
      </c>
      <c r="F191" s="119" t="s">
        <v>391</v>
      </c>
      <c r="G191" s="119">
        <v>78</v>
      </c>
      <c r="H191" s="119" t="s">
        <v>197</v>
      </c>
      <c r="I191" s="121" t="s">
        <v>209</v>
      </c>
      <c r="J191" s="142" t="s">
        <v>392</v>
      </c>
      <c r="K191" s="137" t="s">
        <v>255</v>
      </c>
      <c r="L191" s="138"/>
      <c r="M191" s="205">
        <v>94.448655970770631</v>
      </c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</row>
    <row r="192" spans="1:42" s="134" customFormat="1" x14ac:dyDescent="0.3">
      <c r="A192" s="119">
        <v>1</v>
      </c>
      <c r="B192" s="119" t="s">
        <v>236</v>
      </c>
      <c r="C192" s="119"/>
      <c r="D192" s="119" t="s">
        <v>236</v>
      </c>
      <c r="E192" s="119">
        <v>2</v>
      </c>
      <c r="F192" s="119" t="s">
        <v>391</v>
      </c>
      <c r="G192" s="119">
        <v>79</v>
      </c>
      <c r="H192" s="119" t="s">
        <v>198</v>
      </c>
      <c r="I192" s="121" t="s">
        <v>209</v>
      </c>
      <c r="J192" s="142" t="s">
        <v>392</v>
      </c>
      <c r="K192" s="137" t="s">
        <v>255</v>
      </c>
      <c r="L192" s="138"/>
      <c r="M192" s="205">
        <v>94.448655970770631</v>
      </c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</row>
    <row r="193" spans="1:42" s="134" customFormat="1" x14ac:dyDescent="0.3">
      <c r="A193" s="119">
        <v>1</v>
      </c>
      <c r="B193" s="119" t="s">
        <v>236</v>
      </c>
      <c r="C193" s="119"/>
      <c r="D193" s="119" t="s">
        <v>236</v>
      </c>
      <c r="E193" s="119">
        <v>2</v>
      </c>
      <c r="F193" s="119" t="s">
        <v>391</v>
      </c>
      <c r="G193" s="119">
        <v>80</v>
      </c>
      <c r="H193" s="119" t="s">
        <v>199</v>
      </c>
      <c r="I193" s="121" t="s">
        <v>209</v>
      </c>
      <c r="J193" s="142" t="s">
        <v>392</v>
      </c>
      <c r="K193" s="137" t="s">
        <v>255</v>
      </c>
      <c r="L193" s="138"/>
      <c r="M193" s="204">
        <v>14.240123280350952</v>
      </c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</row>
    <row r="194" spans="1:42" s="134" customFormat="1" x14ac:dyDescent="0.3">
      <c r="A194" s="119">
        <v>1</v>
      </c>
      <c r="B194" s="119" t="s">
        <v>236</v>
      </c>
      <c r="C194" s="119"/>
      <c r="D194" s="119" t="s">
        <v>236</v>
      </c>
      <c r="E194" s="119">
        <v>2</v>
      </c>
      <c r="F194" s="119" t="s">
        <v>391</v>
      </c>
      <c r="G194" s="120">
        <v>81</v>
      </c>
      <c r="H194" s="119" t="s">
        <v>200</v>
      </c>
      <c r="I194" s="121" t="s">
        <v>209</v>
      </c>
      <c r="J194" s="142" t="s">
        <v>392</v>
      </c>
      <c r="K194" s="137" t="s">
        <v>255</v>
      </c>
      <c r="L194" s="138"/>
      <c r="M194" s="204">
        <v>14.240123280350952</v>
      </c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</row>
    <row r="195" spans="1:42" s="134" customFormat="1" x14ac:dyDescent="0.3">
      <c r="A195" s="119">
        <v>1</v>
      </c>
      <c r="B195" s="119" t="s">
        <v>236</v>
      </c>
      <c r="C195" s="119"/>
      <c r="D195" s="119" t="s">
        <v>236</v>
      </c>
      <c r="E195" s="119">
        <v>2</v>
      </c>
      <c r="F195" s="119" t="s">
        <v>391</v>
      </c>
      <c r="G195" s="119">
        <v>82</v>
      </c>
      <c r="H195" s="119" t="s">
        <v>201</v>
      </c>
      <c r="I195" s="121" t="s">
        <v>209</v>
      </c>
      <c r="J195" s="142" t="s">
        <v>392</v>
      </c>
      <c r="K195" s="137" t="s">
        <v>255</v>
      </c>
      <c r="L195" s="138"/>
      <c r="M195" s="204">
        <v>14.240123280350952</v>
      </c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</row>
    <row r="196" spans="1:42" s="134" customFormat="1" x14ac:dyDescent="0.3">
      <c r="A196" s="119">
        <v>1</v>
      </c>
      <c r="B196" s="119" t="s">
        <v>236</v>
      </c>
      <c r="C196" s="119"/>
      <c r="D196" s="119" t="s">
        <v>236</v>
      </c>
      <c r="E196" s="119">
        <v>2</v>
      </c>
      <c r="F196" s="119" t="s">
        <v>391</v>
      </c>
      <c r="G196" s="119">
        <v>83</v>
      </c>
      <c r="H196" s="119" t="s">
        <v>202</v>
      </c>
      <c r="I196" s="121" t="s">
        <v>209</v>
      </c>
      <c r="J196" s="142" t="s">
        <v>392</v>
      </c>
      <c r="K196" s="137" t="s">
        <v>255</v>
      </c>
      <c r="L196" s="138"/>
      <c r="M196" s="205">
        <v>115.13291162836941</v>
      </c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</row>
    <row r="197" spans="1:42" s="134" customFormat="1" x14ac:dyDescent="0.3">
      <c r="A197" s="119">
        <v>1</v>
      </c>
      <c r="B197" s="119" t="s">
        <v>236</v>
      </c>
      <c r="C197" s="119"/>
      <c r="D197" s="119" t="s">
        <v>236</v>
      </c>
      <c r="E197" s="119">
        <v>2</v>
      </c>
      <c r="F197" s="119" t="s">
        <v>391</v>
      </c>
      <c r="G197" s="119">
        <v>84</v>
      </c>
      <c r="H197" s="119" t="s">
        <v>203</v>
      </c>
      <c r="I197" s="121" t="s">
        <v>209</v>
      </c>
      <c r="J197" s="142" t="s">
        <v>392</v>
      </c>
      <c r="K197" s="137" t="s">
        <v>255</v>
      </c>
      <c r="L197" s="138"/>
      <c r="M197" s="205">
        <v>115.13291162836941</v>
      </c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</row>
    <row r="198" spans="1:42" s="134" customFormat="1" ht="15" thickBot="1" x14ac:dyDescent="0.35">
      <c r="A198" s="138">
        <v>1</v>
      </c>
      <c r="B198" s="138" t="s">
        <v>236</v>
      </c>
      <c r="C198" s="138"/>
      <c r="D198" s="138" t="s">
        <v>236</v>
      </c>
      <c r="E198" s="138">
        <v>2</v>
      </c>
      <c r="F198" s="138" t="s">
        <v>391</v>
      </c>
      <c r="G198" s="138">
        <v>85</v>
      </c>
      <c r="H198" s="138" t="s">
        <v>204</v>
      </c>
      <c r="I198" s="148" t="s">
        <v>209</v>
      </c>
      <c r="J198" s="142" t="s">
        <v>392</v>
      </c>
      <c r="K198" s="137" t="s">
        <v>255</v>
      </c>
      <c r="L198" s="138"/>
      <c r="M198" s="205">
        <v>94.448655970770631</v>
      </c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</row>
    <row r="199" spans="1:42" s="134" customFormat="1" x14ac:dyDescent="0.3">
      <c r="A199" s="168">
        <v>1</v>
      </c>
      <c r="B199" s="163" t="s">
        <v>236</v>
      </c>
      <c r="C199" s="163"/>
      <c r="D199" s="163" t="s">
        <v>236</v>
      </c>
      <c r="E199" s="163">
        <v>2</v>
      </c>
      <c r="F199" s="163" t="s">
        <v>391</v>
      </c>
      <c r="G199" s="163">
        <v>86</v>
      </c>
      <c r="H199" s="163" t="s">
        <v>187</v>
      </c>
      <c r="I199" s="169" t="s">
        <v>210</v>
      </c>
      <c r="J199" s="231" t="s">
        <v>392</v>
      </c>
      <c r="K199" s="225" t="s">
        <v>255</v>
      </c>
      <c r="L199" s="163"/>
      <c r="M199" s="232">
        <v>71.200616401754758</v>
      </c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  <c r="AP199" s="164"/>
    </row>
    <row r="200" spans="1:42" s="134" customFormat="1" x14ac:dyDescent="0.3">
      <c r="A200" s="171">
        <v>1</v>
      </c>
      <c r="B200" s="119" t="s">
        <v>236</v>
      </c>
      <c r="C200" s="119"/>
      <c r="D200" s="119" t="s">
        <v>236</v>
      </c>
      <c r="E200" s="119">
        <v>2</v>
      </c>
      <c r="F200" s="119" t="s">
        <v>391</v>
      </c>
      <c r="G200" s="119">
        <v>87</v>
      </c>
      <c r="H200" s="119" t="s">
        <v>189</v>
      </c>
      <c r="I200" s="121" t="s">
        <v>210</v>
      </c>
      <c r="J200" s="140" t="s">
        <v>392</v>
      </c>
      <c r="K200" s="135" t="s">
        <v>255</v>
      </c>
      <c r="L200" s="119"/>
      <c r="M200" s="202">
        <v>73.321982924677201</v>
      </c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65"/>
    </row>
    <row r="201" spans="1:42" s="134" customFormat="1" x14ac:dyDescent="0.3">
      <c r="A201" s="171">
        <v>1</v>
      </c>
      <c r="B201" s="119" t="s">
        <v>236</v>
      </c>
      <c r="C201" s="119"/>
      <c r="D201" s="119" t="s">
        <v>236</v>
      </c>
      <c r="E201" s="119">
        <v>2</v>
      </c>
      <c r="F201" s="119" t="s">
        <v>391</v>
      </c>
      <c r="G201" s="119">
        <v>88</v>
      </c>
      <c r="H201" s="119" t="s">
        <v>190</v>
      </c>
      <c r="I201" s="121" t="s">
        <v>210</v>
      </c>
      <c r="J201" s="140" t="s">
        <v>392</v>
      </c>
      <c r="K201" s="135" t="s">
        <v>255</v>
      </c>
      <c r="L201" s="119"/>
      <c r="M201" s="202">
        <v>73.321982924677201</v>
      </c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65"/>
    </row>
    <row r="202" spans="1:42" s="134" customFormat="1" x14ac:dyDescent="0.3">
      <c r="A202" s="171">
        <v>1</v>
      </c>
      <c r="B202" s="119" t="s">
        <v>236</v>
      </c>
      <c r="C202" s="119"/>
      <c r="D202" s="119" t="s">
        <v>236</v>
      </c>
      <c r="E202" s="119">
        <v>2</v>
      </c>
      <c r="F202" s="119" t="s">
        <v>391</v>
      </c>
      <c r="G202" s="119">
        <v>89</v>
      </c>
      <c r="H202" s="119" t="s">
        <v>191</v>
      </c>
      <c r="I202" s="121" t="s">
        <v>210</v>
      </c>
      <c r="J202" s="140" t="s">
        <v>392</v>
      </c>
      <c r="K202" s="135" t="s">
        <v>255</v>
      </c>
      <c r="L202" s="119"/>
      <c r="M202" s="202">
        <v>69.617538866864692</v>
      </c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65"/>
    </row>
    <row r="203" spans="1:42" s="134" customFormat="1" x14ac:dyDescent="0.3">
      <c r="A203" s="171">
        <v>1</v>
      </c>
      <c r="B203" s="119" t="s">
        <v>236</v>
      </c>
      <c r="C203" s="119"/>
      <c r="D203" s="119" t="s">
        <v>236</v>
      </c>
      <c r="E203" s="119">
        <v>2</v>
      </c>
      <c r="F203" s="119" t="s">
        <v>391</v>
      </c>
      <c r="G203" s="119">
        <v>90</v>
      </c>
      <c r="H203" s="119" t="s">
        <v>192</v>
      </c>
      <c r="I203" s="121" t="s">
        <v>210</v>
      </c>
      <c r="J203" s="140" t="s">
        <v>392</v>
      </c>
      <c r="K203" s="135" t="s">
        <v>255</v>
      </c>
      <c r="L203" s="119"/>
      <c r="M203" s="202">
        <v>71.200616401754758</v>
      </c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65"/>
    </row>
    <row r="204" spans="1:42" s="134" customFormat="1" x14ac:dyDescent="0.3">
      <c r="A204" s="171">
        <v>1</v>
      </c>
      <c r="B204" s="119" t="s">
        <v>236</v>
      </c>
      <c r="C204" s="119"/>
      <c r="D204" s="119" t="s">
        <v>236</v>
      </c>
      <c r="E204" s="119">
        <v>2</v>
      </c>
      <c r="F204" s="119" t="s">
        <v>391</v>
      </c>
      <c r="G204" s="120">
        <v>91</v>
      </c>
      <c r="H204" s="119" t="s">
        <v>193</v>
      </c>
      <c r="I204" s="121" t="s">
        <v>210</v>
      </c>
      <c r="J204" s="140" t="s">
        <v>392</v>
      </c>
      <c r="K204" s="135" t="s">
        <v>255</v>
      </c>
      <c r="L204" s="119"/>
      <c r="M204" s="202">
        <v>71.200616401754758</v>
      </c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65"/>
    </row>
    <row r="205" spans="1:42" s="134" customFormat="1" x14ac:dyDescent="0.3">
      <c r="A205" s="171">
        <v>1</v>
      </c>
      <c r="B205" s="119" t="s">
        <v>236</v>
      </c>
      <c r="C205" s="119"/>
      <c r="D205" s="119" t="s">
        <v>236</v>
      </c>
      <c r="E205" s="119">
        <v>2</v>
      </c>
      <c r="F205" s="119" t="s">
        <v>391</v>
      </c>
      <c r="G205" s="119">
        <v>92</v>
      </c>
      <c r="H205" s="119" t="s">
        <v>194</v>
      </c>
      <c r="I205" s="121" t="s">
        <v>210</v>
      </c>
      <c r="J205" s="140" t="s">
        <v>392</v>
      </c>
      <c r="K205" s="135" t="s">
        <v>255</v>
      </c>
      <c r="L205" s="119"/>
      <c r="M205" s="202">
        <v>94.448655970770631</v>
      </c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65"/>
    </row>
    <row r="206" spans="1:42" s="134" customFormat="1" x14ac:dyDescent="0.3">
      <c r="A206" s="171">
        <v>1</v>
      </c>
      <c r="B206" s="119" t="s">
        <v>236</v>
      </c>
      <c r="C206" s="119"/>
      <c r="D206" s="119" t="s">
        <v>236</v>
      </c>
      <c r="E206" s="119">
        <v>2</v>
      </c>
      <c r="F206" s="119" t="s">
        <v>391</v>
      </c>
      <c r="G206" s="119">
        <v>93</v>
      </c>
      <c r="H206" s="119" t="s">
        <v>195</v>
      </c>
      <c r="I206" s="121" t="s">
        <v>210</v>
      </c>
      <c r="J206" s="140" t="s">
        <v>392</v>
      </c>
      <c r="K206" s="135" t="s">
        <v>255</v>
      </c>
      <c r="L206" s="119"/>
      <c r="M206" s="202">
        <v>94.448655970770631</v>
      </c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65"/>
    </row>
    <row r="207" spans="1:42" s="134" customFormat="1" x14ac:dyDescent="0.3">
      <c r="A207" s="171">
        <v>1</v>
      </c>
      <c r="B207" s="119" t="s">
        <v>236</v>
      </c>
      <c r="C207" s="119"/>
      <c r="D207" s="119" t="s">
        <v>236</v>
      </c>
      <c r="E207" s="119">
        <v>2</v>
      </c>
      <c r="F207" s="119" t="s">
        <v>391</v>
      </c>
      <c r="G207" s="119">
        <v>94</v>
      </c>
      <c r="H207" s="119" t="s">
        <v>196</v>
      </c>
      <c r="I207" s="121" t="s">
        <v>210</v>
      </c>
      <c r="J207" s="140" t="s">
        <v>392</v>
      </c>
      <c r="K207" s="135" t="s">
        <v>255</v>
      </c>
      <c r="L207" s="119"/>
      <c r="M207" s="202">
        <v>94.448655970770631</v>
      </c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65"/>
    </row>
    <row r="208" spans="1:42" s="134" customFormat="1" x14ac:dyDescent="0.3">
      <c r="A208" s="171">
        <v>1</v>
      </c>
      <c r="B208" s="119" t="s">
        <v>236</v>
      </c>
      <c r="C208" s="119"/>
      <c r="D208" s="119" t="s">
        <v>236</v>
      </c>
      <c r="E208" s="119">
        <v>2</v>
      </c>
      <c r="F208" s="119" t="s">
        <v>391</v>
      </c>
      <c r="G208" s="119">
        <v>95</v>
      </c>
      <c r="H208" s="119" t="s">
        <v>197</v>
      </c>
      <c r="I208" s="121" t="s">
        <v>210</v>
      </c>
      <c r="J208" s="140" t="s">
        <v>392</v>
      </c>
      <c r="K208" s="135" t="s">
        <v>255</v>
      </c>
      <c r="L208" s="119"/>
      <c r="M208" s="202">
        <v>94.448655970770631</v>
      </c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65"/>
    </row>
    <row r="209" spans="1:42" s="134" customFormat="1" x14ac:dyDescent="0.3">
      <c r="A209" s="171">
        <v>1</v>
      </c>
      <c r="B209" s="119" t="s">
        <v>236</v>
      </c>
      <c r="C209" s="119"/>
      <c r="D209" s="119" t="s">
        <v>236</v>
      </c>
      <c r="E209" s="119">
        <v>2</v>
      </c>
      <c r="F209" s="119" t="s">
        <v>391</v>
      </c>
      <c r="G209" s="120">
        <v>96</v>
      </c>
      <c r="H209" s="119" t="s">
        <v>198</v>
      </c>
      <c r="I209" s="121" t="s">
        <v>210</v>
      </c>
      <c r="J209" s="140" t="s">
        <v>392</v>
      </c>
      <c r="K209" s="135" t="s">
        <v>255</v>
      </c>
      <c r="L209" s="119"/>
      <c r="M209" s="202">
        <v>94.448655970770631</v>
      </c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65"/>
    </row>
    <row r="210" spans="1:42" s="134" customFormat="1" x14ac:dyDescent="0.3">
      <c r="A210" s="171">
        <v>1</v>
      </c>
      <c r="B210" s="119" t="s">
        <v>236</v>
      </c>
      <c r="C210" s="119"/>
      <c r="D210" s="119" t="s">
        <v>236</v>
      </c>
      <c r="E210" s="119">
        <v>2</v>
      </c>
      <c r="F210" s="119" t="s">
        <v>391</v>
      </c>
      <c r="G210" s="119">
        <v>97</v>
      </c>
      <c r="H210" s="119" t="s">
        <v>199</v>
      </c>
      <c r="I210" s="121" t="s">
        <v>210</v>
      </c>
      <c r="J210" s="140" t="s">
        <v>392</v>
      </c>
      <c r="K210" s="135" t="s">
        <v>255</v>
      </c>
      <c r="L210" s="119"/>
      <c r="M210" s="204">
        <v>14.240123280350952</v>
      </c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65"/>
    </row>
    <row r="211" spans="1:42" s="134" customFormat="1" x14ac:dyDescent="0.3">
      <c r="A211" s="171">
        <v>1</v>
      </c>
      <c r="B211" s="119" t="s">
        <v>236</v>
      </c>
      <c r="C211" s="119"/>
      <c r="D211" s="119" t="s">
        <v>236</v>
      </c>
      <c r="E211" s="119">
        <v>2</v>
      </c>
      <c r="F211" s="119" t="s">
        <v>391</v>
      </c>
      <c r="G211" s="119">
        <v>98</v>
      </c>
      <c r="H211" s="119" t="s">
        <v>200</v>
      </c>
      <c r="I211" s="121" t="s">
        <v>210</v>
      </c>
      <c r="J211" s="140" t="s">
        <v>392</v>
      </c>
      <c r="K211" s="135" t="s">
        <v>255</v>
      </c>
      <c r="L211" s="119"/>
      <c r="M211" s="204">
        <v>14.240123280350952</v>
      </c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65"/>
    </row>
    <row r="212" spans="1:42" s="134" customFormat="1" x14ac:dyDescent="0.3">
      <c r="A212" s="171">
        <v>1</v>
      </c>
      <c r="B212" s="119" t="s">
        <v>236</v>
      </c>
      <c r="C212" s="119"/>
      <c r="D212" s="119" t="s">
        <v>236</v>
      </c>
      <c r="E212" s="119">
        <v>2</v>
      </c>
      <c r="F212" s="119" t="s">
        <v>391</v>
      </c>
      <c r="G212" s="119">
        <v>99</v>
      </c>
      <c r="H212" s="119" t="s">
        <v>201</v>
      </c>
      <c r="I212" s="121" t="s">
        <v>210</v>
      </c>
      <c r="J212" s="140" t="s">
        <v>392</v>
      </c>
      <c r="K212" s="135" t="s">
        <v>255</v>
      </c>
      <c r="L212" s="119"/>
      <c r="M212" s="204">
        <v>14.240123280350952</v>
      </c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65"/>
    </row>
    <row r="213" spans="1:42" s="134" customFormat="1" x14ac:dyDescent="0.3">
      <c r="A213" s="171">
        <v>1</v>
      </c>
      <c r="B213" s="119" t="s">
        <v>236</v>
      </c>
      <c r="C213" s="119"/>
      <c r="D213" s="119" t="s">
        <v>236</v>
      </c>
      <c r="E213" s="119">
        <v>2</v>
      </c>
      <c r="F213" s="119" t="s">
        <v>391</v>
      </c>
      <c r="G213" s="119">
        <v>100</v>
      </c>
      <c r="H213" s="119" t="s">
        <v>202</v>
      </c>
      <c r="I213" s="121" t="s">
        <v>210</v>
      </c>
      <c r="J213" s="140" t="s">
        <v>392</v>
      </c>
      <c r="K213" s="135" t="s">
        <v>255</v>
      </c>
      <c r="L213" s="119"/>
      <c r="M213" s="202">
        <v>115.13291162836941</v>
      </c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65"/>
    </row>
    <row r="214" spans="1:42" s="134" customFormat="1" x14ac:dyDescent="0.3">
      <c r="A214" s="171">
        <v>1</v>
      </c>
      <c r="B214" s="119" t="s">
        <v>236</v>
      </c>
      <c r="C214" s="119"/>
      <c r="D214" s="119" t="s">
        <v>236</v>
      </c>
      <c r="E214" s="119">
        <v>2</v>
      </c>
      <c r="F214" s="119" t="s">
        <v>391</v>
      </c>
      <c r="G214" s="120">
        <v>101</v>
      </c>
      <c r="H214" s="119" t="s">
        <v>203</v>
      </c>
      <c r="I214" s="121" t="s">
        <v>210</v>
      </c>
      <c r="J214" s="140" t="s">
        <v>392</v>
      </c>
      <c r="K214" s="135" t="s">
        <v>255</v>
      </c>
      <c r="L214" s="138"/>
      <c r="M214" s="205">
        <v>115.13291162836941</v>
      </c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81"/>
    </row>
    <row r="215" spans="1:42" s="134" customFormat="1" ht="15" thickBot="1" x14ac:dyDescent="0.35">
      <c r="A215" s="172">
        <v>1</v>
      </c>
      <c r="B215" s="122" t="s">
        <v>236</v>
      </c>
      <c r="C215" s="122"/>
      <c r="D215" s="122" t="s">
        <v>236</v>
      </c>
      <c r="E215" s="122">
        <v>2</v>
      </c>
      <c r="F215" s="122" t="s">
        <v>391</v>
      </c>
      <c r="G215" s="122">
        <v>102</v>
      </c>
      <c r="H215" s="122" t="s">
        <v>204</v>
      </c>
      <c r="I215" s="123" t="s">
        <v>210</v>
      </c>
      <c r="J215" s="141" t="s">
        <v>392</v>
      </c>
      <c r="K215" s="136" t="s">
        <v>255</v>
      </c>
      <c r="L215" s="122"/>
      <c r="M215" s="203">
        <v>94.448655970770631</v>
      </c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67"/>
    </row>
    <row r="216" spans="1:42" s="134" customFormat="1" x14ac:dyDescent="0.3">
      <c r="A216" s="219">
        <v>1</v>
      </c>
      <c r="B216" s="220" t="s">
        <v>236</v>
      </c>
      <c r="C216" s="220"/>
      <c r="D216" s="220" t="s">
        <v>236</v>
      </c>
      <c r="E216" s="220">
        <v>2</v>
      </c>
      <c r="F216" s="220" t="s">
        <v>391</v>
      </c>
      <c r="G216" s="163">
        <v>103</v>
      </c>
      <c r="H216" s="220" t="s">
        <v>206</v>
      </c>
      <c r="I216" s="221" t="s">
        <v>188</v>
      </c>
      <c r="J216" s="229" t="s">
        <v>392</v>
      </c>
      <c r="K216" s="222" t="s">
        <v>255</v>
      </c>
      <c r="L216" s="220"/>
      <c r="M216" s="230">
        <v>0</v>
      </c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  <c r="AA216" s="220"/>
      <c r="AB216" s="220"/>
      <c r="AC216" s="220"/>
      <c r="AD216" s="220"/>
      <c r="AE216" s="220"/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3"/>
    </row>
    <row r="217" spans="1:42" s="134" customFormat="1" x14ac:dyDescent="0.3">
      <c r="A217" s="179">
        <v>1</v>
      </c>
      <c r="B217" s="138" t="s">
        <v>236</v>
      </c>
      <c r="C217" s="138"/>
      <c r="D217" s="138" t="s">
        <v>236</v>
      </c>
      <c r="E217" s="138">
        <v>2</v>
      </c>
      <c r="F217" s="138" t="s">
        <v>391</v>
      </c>
      <c r="G217" s="119">
        <v>104</v>
      </c>
      <c r="H217" s="138" t="s">
        <v>206</v>
      </c>
      <c r="I217" s="148" t="s">
        <v>205</v>
      </c>
      <c r="J217" s="142" t="s">
        <v>392</v>
      </c>
      <c r="K217" s="137" t="s">
        <v>255</v>
      </c>
      <c r="L217" s="138"/>
      <c r="M217" s="205">
        <v>0</v>
      </c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81"/>
    </row>
    <row r="218" spans="1:42" s="134" customFormat="1" x14ac:dyDescent="0.3">
      <c r="A218" s="179">
        <v>1</v>
      </c>
      <c r="B218" s="138" t="s">
        <v>236</v>
      </c>
      <c r="C218" s="138"/>
      <c r="D218" s="138" t="s">
        <v>236</v>
      </c>
      <c r="E218" s="138">
        <v>2</v>
      </c>
      <c r="F218" s="138" t="s">
        <v>391</v>
      </c>
      <c r="G218" s="119">
        <v>105</v>
      </c>
      <c r="H218" s="138" t="s">
        <v>206</v>
      </c>
      <c r="I218" s="148" t="s">
        <v>207</v>
      </c>
      <c r="J218" s="142" t="s">
        <v>392</v>
      </c>
      <c r="K218" s="137" t="s">
        <v>255</v>
      </c>
      <c r="L218" s="138"/>
      <c r="M218" s="205">
        <v>0</v>
      </c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81"/>
    </row>
    <row r="219" spans="1:42" s="134" customFormat="1" x14ac:dyDescent="0.3">
      <c r="A219" s="171">
        <v>1</v>
      </c>
      <c r="B219" s="119" t="s">
        <v>236</v>
      </c>
      <c r="C219" s="119"/>
      <c r="D219" s="119" t="s">
        <v>236</v>
      </c>
      <c r="E219" s="119">
        <v>2</v>
      </c>
      <c r="F219" s="119" t="s">
        <v>391</v>
      </c>
      <c r="G219" s="120">
        <v>106</v>
      </c>
      <c r="H219" s="119" t="s">
        <v>206</v>
      </c>
      <c r="I219" s="121" t="s">
        <v>208</v>
      </c>
      <c r="J219" s="140" t="s">
        <v>392</v>
      </c>
      <c r="K219" s="137" t="s">
        <v>255</v>
      </c>
      <c r="L219" s="138"/>
      <c r="M219" s="205">
        <v>500</v>
      </c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81"/>
    </row>
    <row r="220" spans="1:42" s="134" customFormat="1" x14ac:dyDescent="0.3">
      <c r="A220" s="171">
        <v>1</v>
      </c>
      <c r="B220" s="119" t="s">
        <v>236</v>
      </c>
      <c r="C220" s="119"/>
      <c r="D220" s="119" t="s">
        <v>236</v>
      </c>
      <c r="E220" s="119">
        <v>2</v>
      </c>
      <c r="F220" s="119" t="s">
        <v>391</v>
      </c>
      <c r="G220" s="119">
        <v>107</v>
      </c>
      <c r="H220" s="119" t="s">
        <v>206</v>
      </c>
      <c r="I220" s="121" t="s">
        <v>209</v>
      </c>
      <c r="J220" s="140" t="s">
        <v>392</v>
      </c>
      <c r="K220" s="137" t="s">
        <v>255</v>
      </c>
      <c r="L220" s="138"/>
      <c r="M220" s="205">
        <v>0</v>
      </c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81"/>
    </row>
    <row r="221" spans="1:42" s="134" customFormat="1" ht="15" thickBot="1" x14ac:dyDescent="0.35">
      <c r="A221" s="172">
        <v>1</v>
      </c>
      <c r="B221" s="122" t="s">
        <v>236</v>
      </c>
      <c r="C221" s="122"/>
      <c r="D221" s="122" t="s">
        <v>236</v>
      </c>
      <c r="E221" s="122">
        <v>2</v>
      </c>
      <c r="F221" s="122" t="s">
        <v>391</v>
      </c>
      <c r="G221" s="122">
        <v>108</v>
      </c>
      <c r="H221" s="122" t="s">
        <v>206</v>
      </c>
      <c r="I221" s="123" t="s">
        <v>210</v>
      </c>
      <c r="J221" s="141" t="s">
        <v>392</v>
      </c>
      <c r="K221" s="136" t="s">
        <v>255</v>
      </c>
      <c r="L221" s="122"/>
      <c r="M221" s="203">
        <v>0</v>
      </c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67"/>
    </row>
    <row r="222" spans="1:42" s="134" customFormat="1" ht="43.2" x14ac:dyDescent="0.3">
      <c r="A222" s="120">
        <v>1</v>
      </c>
      <c r="B222" s="120" t="s">
        <v>236</v>
      </c>
      <c r="C222" s="120"/>
      <c r="D222" s="120" t="s">
        <v>236</v>
      </c>
      <c r="E222" s="120">
        <v>2</v>
      </c>
      <c r="F222" s="120" t="s">
        <v>391</v>
      </c>
      <c r="G222" s="120">
        <v>109</v>
      </c>
      <c r="H222" s="124" t="s">
        <v>288</v>
      </c>
      <c r="I222" s="125" t="s">
        <v>101</v>
      </c>
      <c r="J222" s="120" t="s">
        <v>390</v>
      </c>
      <c r="K222" s="133" t="s">
        <v>255</v>
      </c>
      <c r="L222" s="120"/>
      <c r="M222" s="120">
        <v>0</v>
      </c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</row>
    <row r="223" spans="1:42" s="134" customFormat="1" ht="28.8" x14ac:dyDescent="0.3">
      <c r="A223" s="119">
        <v>1</v>
      </c>
      <c r="B223" s="119" t="s">
        <v>236</v>
      </c>
      <c r="C223" s="119"/>
      <c r="D223" s="119" t="s">
        <v>236</v>
      </c>
      <c r="E223" s="119">
        <v>2</v>
      </c>
      <c r="F223" s="119" t="s">
        <v>391</v>
      </c>
      <c r="G223" s="119">
        <v>110</v>
      </c>
      <c r="H223" s="126" t="s">
        <v>290</v>
      </c>
      <c r="I223" s="121" t="s">
        <v>101</v>
      </c>
      <c r="J223" s="119" t="s">
        <v>390</v>
      </c>
      <c r="K223" s="135" t="s">
        <v>255</v>
      </c>
      <c r="L223" s="119"/>
      <c r="M223" s="119">
        <v>0</v>
      </c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</row>
    <row r="224" spans="1:42" s="134" customFormat="1" x14ac:dyDescent="0.3">
      <c r="A224" s="119">
        <v>1</v>
      </c>
      <c r="B224" s="119" t="s">
        <v>236</v>
      </c>
      <c r="C224" s="119"/>
      <c r="D224" s="119" t="s">
        <v>236</v>
      </c>
      <c r="E224" s="119">
        <v>2</v>
      </c>
      <c r="F224" s="119" t="s">
        <v>391</v>
      </c>
      <c r="G224" s="120">
        <v>111</v>
      </c>
      <c r="H224" s="124" t="s">
        <v>292</v>
      </c>
      <c r="I224" s="125" t="s">
        <v>101</v>
      </c>
      <c r="J224" s="119" t="s">
        <v>390</v>
      </c>
      <c r="K224" s="135" t="s">
        <v>255</v>
      </c>
      <c r="L224" s="119"/>
      <c r="M224" s="119">
        <v>0</v>
      </c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</row>
    <row r="225" spans="1:42" s="134" customFormat="1" ht="15" thickBot="1" x14ac:dyDescent="0.35">
      <c r="A225" s="122">
        <v>1</v>
      </c>
      <c r="B225" s="122" t="s">
        <v>236</v>
      </c>
      <c r="C225" s="122"/>
      <c r="D225" s="122" t="s">
        <v>236</v>
      </c>
      <c r="E225" s="122">
        <v>2</v>
      </c>
      <c r="F225" s="122" t="s">
        <v>391</v>
      </c>
      <c r="G225" s="119">
        <v>112</v>
      </c>
      <c r="H225" s="127" t="s">
        <v>294</v>
      </c>
      <c r="I225" s="123"/>
      <c r="J225" s="122" t="s">
        <v>390</v>
      </c>
      <c r="K225" s="136" t="s">
        <v>255</v>
      </c>
      <c r="L225" s="122"/>
      <c r="M225" s="122">
        <v>0</v>
      </c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</row>
    <row r="226" spans="1:42" hidden="1" x14ac:dyDescent="0.3">
      <c r="A226" s="2">
        <v>1</v>
      </c>
      <c r="B226" s="2" t="s">
        <v>236</v>
      </c>
      <c r="C226" s="2"/>
      <c r="D226" s="2" t="s">
        <v>236</v>
      </c>
      <c r="E226" s="2">
        <v>3</v>
      </c>
      <c r="F226" s="2" t="s">
        <v>393</v>
      </c>
      <c r="G226" s="2">
        <v>1</v>
      </c>
      <c r="H226" s="2" t="s">
        <v>187</v>
      </c>
      <c r="I226" s="69" t="s">
        <v>188</v>
      </c>
      <c r="J226" s="2" t="s">
        <v>394</v>
      </c>
      <c r="K226" s="72" t="s">
        <v>263</v>
      </c>
      <c r="L226" s="2"/>
      <c r="M226" s="2">
        <v>1.2238416724041588</v>
      </c>
      <c r="N226" s="27">
        <v>1.4329317868030584</v>
      </c>
      <c r="O226" s="27">
        <v>1.3739646712005109</v>
      </c>
      <c r="P226" s="27">
        <v>1.3648605294130307</v>
      </c>
      <c r="Q226" s="27">
        <v>1.3507860907117022</v>
      </c>
      <c r="R226" s="27">
        <v>1.3647456717745037</v>
      </c>
      <c r="S226" s="27">
        <v>1.3807556934605201</v>
      </c>
      <c r="T226" s="27">
        <v>1.3953771223507092</v>
      </c>
      <c r="U226" s="27">
        <v>1.4055427959453852</v>
      </c>
      <c r="V226" s="27">
        <v>1.4399635184796415</v>
      </c>
      <c r="W226" s="27">
        <v>1.4857592676814977</v>
      </c>
      <c r="X226" s="27">
        <v>1.5005156414205398</v>
      </c>
      <c r="Y226" s="27">
        <v>1.5126168979999042</v>
      </c>
      <c r="Z226" s="27">
        <v>1.5240109817644798</v>
      </c>
      <c r="AA226" s="27">
        <v>1.5294154714553618</v>
      </c>
      <c r="AB226" s="27">
        <v>1.5400266690739219</v>
      </c>
      <c r="AC226" s="27">
        <v>1.5494156372026824</v>
      </c>
      <c r="AD226" s="27">
        <v>1.5661436478936637</v>
      </c>
      <c r="AE226" s="27">
        <v>1.5667081500094744</v>
      </c>
      <c r="AF226" s="27">
        <v>1.5787445094477877</v>
      </c>
      <c r="AG226" s="27">
        <v>1.5885161646860808</v>
      </c>
      <c r="AH226" s="27">
        <v>1.590816407796676</v>
      </c>
      <c r="AI226" s="27">
        <v>1.6063711193819834</v>
      </c>
      <c r="AJ226" s="27">
        <v>1.6213268200542543</v>
      </c>
      <c r="AK226" s="27">
        <v>1.6262878459479526</v>
      </c>
      <c r="AL226" s="27">
        <v>1.6390736128484056</v>
      </c>
      <c r="AM226" s="27">
        <v>1.643884757249676</v>
      </c>
      <c r="AN226" s="27">
        <v>1.639230190077609</v>
      </c>
      <c r="AO226" s="27">
        <v>1.6399626006694734</v>
      </c>
      <c r="AP226" s="27">
        <v>1.6394053093471124</v>
      </c>
    </row>
    <row r="227" spans="1:42" hidden="1" x14ac:dyDescent="0.3">
      <c r="A227" s="2">
        <v>1</v>
      </c>
      <c r="B227" s="2" t="s">
        <v>236</v>
      </c>
      <c r="C227" s="2"/>
      <c r="D227" s="2" t="s">
        <v>236</v>
      </c>
      <c r="E227" s="2">
        <v>3</v>
      </c>
      <c r="F227" s="2" t="s">
        <v>393</v>
      </c>
      <c r="G227" s="2">
        <v>2</v>
      </c>
      <c r="H227" s="2" t="s">
        <v>189</v>
      </c>
      <c r="I227" s="69" t="s">
        <v>188</v>
      </c>
      <c r="J227" s="2" t="s">
        <v>394</v>
      </c>
      <c r="K227" s="72" t="s">
        <v>263</v>
      </c>
      <c r="L227" s="2"/>
      <c r="M227" s="2">
        <v>1.2238416724041588</v>
      </c>
      <c r="N227" s="2">
        <v>1.4329317868030584</v>
      </c>
      <c r="O227" s="2">
        <v>1.3739646712005109</v>
      </c>
      <c r="P227" s="2">
        <v>1.3648605294130307</v>
      </c>
      <c r="Q227" s="2">
        <v>1.3507860907117022</v>
      </c>
      <c r="R227" s="2">
        <v>1.3647456717745037</v>
      </c>
      <c r="S227" s="2">
        <v>1.3807556934605201</v>
      </c>
      <c r="T227" s="2">
        <v>1.3953771223507092</v>
      </c>
      <c r="U227" s="2">
        <v>1.4055427959453852</v>
      </c>
      <c r="V227" s="2">
        <v>1.4399635184796415</v>
      </c>
      <c r="W227" s="2">
        <v>1.4857592676814977</v>
      </c>
      <c r="X227" s="2">
        <v>1.5005156414205398</v>
      </c>
      <c r="Y227" s="2">
        <v>1.5126168979999042</v>
      </c>
      <c r="Z227" s="2">
        <v>1.5240109817644798</v>
      </c>
      <c r="AA227" s="2">
        <v>1.5294154714553618</v>
      </c>
      <c r="AB227" s="2">
        <v>1.5400266690739219</v>
      </c>
      <c r="AC227" s="2">
        <v>1.5494156372026824</v>
      </c>
      <c r="AD227" s="2">
        <v>1.5661436478936637</v>
      </c>
      <c r="AE227" s="2">
        <v>1.5667081500094744</v>
      </c>
      <c r="AF227" s="2">
        <v>1.5787445094477877</v>
      </c>
      <c r="AG227" s="2">
        <v>1.5885161646860808</v>
      </c>
      <c r="AH227" s="2">
        <v>1.590816407796676</v>
      </c>
      <c r="AI227" s="2">
        <v>1.6063711193819834</v>
      </c>
      <c r="AJ227" s="2">
        <v>1.6213268200542543</v>
      </c>
      <c r="AK227" s="2">
        <v>1.6262878459479526</v>
      </c>
      <c r="AL227" s="2">
        <v>1.6390736128484056</v>
      </c>
      <c r="AM227" s="2">
        <v>1.643884757249676</v>
      </c>
      <c r="AN227" s="2">
        <v>1.639230190077609</v>
      </c>
      <c r="AO227" s="2">
        <v>1.6399626006694734</v>
      </c>
      <c r="AP227" s="2">
        <v>1.6394053093471124</v>
      </c>
    </row>
    <row r="228" spans="1:42" hidden="1" x14ac:dyDescent="0.3">
      <c r="A228" s="2">
        <v>1</v>
      </c>
      <c r="B228" s="2" t="s">
        <v>236</v>
      </c>
      <c r="C228" s="2"/>
      <c r="D228" s="2" t="s">
        <v>236</v>
      </c>
      <c r="E228" s="2">
        <v>3</v>
      </c>
      <c r="F228" s="2" t="s">
        <v>393</v>
      </c>
      <c r="G228" s="2">
        <v>3</v>
      </c>
      <c r="H228" s="2" t="s">
        <v>190</v>
      </c>
      <c r="I228" s="69" t="s">
        <v>188</v>
      </c>
      <c r="J228" s="2" t="s">
        <v>394</v>
      </c>
      <c r="K228" s="72" t="s">
        <v>263</v>
      </c>
      <c r="L228" s="2"/>
      <c r="M228" s="2">
        <v>1.2238416724041588</v>
      </c>
      <c r="N228" s="27">
        <v>1.4329317868030584</v>
      </c>
      <c r="O228" s="27">
        <v>1.3739646712005109</v>
      </c>
      <c r="P228" s="27">
        <v>1.3648605294130307</v>
      </c>
      <c r="Q228" s="27">
        <v>1.3507860907117022</v>
      </c>
      <c r="R228" s="27">
        <v>1.3647456717745037</v>
      </c>
      <c r="S228" s="27">
        <v>1.3807556934605201</v>
      </c>
      <c r="T228" s="27">
        <v>1.3953771223507092</v>
      </c>
      <c r="U228" s="27">
        <v>1.4055427959453852</v>
      </c>
      <c r="V228" s="27">
        <v>1.4399635184796415</v>
      </c>
      <c r="W228" s="27">
        <v>1.4857592676814977</v>
      </c>
      <c r="X228" s="27">
        <v>1.5005156414205398</v>
      </c>
      <c r="Y228" s="27">
        <v>1.5126168979999042</v>
      </c>
      <c r="Z228" s="27">
        <v>1.5240109817644798</v>
      </c>
      <c r="AA228" s="27">
        <v>1.5294154714553618</v>
      </c>
      <c r="AB228" s="27">
        <v>1.5400266690739219</v>
      </c>
      <c r="AC228" s="27">
        <v>1.5494156372026824</v>
      </c>
      <c r="AD228" s="27">
        <v>1.5661436478936637</v>
      </c>
      <c r="AE228" s="27">
        <v>1.5667081500094744</v>
      </c>
      <c r="AF228" s="27">
        <v>1.5787445094477877</v>
      </c>
      <c r="AG228" s="27">
        <v>1.5885161646860808</v>
      </c>
      <c r="AH228" s="27">
        <v>1.590816407796676</v>
      </c>
      <c r="AI228" s="27">
        <v>1.6063711193819834</v>
      </c>
      <c r="AJ228" s="27">
        <v>1.6213268200542543</v>
      </c>
      <c r="AK228" s="27">
        <v>1.6262878459479526</v>
      </c>
      <c r="AL228" s="27">
        <v>1.6390736128484056</v>
      </c>
      <c r="AM228" s="27">
        <v>1.643884757249676</v>
      </c>
      <c r="AN228" s="27">
        <v>1.639230190077609</v>
      </c>
      <c r="AO228" s="27">
        <v>1.6399626006694734</v>
      </c>
      <c r="AP228" s="27">
        <v>1.6394053093471124</v>
      </c>
    </row>
    <row r="229" spans="1:42" hidden="1" x14ac:dyDescent="0.3">
      <c r="A229" s="2">
        <v>1</v>
      </c>
      <c r="B229" s="2" t="s">
        <v>236</v>
      </c>
      <c r="C229" s="2"/>
      <c r="D229" s="2" t="s">
        <v>236</v>
      </c>
      <c r="E229" s="2">
        <v>3</v>
      </c>
      <c r="F229" s="2" t="s">
        <v>393</v>
      </c>
      <c r="G229" s="2">
        <v>4</v>
      </c>
      <c r="H229" s="2" t="s">
        <v>191</v>
      </c>
      <c r="I229" s="69" t="s">
        <v>188</v>
      </c>
      <c r="J229" s="2" t="s">
        <v>394</v>
      </c>
      <c r="K229" s="72" t="s">
        <v>263</v>
      </c>
      <c r="L229" s="2"/>
      <c r="M229" s="2">
        <v>1.2238416724041588</v>
      </c>
      <c r="N229" s="27">
        <v>1.4329317868030584</v>
      </c>
      <c r="O229" s="27">
        <v>1.3739646712005109</v>
      </c>
      <c r="P229" s="27">
        <v>1.3648605294130307</v>
      </c>
      <c r="Q229" s="27">
        <v>1.3507860907117022</v>
      </c>
      <c r="R229" s="27">
        <v>1.3647456717745037</v>
      </c>
      <c r="S229" s="27">
        <v>1.3807556934605201</v>
      </c>
      <c r="T229" s="27">
        <v>1.3953771223507092</v>
      </c>
      <c r="U229" s="27">
        <v>1.4055427959453852</v>
      </c>
      <c r="V229" s="27">
        <v>1.4399635184796415</v>
      </c>
      <c r="W229" s="27">
        <v>1.4857592676814977</v>
      </c>
      <c r="X229" s="27">
        <v>1.5005156414205398</v>
      </c>
      <c r="Y229" s="27">
        <v>1.5126168979999042</v>
      </c>
      <c r="Z229" s="27">
        <v>1.5240109817644798</v>
      </c>
      <c r="AA229" s="27">
        <v>1.5294154714553618</v>
      </c>
      <c r="AB229" s="27">
        <v>1.5400266690739219</v>
      </c>
      <c r="AC229" s="27">
        <v>1.5494156372026824</v>
      </c>
      <c r="AD229" s="27">
        <v>1.5661436478936637</v>
      </c>
      <c r="AE229" s="27">
        <v>1.5667081500094744</v>
      </c>
      <c r="AF229" s="27">
        <v>1.5787445094477877</v>
      </c>
      <c r="AG229" s="27">
        <v>1.5885161646860808</v>
      </c>
      <c r="AH229" s="27">
        <v>1.590816407796676</v>
      </c>
      <c r="AI229" s="27">
        <v>1.6063711193819834</v>
      </c>
      <c r="AJ229" s="27">
        <v>1.6213268200542543</v>
      </c>
      <c r="AK229" s="27">
        <v>1.6262878459479526</v>
      </c>
      <c r="AL229" s="27">
        <v>1.6390736128484056</v>
      </c>
      <c r="AM229" s="27">
        <v>1.643884757249676</v>
      </c>
      <c r="AN229" s="27">
        <v>1.639230190077609</v>
      </c>
      <c r="AO229" s="27">
        <v>1.6399626006694734</v>
      </c>
      <c r="AP229" s="27">
        <v>1.6394053093471124</v>
      </c>
    </row>
    <row r="230" spans="1:42" hidden="1" x14ac:dyDescent="0.3">
      <c r="A230" s="2">
        <v>1</v>
      </c>
      <c r="B230" s="2" t="s">
        <v>236</v>
      </c>
      <c r="C230" s="2"/>
      <c r="D230" s="2" t="s">
        <v>236</v>
      </c>
      <c r="E230" s="2">
        <v>3</v>
      </c>
      <c r="F230" s="2" t="s">
        <v>393</v>
      </c>
      <c r="G230" s="2">
        <v>5</v>
      </c>
      <c r="H230" s="2" t="s">
        <v>192</v>
      </c>
      <c r="I230" s="69" t="s">
        <v>188</v>
      </c>
      <c r="J230" s="2" t="s">
        <v>394</v>
      </c>
      <c r="K230" s="72" t="s">
        <v>263</v>
      </c>
      <c r="L230" s="2"/>
      <c r="M230" s="2">
        <v>1.2238416724041588</v>
      </c>
      <c r="N230" s="27">
        <v>1.4329317868030584</v>
      </c>
      <c r="O230" s="27">
        <v>1.3739646712005109</v>
      </c>
      <c r="P230" s="27">
        <v>1.3648605294130307</v>
      </c>
      <c r="Q230" s="27">
        <v>1.3507860907117022</v>
      </c>
      <c r="R230" s="27">
        <v>1.3647456717745037</v>
      </c>
      <c r="S230" s="27">
        <v>1.3807556934605201</v>
      </c>
      <c r="T230" s="27">
        <v>1.3953771223507092</v>
      </c>
      <c r="U230" s="27">
        <v>1.4055427959453852</v>
      </c>
      <c r="V230" s="27">
        <v>1.4399635184796415</v>
      </c>
      <c r="W230" s="27">
        <v>1.4857592676814977</v>
      </c>
      <c r="X230" s="27">
        <v>1.5005156414205398</v>
      </c>
      <c r="Y230" s="27">
        <v>1.5126168979999042</v>
      </c>
      <c r="Z230" s="27">
        <v>1.5240109817644798</v>
      </c>
      <c r="AA230" s="27">
        <v>1.5294154714553618</v>
      </c>
      <c r="AB230" s="27">
        <v>1.5400266690739219</v>
      </c>
      <c r="AC230" s="27">
        <v>1.5494156372026824</v>
      </c>
      <c r="AD230" s="27">
        <v>1.5661436478936637</v>
      </c>
      <c r="AE230" s="27">
        <v>1.5667081500094744</v>
      </c>
      <c r="AF230" s="27">
        <v>1.5787445094477877</v>
      </c>
      <c r="AG230" s="27">
        <v>1.5885161646860808</v>
      </c>
      <c r="AH230" s="27">
        <v>1.590816407796676</v>
      </c>
      <c r="AI230" s="27">
        <v>1.6063711193819834</v>
      </c>
      <c r="AJ230" s="27">
        <v>1.6213268200542543</v>
      </c>
      <c r="AK230" s="27">
        <v>1.6262878459479526</v>
      </c>
      <c r="AL230" s="27">
        <v>1.6390736128484056</v>
      </c>
      <c r="AM230" s="27">
        <v>1.643884757249676</v>
      </c>
      <c r="AN230" s="27">
        <v>1.639230190077609</v>
      </c>
      <c r="AO230" s="27">
        <v>1.6399626006694734</v>
      </c>
      <c r="AP230" s="27">
        <v>1.6394053093471124</v>
      </c>
    </row>
    <row r="231" spans="1:42" hidden="1" x14ac:dyDescent="0.3">
      <c r="A231" s="2">
        <v>1</v>
      </c>
      <c r="B231" s="2" t="s">
        <v>236</v>
      </c>
      <c r="C231" s="2"/>
      <c r="D231" s="2" t="s">
        <v>236</v>
      </c>
      <c r="E231" s="2">
        <v>3</v>
      </c>
      <c r="F231" s="2" t="s">
        <v>393</v>
      </c>
      <c r="G231" s="2">
        <v>6</v>
      </c>
      <c r="H231" s="2" t="s">
        <v>193</v>
      </c>
      <c r="I231" s="69" t="s">
        <v>188</v>
      </c>
      <c r="J231" s="2" t="s">
        <v>394</v>
      </c>
      <c r="K231" s="72" t="s">
        <v>263</v>
      </c>
      <c r="L231" s="2"/>
      <c r="M231" s="2">
        <v>1.2238416724041588</v>
      </c>
      <c r="N231" s="27">
        <v>1.4329317868030584</v>
      </c>
      <c r="O231" s="27">
        <v>1.3739646712005109</v>
      </c>
      <c r="P231" s="27">
        <v>1.3648605294130307</v>
      </c>
      <c r="Q231" s="27">
        <v>1.3507860907117022</v>
      </c>
      <c r="R231" s="27">
        <v>1.3647456717745037</v>
      </c>
      <c r="S231" s="27">
        <v>1.3807556934605201</v>
      </c>
      <c r="T231" s="27">
        <v>1.3953771223507092</v>
      </c>
      <c r="U231" s="27">
        <v>1.4055427959453852</v>
      </c>
      <c r="V231" s="27">
        <v>1.4399635184796415</v>
      </c>
      <c r="W231" s="27">
        <v>1.4857592676814977</v>
      </c>
      <c r="X231" s="27">
        <v>1.5005156414205398</v>
      </c>
      <c r="Y231" s="27">
        <v>1.5126168979999042</v>
      </c>
      <c r="Z231" s="27">
        <v>1.5240109817644798</v>
      </c>
      <c r="AA231" s="27">
        <v>1.5294154714553618</v>
      </c>
      <c r="AB231" s="27">
        <v>1.5400266690739219</v>
      </c>
      <c r="AC231" s="27">
        <v>1.5494156372026824</v>
      </c>
      <c r="AD231" s="27">
        <v>1.5661436478936637</v>
      </c>
      <c r="AE231" s="27">
        <v>1.5667081500094744</v>
      </c>
      <c r="AF231" s="27">
        <v>1.5787445094477877</v>
      </c>
      <c r="AG231" s="27">
        <v>1.5885161646860808</v>
      </c>
      <c r="AH231" s="27">
        <v>1.590816407796676</v>
      </c>
      <c r="AI231" s="27">
        <v>1.6063711193819834</v>
      </c>
      <c r="AJ231" s="27">
        <v>1.6213268200542543</v>
      </c>
      <c r="AK231" s="27">
        <v>1.6262878459479526</v>
      </c>
      <c r="AL231" s="27">
        <v>1.6390736128484056</v>
      </c>
      <c r="AM231" s="27">
        <v>1.643884757249676</v>
      </c>
      <c r="AN231" s="27">
        <v>1.639230190077609</v>
      </c>
      <c r="AO231" s="27">
        <v>1.6399626006694734</v>
      </c>
      <c r="AP231" s="27">
        <v>1.6394053093471124</v>
      </c>
    </row>
    <row r="232" spans="1:42" hidden="1" x14ac:dyDescent="0.3">
      <c r="A232" s="2">
        <v>1</v>
      </c>
      <c r="B232" s="2" t="s">
        <v>236</v>
      </c>
      <c r="C232" s="2"/>
      <c r="D232" s="2" t="s">
        <v>236</v>
      </c>
      <c r="E232" s="2">
        <v>3</v>
      </c>
      <c r="F232" s="2" t="s">
        <v>393</v>
      </c>
      <c r="G232" s="2">
        <v>7</v>
      </c>
      <c r="H232" s="2" t="s">
        <v>194</v>
      </c>
      <c r="I232" s="69" t="s">
        <v>188</v>
      </c>
      <c r="J232" s="2" t="s">
        <v>394</v>
      </c>
      <c r="K232" s="72" t="s">
        <v>263</v>
      </c>
      <c r="L232" s="2"/>
      <c r="M232" s="2">
        <v>1.2238416724041588</v>
      </c>
      <c r="N232" s="27">
        <v>1.4329317868030584</v>
      </c>
      <c r="O232" s="27">
        <v>1.3739646712005109</v>
      </c>
      <c r="P232" s="27">
        <v>1.3648605294130307</v>
      </c>
      <c r="Q232" s="27">
        <v>1.3507860907117022</v>
      </c>
      <c r="R232" s="27">
        <v>1.3647456717745037</v>
      </c>
      <c r="S232" s="27">
        <v>1.3807556934605201</v>
      </c>
      <c r="T232" s="27">
        <v>1.3953771223507092</v>
      </c>
      <c r="U232" s="27">
        <v>1.4055427959453852</v>
      </c>
      <c r="V232" s="27">
        <v>1.4399635184796415</v>
      </c>
      <c r="W232" s="27">
        <v>1.4857592676814977</v>
      </c>
      <c r="X232" s="27">
        <v>1.5005156414205398</v>
      </c>
      <c r="Y232" s="27">
        <v>1.5126168979999042</v>
      </c>
      <c r="Z232" s="27">
        <v>1.5240109817644798</v>
      </c>
      <c r="AA232" s="27">
        <v>1.5294154714553618</v>
      </c>
      <c r="AB232" s="27">
        <v>1.5400266690739219</v>
      </c>
      <c r="AC232" s="27">
        <v>1.5494156372026824</v>
      </c>
      <c r="AD232" s="27">
        <v>1.5661436478936637</v>
      </c>
      <c r="AE232" s="27">
        <v>1.5667081500094744</v>
      </c>
      <c r="AF232" s="27">
        <v>1.5787445094477877</v>
      </c>
      <c r="AG232" s="27">
        <v>1.5885161646860808</v>
      </c>
      <c r="AH232" s="27">
        <v>1.590816407796676</v>
      </c>
      <c r="AI232" s="27">
        <v>1.6063711193819834</v>
      </c>
      <c r="AJ232" s="27">
        <v>1.6213268200542543</v>
      </c>
      <c r="AK232" s="27">
        <v>1.6262878459479526</v>
      </c>
      <c r="AL232" s="27">
        <v>1.6390736128484056</v>
      </c>
      <c r="AM232" s="27">
        <v>1.643884757249676</v>
      </c>
      <c r="AN232" s="27">
        <v>1.639230190077609</v>
      </c>
      <c r="AO232" s="27">
        <v>1.6399626006694734</v>
      </c>
      <c r="AP232" s="27">
        <v>1.6394053093471124</v>
      </c>
    </row>
    <row r="233" spans="1:42" hidden="1" x14ac:dyDescent="0.3">
      <c r="A233" s="2">
        <v>1</v>
      </c>
      <c r="B233" s="2" t="s">
        <v>236</v>
      </c>
      <c r="C233" s="2"/>
      <c r="D233" s="2" t="s">
        <v>236</v>
      </c>
      <c r="E233" s="2">
        <v>3</v>
      </c>
      <c r="F233" s="2" t="s">
        <v>393</v>
      </c>
      <c r="G233" s="2">
        <v>8</v>
      </c>
      <c r="H233" s="2" t="s">
        <v>195</v>
      </c>
      <c r="I233" s="69" t="s">
        <v>188</v>
      </c>
      <c r="J233" s="2" t="s">
        <v>394</v>
      </c>
      <c r="K233" s="72" t="s">
        <v>263</v>
      </c>
      <c r="L233" s="2"/>
      <c r="M233" s="2">
        <v>1.2238416724041588</v>
      </c>
      <c r="N233" s="27">
        <v>1.4329317868030584</v>
      </c>
      <c r="O233" s="27">
        <v>1.3739646712005109</v>
      </c>
      <c r="P233" s="27">
        <v>1.3648605294130307</v>
      </c>
      <c r="Q233" s="27">
        <v>1.3507860907117022</v>
      </c>
      <c r="R233" s="27">
        <v>1.3647456717745037</v>
      </c>
      <c r="S233" s="27">
        <v>1.3807556934605201</v>
      </c>
      <c r="T233" s="27">
        <v>1.3953771223507092</v>
      </c>
      <c r="U233" s="27">
        <v>1.4055427959453852</v>
      </c>
      <c r="V233" s="27">
        <v>1.4399635184796415</v>
      </c>
      <c r="W233" s="27">
        <v>1.4857592676814977</v>
      </c>
      <c r="X233" s="27">
        <v>1.5005156414205398</v>
      </c>
      <c r="Y233" s="27">
        <v>1.5126168979999042</v>
      </c>
      <c r="Z233" s="27">
        <v>1.5240109817644798</v>
      </c>
      <c r="AA233" s="27">
        <v>1.5294154714553618</v>
      </c>
      <c r="AB233" s="27">
        <v>1.5400266690739219</v>
      </c>
      <c r="AC233" s="27">
        <v>1.5494156372026824</v>
      </c>
      <c r="AD233" s="27">
        <v>1.5661436478936637</v>
      </c>
      <c r="AE233" s="27">
        <v>1.5667081500094744</v>
      </c>
      <c r="AF233" s="27">
        <v>1.5787445094477877</v>
      </c>
      <c r="AG233" s="27">
        <v>1.5885161646860808</v>
      </c>
      <c r="AH233" s="27">
        <v>1.590816407796676</v>
      </c>
      <c r="AI233" s="27">
        <v>1.6063711193819834</v>
      </c>
      <c r="AJ233" s="27">
        <v>1.6213268200542543</v>
      </c>
      <c r="AK233" s="27">
        <v>1.6262878459479526</v>
      </c>
      <c r="AL233" s="27">
        <v>1.6390736128484056</v>
      </c>
      <c r="AM233" s="27">
        <v>1.643884757249676</v>
      </c>
      <c r="AN233" s="27">
        <v>1.639230190077609</v>
      </c>
      <c r="AO233" s="27">
        <v>1.6399626006694734</v>
      </c>
      <c r="AP233" s="27">
        <v>1.6394053093471124</v>
      </c>
    </row>
    <row r="234" spans="1:42" hidden="1" x14ac:dyDescent="0.3">
      <c r="A234" s="2">
        <v>1</v>
      </c>
      <c r="B234" s="2" t="s">
        <v>236</v>
      </c>
      <c r="C234" s="2"/>
      <c r="D234" s="2" t="s">
        <v>236</v>
      </c>
      <c r="E234" s="2">
        <v>3</v>
      </c>
      <c r="F234" s="2" t="s">
        <v>393</v>
      </c>
      <c r="G234" s="2">
        <v>9</v>
      </c>
      <c r="H234" s="2" t="s">
        <v>196</v>
      </c>
      <c r="I234" s="69" t="s">
        <v>188</v>
      </c>
      <c r="J234" s="2" t="s">
        <v>394</v>
      </c>
      <c r="K234" s="72" t="s">
        <v>263</v>
      </c>
      <c r="L234" s="2"/>
      <c r="M234" s="2">
        <v>1.2238416724041588</v>
      </c>
      <c r="N234" s="27">
        <v>1.4329317868030584</v>
      </c>
      <c r="O234" s="27">
        <v>1.3739646712005109</v>
      </c>
      <c r="P234" s="27">
        <v>1.3648605294130307</v>
      </c>
      <c r="Q234" s="27">
        <v>1.3507860907117022</v>
      </c>
      <c r="R234" s="27">
        <v>1.3647456717745037</v>
      </c>
      <c r="S234" s="27">
        <v>1.3807556934605201</v>
      </c>
      <c r="T234" s="27">
        <v>1.3953771223507092</v>
      </c>
      <c r="U234" s="27">
        <v>1.4055427959453852</v>
      </c>
      <c r="V234" s="27">
        <v>1.4399635184796415</v>
      </c>
      <c r="W234" s="27">
        <v>1.4857592676814977</v>
      </c>
      <c r="X234" s="27">
        <v>1.5005156414205398</v>
      </c>
      <c r="Y234" s="27">
        <v>1.5126168979999042</v>
      </c>
      <c r="Z234" s="27">
        <v>1.5240109817644798</v>
      </c>
      <c r="AA234" s="27">
        <v>1.5294154714553618</v>
      </c>
      <c r="AB234" s="27">
        <v>1.5400266690739219</v>
      </c>
      <c r="AC234" s="27">
        <v>1.5494156372026824</v>
      </c>
      <c r="AD234" s="27">
        <v>1.5661436478936637</v>
      </c>
      <c r="AE234" s="27">
        <v>1.5667081500094744</v>
      </c>
      <c r="AF234" s="27">
        <v>1.5787445094477877</v>
      </c>
      <c r="AG234" s="27">
        <v>1.5885161646860808</v>
      </c>
      <c r="AH234" s="27">
        <v>1.590816407796676</v>
      </c>
      <c r="AI234" s="27">
        <v>1.6063711193819834</v>
      </c>
      <c r="AJ234" s="27">
        <v>1.6213268200542543</v>
      </c>
      <c r="AK234" s="27">
        <v>1.6262878459479526</v>
      </c>
      <c r="AL234" s="27">
        <v>1.6390736128484056</v>
      </c>
      <c r="AM234" s="27">
        <v>1.643884757249676</v>
      </c>
      <c r="AN234" s="27">
        <v>1.639230190077609</v>
      </c>
      <c r="AO234" s="27">
        <v>1.6399626006694734</v>
      </c>
      <c r="AP234" s="27">
        <v>1.6394053093471124</v>
      </c>
    </row>
    <row r="235" spans="1:42" hidden="1" x14ac:dyDescent="0.3">
      <c r="A235" s="2">
        <v>1</v>
      </c>
      <c r="B235" s="2" t="s">
        <v>236</v>
      </c>
      <c r="C235" s="2"/>
      <c r="D235" s="2" t="s">
        <v>236</v>
      </c>
      <c r="E235" s="2">
        <v>3</v>
      </c>
      <c r="F235" s="2" t="s">
        <v>393</v>
      </c>
      <c r="G235" s="2">
        <v>10</v>
      </c>
      <c r="H235" s="2" t="s">
        <v>197</v>
      </c>
      <c r="I235" s="69" t="s">
        <v>188</v>
      </c>
      <c r="J235" s="2" t="s">
        <v>394</v>
      </c>
      <c r="K235" s="72" t="s">
        <v>263</v>
      </c>
      <c r="L235" s="2"/>
      <c r="M235" s="2">
        <v>1.2238416724041588</v>
      </c>
      <c r="N235" s="27">
        <v>1.4329317868030584</v>
      </c>
      <c r="O235" s="27">
        <v>1.3739646712005109</v>
      </c>
      <c r="P235" s="27">
        <v>1.3648605294130307</v>
      </c>
      <c r="Q235" s="27">
        <v>1.3507860907117022</v>
      </c>
      <c r="R235" s="27">
        <v>1.3647456717745037</v>
      </c>
      <c r="S235" s="27">
        <v>1.3807556934605201</v>
      </c>
      <c r="T235" s="27">
        <v>1.3953771223507092</v>
      </c>
      <c r="U235" s="27">
        <v>1.4055427959453852</v>
      </c>
      <c r="V235" s="27">
        <v>1.4399635184796415</v>
      </c>
      <c r="W235" s="27">
        <v>1.4857592676814977</v>
      </c>
      <c r="X235" s="27">
        <v>1.5005156414205398</v>
      </c>
      <c r="Y235" s="27">
        <v>1.5126168979999042</v>
      </c>
      <c r="Z235" s="27">
        <v>1.5240109817644798</v>
      </c>
      <c r="AA235" s="27">
        <v>1.5294154714553618</v>
      </c>
      <c r="AB235" s="27">
        <v>1.5400266690739219</v>
      </c>
      <c r="AC235" s="27">
        <v>1.5494156372026824</v>
      </c>
      <c r="AD235" s="27">
        <v>1.5661436478936637</v>
      </c>
      <c r="AE235" s="27">
        <v>1.5667081500094744</v>
      </c>
      <c r="AF235" s="27">
        <v>1.5787445094477877</v>
      </c>
      <c r="AG235" s="27">
        <v>1.5885161646860808</v>
      </c>
      <c r="AH235" s="27">
        <v>1.590816407796676</v>
      </c>
      <c r="AI235" s="27">
        <v>1.6063711193819834</v>
      </c>
      <c r="AJ235" s="27">
        <v>1.6213268200542543</v>
      </c>
      <c r="AK235" s="27">
        <v>1.6262878459479526</v>
      </c>
      <c r="AL235" s="27">
        <v>1.6390736128484056</v>
      </c>
      <c r="AM235" s="27">
        <v>1.643884757249676</v>
      </c>
      <c r="AN235" s="27">
        <v>1.639230190077609</v>
      </c>
      <c r="AO235" s="27">
        <v>1.6399626006694734</v>
      </c>
      <c r="AP235" s="27">
        <v>1.6394053093471124</v>
      </c>
    </row>
    <row r="236" spans="1:42" hidden="1" x14ac:dyDescent="0.3">
      <c r="A236" s="2">
        <v>1</v>
      </c>
      <c r="B236" s="2" t="s">
        <v>236</v>
      </c>
      <c r="C236" s="2"/>
      <c r="D236" s="2" t="s">
        <v>236</v>
      </c>
      <c r="E236" s="2">
        <v>3</v>
      </c>
      <c r="F236" s="2" t="s">
        <v>393</v>
      </c>
      <c r="G236" s="2">
        <v>11</v>
      </c>
      <c r="H236" s="2" t="s">
        <v>198</v>
      </c>
      <c r="I236" s="69" t="s">
        <v>188</v>
      </c>
      <c r="J236" s="2" t="s">
        <v>394</v>
      </c>
      <c r="K236" s="72" t="s">
        <v>263</v>
      </c>
      <c r="L236" s="2"/>
      <c r="M236" s="2">
        <v>1.2238416724041588</v>
      </c>
      <c r="N236" s="27">
        <v>1.4329317868030584</v>
      </c>
      <c r="O236" s="27">
        <v>1.3739646712005109</v>
      </c>
      <c r="P236" s="27">
        <v>1.3648605294130307</v>
      </c>
      <c r="Q236" s="27">
        <v>1.3507860907117022</v>
      </c>
      <c r="R236" s="27">
        <v>1.3647456717745037</v>
      </c>
      <c r="S236" s="27">
        <v>1.3807556934605201</v>
      </c>
      <c r="T236" s="27">
        <v>1.3953771223507092</v>
      </c>
      <c r="U236" s="27">
        <v>1.4055427959453852</v>
      </c>
      <c r="V236" s="27">
        <v>1.4399635184796415</v>
      </c>
      <c r="W236" s="27">
        <v>1.4857592676814977</v>
      </c>
      <c r="X236" s="27">
        <v>1.5005156414205398</v>
      </c>
      <c r="Y236" s="27">
        <v>1.5126168979999042</v>
      </c>
      <c r="Z236" s="27">
        <v>1.5240109817644798</v>
      </c>
      <c r="AA236" s="27">
        <v>1.5294154714553618</v>
      </c>
      <c r="AB236" s="27">
        <v>1.5400266690739219</v>
      </c>
      <c r="AC236" s="27">
        <v>1.5494156372026824</v>
      </c>
      <c r="AD236" s="27">
        <v>1.5661436478936637</v>
      </c>
      <c r="AE236" s="27">
        <v>1.5667081500094744</v>
      </c>
      <c r="AF236" s="27">
        <v>1.5787445094477877</v>
      </c>
      <c r="AG236" s="27">
        <v>1.5885161646860808</v>
      </c>
      <c r="AH236" s="27">
        <v>1.590816407796676</v>
      </c>
      <c r="AI236" s="27">
        <v>1.6063711193819834</v>
      </c>
      <c r="AJ236" s="27">
        <v>1.6213268200542543</v>
      </c>
      <c r="AK236" s="27">
        <v>1.6262878459479526</v>
      </c>
      <c r="AL236" s="27">
        <v>1.6390736128484056</v>
      </c>
      <c r="AM236" s="27">
        <v>1.643884757249676</v>
      </c>
      <c r="AN236" s="27">
        <v>1.639230190077609</v>
      </c>
      <c r="AO236" s="27">
        <v>1.6399626006694734</v>
      </c>
      <c r="AP236" s="27">
        <v>1.6394053093471124</v>
      </c>
    </row>
    <row r="237" spans="1:42" hidden="1" x14ac:dyDescent="0.3">
      <c r="A237" s="2">
        <v>1</v>
      </c>
      <c r="B237" s="2" t="s">
        <v>236</v>
      </c>
      <c r="C237" s="2"/>
      <c r="D237" s="2" t="s">
        <v>236</v>
      </c>
      <c r="E237" s="2">
        <v>3</v>
      </c>
      <c r="F237" s="2" t="s">
        <v>393</v>
      </c>
      <c r="G237" s="2">
        <v>12</v>
      </c>
      <c r="H237" s="2" t="s">
        <v>199</v>
      </c>
      <c r="I237" s="69" t="s">
        <v>188</v>
      </c>
      <c r="J237" s="2" t="s">
        <v>394</v>
      </c>
      <c r="K237" s="72" t="s">
        <v>263</v>
      </c>
      <c r="L237" s="2"/>
      <c r="M237" s="2">
        <v>1.2238416724041588</v>
      </c>
      <c r="N237" s="27">
        <v>1.4329317868030584</v>
      </c>
      <c r="O237" s="27">
        <v>1.3739646712005109</v>
      </c>
      <c r="P237" s="27">
        <v>1.3648605294130307</v>
      </c>
      <c r="Q237" s="27">
        <v>1.3507860907117022</v>
      </c>
      <c r="R237" s="27">
        <v>1.3647456717745037</v>
      </c>
      <c r="S237" s="27">
        <v>1.3807556934605201</v>
      </c>
      <c r="T237" s="27">
        <v>1.3953771223507092</v>
      </c>
      <c r="U237" s="27">
        <v>1.4055427959453852</v>
      </c>
      <c r="V237" s="27">
        <v>1.4399635184796415</v>
      </c>
      <c r="W237" s="27">
        <v>1.4857592676814977</v>
      </c>
      <c r="X237" s="27">
        <v>1.5005156414205398</v>
      </c>
      <c r="Y237" s="27">
        <v>1.5126168979999042</v>
      </c>
      <c r="Z237" s="27">
        <v>1.5240109817644798</v>
      </c>
      <c r="AA237" s="27">
        <v>1.5294154714553618</v>
      </c>
      <c r="AB237" s="27">
        <v>1.5400266690739219</v>
      </c>
      <c r="AC237" s="27">
        <v>1.5494156372026824</v>
      </c>
      <c r="AD237" s="27">
        <v>1.5661436478936637</v>
      </c>
      <c r="AE237" s="27">
        <v>1.5667081500094744</v>
      </c>
      <c r="AF237" s="27">
        <v>1.5787445094477877</v>
      </c>
      <c r="AG237" s="27">
        <v>1.5885161646860808</v>
      </c>
      <c r="AH237" s="27">
        <v>1.590816407796676</v>
      </c>
      <c r="AI237" s="27">
        <v>1.6063711193819834</v>
      </c>
      <c r="AJ237" s="27">
        <v>1.6213268200542543</v>
      </c>
      <c r="AK237" s="27">
        <v>1.6262878459479526</v>
      </c>
      <c r="AL237" s="27">
        <v>1.6390736128484056</v>
      </c>
      <c r="AM237" s="27">
        <v>1.643884757249676</v>
      </c>
      <c r="AN237" s="27">
        <v>1.639230190077609</v>
      </c>
      <c r="AO237" s="27">
        <v>1.6399626006694734</v>
      </c>
      <c r="AP237" s="27">
        <v>1.6394053093471124</v>
      </c>
    </row>
    <row r="238" spans="1:42" hidden="1" x14ac:dyDescent="0.3">
      <c r="A238" s="2">
        <v>1</v>
      </c>
      <c r="B238" s="2" t="s">
        <v>236</v>
      </c>
      <c r="C238" s="2"/>
      <c r="D238" s="2" t="s">
        <v>236</v>
      </c>
      <c r="E238" s="2">
        <v>3</v>
      </c>
      <c r="F238" s="2" t="s">
        <v>393</v>
      </c>
      <c r="G238" s="2">
        <v>13</v>
      </c>
      <c r="H238" s="2" t="s">
        <v>200</v>
      </c>
      <c r="I238" s="69" t="s">
        <v>188</v>
      </c>
      <c r="J238" s="2" t="s">
        <v>394</v>
      </c>
      <c r="K238" s="72" t="s">
        <v>263</v>
      </c>
      <c r="L238" s="2"/>
      <c r="M238" s="2">
        <v>1.2238416724041588</v>
      </c>
      <c r="N238" s="27">
        <v>1.4329317868030584</v>
      </c>
      <c r="O238" s="27">
        <v>1.3739646712005109</v>
      </c>
      <c r="P238" s="27">
        <v>1.3648605294130307</v>
      </c>
      <c r="Q238" s="27">
        <v>1.3507860907117022</v>
      </c>
      <c r="R238" s="27">
        <v>1.3647456717745037</v>
      </c>
      <c r="S238" s="27">
        <v>1.3807556934605201</v>
      </c>
      <c r="T238" s="27">
        <v>1.3953771223507092</v>
      </c>
      <c r="U238" s="27">
        <v>1.4055427959453852</v>
      </c>
      <c r="V238" s="27">
        <v>1.4399635184796415</v>
      </c>
      <c r="W238" s="27">
        <v>1.4857592676814977</v>
      </c>
      <c r="X238" s="27">
        <v>1.5005156414205398</v>
      </c>
      <c r="Y238" s="27">
        <v>1.5126168979999042</v>
      </c>
      <c r="Z238" s="27">
        <v>1.5240109817644798</v>
      </c>
      <c r="AA238" s="27">
        <v>1.5294154714553618</v>
      </c>
      <c r="AB238" s="27">
        <v>1.5400266690739219</v>
      </c>
      <c r="AC238" s="27">
        <v>1.5494156372026824</v>
      </c>
      <c r="AD238" s="27">
        <v>1.5661436478936637</v>
      </c>
      <c r="AE238" s="27">
        <v>1.5667081500094744</v>
      </c>
      <c r="AF238" s="27">
        <v>1.5787445094477877</v>
      </c>
      <c r="AG238" s="27">
        <v>1.5885161646860808</v>
      </c>
      <c r="AH238" s="27">
        <v>1.590816407796676</v>
      </c>
      <c r="AI238" s="27">
        <v>1.6063711193819834</v>
      </c>
      <c r="AJ238" s="27">
        <v>1.6213268200542543</v>
      </c>
      <c r="AK238" s="27">
        <v>1.6262878459479526</v>
      </c>
      <c r="AL238" s="27">
        <v>1.6390736128484056</v>
      </c>
      <c r="AM238" s="27">
        <v>1.643884757249676</v>
      </c>
      <c r="AN238" s="27">
        <v>1.639230190077609</v>
      </c>
      <c r="AO238" s="27">
        <v>1.6399626006694734</v>
      </c>
      <c r="AP238" s="27">
        <v>1.6394053093471124</v>
      </c>
    </row>
    <row r="239" spans="1:42" hidden="1" x14ac:dyDescent="0.3">
      <c r="A239" s="2">
        <v>1</v>
      </c>
      <c r="B239" s="2" t="s">
        <v>236</v>
      </c>
      <c r="C239" s="2"/>
      <c r="D239" s="2" t="s">
        <v>236</v>
      </c>
      <c r="E239" s="2">
        <v>3</v>
      </c>
      <c r="F239" s="2" t="s">
        <v>393</v>
      </c>
      <c r="G239" s="2">
        <v>14</v>
      </c>
      <c r="H239" s="2" t="s">
        <v>201</v>
      </c>
      <c r="I239" s="69" t="s">
        <v>188</v>
      </c>
      <c r="J239" s="2" t="s">
        <v>394</v>
      </c>
      <c r="K239" s="72" t="s">
        <v>263</v>
      </c>
      <c r="L239" s="2"/>
      <c r="M239" s="2">
        <v>1.2238416724041588</v>
      </c>
      <c r="N239" s="27">
        <v>1.4329317868030584</v>
      </c>
      <c r="O239" s="27">
        <v>1.3739646712005109</v>
      </c>
      <c r="P239" s="27">
        <v>1.3648605294130307</v>
      </c>
      <c r="Q239" s="27">
        <v>1.3507860907117022</v>
      </c>
      <c r="R239" s="27">
        <v>1.3647456717745037</v>
      </c>
      <c r="S239" s="27">
        <v>1.3807556934605201</v>
      </c>
      <c r="T239" s="27">
        <v>1.3953771223507092</v>
      </c>
      <c r="U239" s="27">
        <v>1.4055427959453852</v>
      </c>
      <c r="V239" s="27">
        <v>1.4399635184796415</v>
      </c>
      <c r="W239" s="27">
        <v>1.4857592676814977</v>
      </c>
      <c r="X239" s="27">
        <v>1.5005156414205398</v>
      </c>
      <c r="Y239" s="27">
        <v>1.5126168979999042</v>
      </c>
      <c r="Z239" s="27">
        <v>1.5240109817644798</v>
      </c>
      <c r="AA239" s="27">
        <v>1.5294154714553618</v>
      </c>
      <c r="AB239" s="27">
        <v>1.5400266690739219</v>
      </c>
      <c r="AC239" s="27">
        <v>1.5494156372026824</v>
      </c>
      <c r="AD239" s="27">
        <v>1.5661436478936637</v>
      </c>
      <c r="AE239" s="27">
        <v>1.5667081500094744</v>
      </c>
      <c r="AF239" s="27">
        <v>1.5787445094477877</v>
      </c>
      <c r="AG239" s="27">
        <v>1.5885161646860808</v>
      </c>
      <c r="AH239" s="27">
        <v>1.590816407796676</v>
      </c>
      <c r="AI239" s="27">
        <v>1.6063711193819834</v>
      </c>
      <c r="AJ239" s="27">
        <v>1.6213268200542543</v>
      </c>
      <c r="AK239" s="27">
        <v>1.6262878459479526</v>
      </c>
      <c r="AL239" s="27">
        <v>1.6390736128484056</v>
      </c>
      <c r="AM239" s="27">
        <v>1.643884757249676</v>
      </c>
      <c r="AN239" s="27">
        <v>1.639230190077609</v>
      </c>
      <c r="AO239" s="27">
        <v>1.6399626006694734</v>
      </c>
      <c r="AP239" s="27">
        <v>1.6394053093471124</v>
      </c>
    </row>
    <row r="240" spans="1:42" hidden="1" x14ac:dyDescent="0.3">
      <c r="A240" s="2">
        <v>1</v>
      </c>
      <c r="B240" s="2" t="s">
        <v>236</v>
      </c>
      <c r="C240" s="2"/>
      <c r="D240" s="2" t="s">
        <v>236</v>
      </c>
      <c r="E240" s="2">
        <v>3</v>
      </c>
      <c r="F240" s="2" t="s">
        <v>393</v>
      </c>
      <c r="G240" s="2">
        <v>15</v>
      </c>
      <c r="H240" s="2" t="s">
        <v>202</v>
      </c>
      <c r="I240" s="69" t="s">
        <v>188</v>
      </c>
      <c r="J240" s="2" t="s">
        <v>394</v>
      </c>
      <c r="K240" s="72" t="s">
        <v>263</v>
      </c>
      <c r="L240" s="2"/>
      <c r="M240" s="2">
        <v>1.2238416724041588</v>
      </c>
      <c r="N240" s="27">
        <v>1.4329317868030584</v>
      </c>
      <c r="O240" s="27">
        <v>1.3739646712005109</v>
      </c>
      <c r="P240" s="27">
        <v>1.3648605294130307</v>
      </c>
      <c r="Q240" s="27">
        <v>1.3507860907117022</v>
      </c>
      <c r="R240" s="27">
        <v>1.3647456717745037</v>
      </c>
      <c r="S240" s="27">
        <v>1.3807556934605201</v>
      </c>
      <c r="T240" s="27">
        <v>1.3953771223507092</v>
      </c>
      <c r="U240" s="27">
        <v>1.4055427959453852</v>
      </c>
      <c r="V240" s="27">
        <v>1.4399635184796415</v>
      </c>
      <c r="W240" s="27">
        <v>1.4857592676814977</v>
      </c>
      <c r="X240" s="27">
        <v>1.5005156414205398</v>
      </c>
      <c r="Y240" s="27">
        <v>1.5126168979999042</v>
      </c>
      <c r="Z240" s="27">
        <v>1.5240109817644798</v>
      </c>
      <c r="AA240" s="27">
        <v>1.5294154714553618</v>
      </c>
      <c r="AB240" s="27">
        <v>1.5400266690739219</v>
      </c>
      <c r="AC240" s="27">
        <v>1.5494156372026824</v>
      </c>
      <c r="AD240" s="27">
        <v>1.5661436478936637</v>
      </c>
      <c r="AE240" s="27">
        <v>1.5667081500094744</v>
      </c>
      <c r="AF240" s="27">
        <v>1.5787445094477877</v>
      </c>
      <c r="AG240" s="27">
        <v>1.5885161646860808</v>
      </c>
      <c r="AH240" s="27">
        <v>1.590816407796676</v>
      </c>
      <c r="AI240" s="27">
        <v>1.6063711193819834</v>
      </c>
      <c r="AJ240" s="27">
        <v>1.6213268200542543</v>
      </c>
      <c r="AK240" s="27">
        <v>1.6262878459479526</v>
      </c>
      <c r="AL240" s="27">
        <v>1.6390736128484056</v>
      </c>
      <c r="AM240" s="27">
        <v>1.643884757249676</v>
      </c>
      <c r="AN240" s="27">
        <v>1.639230190077609</v>
      </c>
      <c r="AO240" s="27">
        <v>1.6399626006694734</v>
      </c>
      <c r="AP240" s="27">
        <v>1.6394053093471124</v>
      </c>
    </row>
    <row r="241" spans="1:42" hidden="1" x14ac:dyDescent="0.3">
      <c r="A241" s="2">
        <v>1</v>
      </c>
      <c r="B241" s="2" t="s">
        <v>236</v>
      </c>
      <c r="C241" s="2"/>
      <c r="D241" s="2" t="s">
        <v>236</v>
      </c>
      <c r="E241" s="2">
        <v>3</v>
      </c>
      <c r="F241" s="2" t="s">
        <v>393</v>
      </c>
      <c r="G241" s="2">
        <v>16</v>
      </c>
      <c r="H241" s="2" t="s">
        <v>203</v>
      </c>
      <c r="I241" s="69" t="s">
        <v>188</v>
      </c>
      <c r="J241" s="2" t="s">
        <v>394</v>
      </c>
      <c r="K241" s="72" t="s">
        <v>263</v>
      </c>
      <c r="L241" s="130"/>
      <c r="M241" s="2">
        <v>1.2238416724041588</v>
      </c>
      <c r="N241" s="27">
        <v>1.4329317868030584</v>
      </c>
      <c r="O241" s="27">
        <v>1.3739646712005109</v>
      </c>
      <c r="P241" s="27">
        <v>1.3648605294130307</v>
      </c>
      <c r="Q241" s="27">
        <v>1.3507860907117022</v>
      </c>
      <c r="R241" s="27">
        <v>1.3647456717745037</v>
      </c>
      <c r="S241" s="27">
        <v>1.3807556934605201</v>
      </c>
      <c r="T241" s="27">
        <v>1.3953771223507092</v>
      </c>
      <c r="U241" s="27">
        <v>1.4055427959453852</v>
      </c>
      <c r="V241" s="27">
        <v>1.4399635184796415</v>
      </c>
      <c r="W241" s="27">
        <v>1.4857592676814977</v>
      </c>
      <c r="X241" s="27">
        <v>1.5005156414205398</v>
      </c>
      <c r="Y241" s="27">
        <v>1.5126168979999042</v>
      </c>
      <c r="Z241" s="27">
        <v>1.5240109817644798</v>
      </c>
      <c r="AA241" s="27">
        <v>1.5294154714553618</v>
      </c>
      <c r="AB241" s="27">
        <v>1.5400266690739219</v>
      </c>
      <c r="AC241" s="27">
        <v>1.5494156372026824</v>
      </c>
      <c r="AD241" s="27">
        <v>1.5661436478936637</v>
      </c>
      <c r="AE241" s="27">
        <v>1.5667081500094744</v>
      </c>
      <c r="AF241" s="27">
        <v>1.5787445094477877</v>
      </c>
      <c r="AG241" s="27">
        <v>1.5885161646860808</v>
      </c>
      <c r="AH241" s="27">
        <v>1.590816407796676</v>
      </c>
      <c r="AI241" s="27">
        <v>1.6063711193819834</v>
      </c>
      <c r="AJ241" s="27">
        <v>1.6213268200542543</v>
      </c>
      <c r="AK241" s="27">
        <v>1.6262878459479526</v>
      </c>
      <c r="AL241" s="27">
        <v>1.6390736128484056</v>
      </c>
      <c r="AM241" s="27">
        <v>1.643884757249676</v>
      </c>
      <c r="AN241" s="27">
        <v>1.639230190077609</v>
      </c>
      <c r="AO241" s="27">
        <v>1.6399626006694734</v>
      </c>
      <c r="AP241" s="27">
        <v>1.6394053093471124</v>
      </c>
    </row>
    <row r="242" spans="1:42" hidden="1" x14ac:dyDescent="0.3">
      <c r="A242" s="130">
        <v>1</v>
      </c>
      <c r="B242" s="130" t="s">
        <v>236</v>
      </c>
      <c r="C242" s="130"/>
      <c r="D242" s="130" t="s">
        <v>236</v>
      </c>
      <c r="E242" s="130">
        <v>3</v>
      </c>
      <c r="F242" s="130" t="s">
        <v>393</v>
      </c>
      <c r="G242" s="130">
        <v>17</v>
      </c>
      <c r="H242" s="130" t="s">
        <v>204</v>
      </c>
      <c r="I242" s="149" t="s">
        <v>188</v>
      </c>
      <c r="J242" s="130" t="s">
        <v>394</v>
      </c>
      <c r="K242" s="72" t="s">
        <v>263</v>
      </c>
      <c r="L242" s="130"/>
      <c r="M242" s="2">
        <v>1.2238416724041588</v>
      </c>
      <c r="N242" s="27">
        <v>1.4329317868030584</v>
      </c>
      <c r="O242" s="27">
        <v>1.3739646712005109</v>
      </c>
      <c r="P242" s="27">
        <v>1.3648605294130307</v>
      </c>
      <c r="Q242" s="27">
        <v>1.3507860907117022</v>
      </c>
      <c r="R242" s="27">
        <v>1.3647456717745037</v>
      </c>
      <c r="S242" s="27">
        <v>1.3807556934605201</v>
      </c>
      <c r="T242" s="27">
        <v>1.3953771223507092</v>
      </c>
      <c r="U242" s="27">
        <v>1.4055427959453852</v>
      </c>
      <c r="V242" s="27">
        <v>1.4399635184796415</v>
      </c>
      <c r="W242" s="27">
        <v>1.4857592676814977</v>
      </c>
      <c r="X242" s="27">
        <v>1.5005156414205398</v>
      </c>
      <c r="Y242" s="27">
        <v>1.5126168979999042</v>
      </c>
      <c r="Z242" s="27">
        <v>1.5240109817644798</v>
      </c>
      <c r="AA242" s="27">
        <v>1.5294154714553618</v>
      </c>
      <c r="AB242" s="27">
        <v>1.5400266690739219</v>
      </c>
      <c r="AC242" s="27">
        <v>1.5494156372026824</v>
      </c>
      <c r="AD242" s="27">
        <v>1.5661436478936637</v>
      </c>
      <c r="AE242" s="27">
        <v>1.5667081500094744</v>
      </c>
      <c r="AF242" s="27">
        <v>1.5787445094477877</v>
      </c>
      <c r="AG242" s="27">
        <v>1.5885161646860808</v>
      </c>
      <c r="AH242" s="27">
        <v>1.590816407796676</v>
      </c>
      <c r="AI242" s="27">
        <v>1.6063711193819834</v>
      </c>
      <c r="AJ242" s="27">
        <v>1.6213268200542543</v>
      </c>
      <c r="AK242" s="27">
        <v>1.6262878459479526</v>
      </c>
      <c r="AL242" s="27">
        <v>1.6390736128484056</v>
      </c>
      <c r="AM242" s="27">
        <v>1.643884757249676</v>
      </c>
      <c r="AN242" s="27">
        <v>1.639230190077609</v>
      </c>
      <c r="AO242" s="27">
        <v>1.6399626006694734</v>
      </c>
      <c r="AP242" s="27">
        <v>1.6394053093471124</v>
      </c>
    </row>
    <row r="243" spans="1:42" hidden="1" x14ac:dyDescent="0.3">
      <c r="A243" s="207">
        <v>1</v>
      </c>
      <c r="B243" s="132" t="s">
        <v>236</v>
      </c>
      <c r="C243" s="132"/>
      <c r="D243" s="132" t="s">
        <v>236</v>
      </c>
      <c r="E243" s="132">
        <v>3</v>
      </c>
      <c r="F243" s="132" t="s">
        <v>393</v>
      </c>
      <c r="G243" s="132">
        <v>18</v>
      </c>
      <c r="H243" s="132" t="s">
        <v>187</v>
      </c>
      <c r="I243" s="209" t="s">
        <v>205</v>
      </c>
      <c r="J243" s="132" t="s">
        <v>394</v>
      </c>
      <c r="K243" s="72" t="s">
        <v>263</v>
      </c>
      <c r="L243" s="132"/>
      <c r="M243" s="2">
        <v>1.2425578038309708</v>
      </c>
      <c r="N243" s="2">
        <v>1.5120419807318248</v>
      </c>
      <c r="O243" s="2">
        <v>1.4536124615827923</v>
      </c>
      <c r="P243" s="2">
        <v>1.5054478939082512</v>
      </c>
      <c r="Q243" s="2">
        <v>1.5041964465156983</v>
      </c>
      <c r="R243" s="2">
        <v>1.502376071885454</v>
      </c>
      <c r="S243" s="2">
        <v>1.5066252171090908</v>
      </c>
      <c r="T243" s="2">
        <v>1.5184590961834386</v>
      </c>
      <c r="U243" s="2">
        <v>1.5273034599673458</v>
      </c>
      <c r="V243" s="2">
        <v>1.5250137925648943</v>
      </c>
      <c r="W243" s="2">
        <v>1.5655149621211866</v>
      </c>
      <c r="X243" s="2">
        <v>1.5718925305640037</v>
      </c>
      <c r="Y243" s="2">
        <v>1.5805568784537514</v>
      </c>
      <c r="Z243" s="2">
        <v>1.5831642209635433</v>
      </c>
      <c r="AA243" s="2">
        <v>1.5896765606640202</v>
      </c>
      <c r="AB243" s="2">
        <v>1.6017241484469422</v>
      </c>
      <c r="AC243" s="2">
        <v>1.6149582046231883</v>
      </c>
      <c r="AD243" s="2">
        <v>1.6236764610159997</v>
      </c>
      <c r="AE243" s="2">
        <v>1.6295274589021049</v>
      </c>
      <c r="AF243" s="2">
        <v>1.643021912401186</v>
      </c>
      <c r="AG243" s="2">
        <v>1.6504646551054341</v>
      </c>
      <c r="AH243" s="2">
        <v>1.6512511416590614</v>
      </c>
      <c r="AI243" s="2">
        <v>1.6684604686103439</v>
      </c>
      <c r="AJ243" s="2">
        <v>1.6874632159403382</v>
      </c>
      <c r="AK243" s="2">
        <v>1.6942470234598153</v>
      </c>
      <c r="AL243" s="2">
        <v>1.7062272256139075</v>
      </c>
      <c r="AM243" s="2">
        <v>1.7101437746266779</v>
      </c>
      <c r="AN243" s="2">
        <v>1.706748982911418</v>
      </c>
      <c r="AO243" s="2">
        <v>1.7052111465963389</v>
      </c>
      <c r="AP243" s="60">
        <v>1.7010905153933986</v>
      </c>
    </row>
    <row r="244" spans="1:42" hidden="1" x14ac:dyDescent="0.3">
      <c r="A244" s="59">
        <v>1</v>
      </c>
      <c r="B244" s="2" t="s">
        <v>236</v>
      </c>
      <c r="C244" s="2"/>
      <c r="D244" s="2" t="s">
        <v>236</v>
      </c>
      <c r="E244" s="2">
        <v>3</v>
      </c>
      <c r="F244" s="2" t="s">
        <v>393</v>
      </c>
      <c r="G244" s="2">
        <v>19</v>
      </c>
      <c r="H244" s="2" t="s">
        <v>189</v>
      </c>
      <c r="I244" s="69" t="s">
        <v>205</v>
      </c>
      <c r="J244" s="2" t="s">
        <v>394</v>
      </c>
      <c r="K244" s="72" t="s">
        <v>263</v>
      </c>
      <c r="L244" s="2"/>
      <c r="M244" s="2">
        <v>1.2425578038309708</v>
      </c>
      <c r="N244" s="2">
        <v>1.5120419807318248</v>
      </c>
      <c r="O244" s="2">
        <v>1.4536124615827923</v>
      </c>
      <c r="P244" s="2">
        <v>1.5054478939082512</v>
      </c>
      <c r="Q244" s="2">
        <v>1.5041964465156983</v>
      </c>
      <c r="R244" s="2">
        <v>1.502376071885454</v>
      </c>
      <c r="S244" s="2">
        <v>1.5066252171090908</v>
      </c>
      <c r="T244" s="2">
        <v>1.5184590961834386</v>
      </c>
      <c r="U244" s="2">
        <v>1.5273034599673458</v>
      </c>
      <c r="V244" s="2">
        <v>1.5250137925648943</v>
      </c>
      <c r="W244" s="2">
        <v>1.5655149621211866</v>
      </c>
      <c r="X244" s="2">
        <v>1.5718925305640037</v>
      </c>
      <c r="Y244" s="2">
        <v>1.5805568784537514</v>
      </c>
      <c r="Z244" s="2">
        <v>1.5831642209635433</v>
      </c>
      <c r="AA244" s="2">
        <v>1.5896765606640202</v>
      </c>
      <c r="AB244" s="2">
        <v>1.6017241484469422</v>
      </c>
      <c r="AC244" s="2">
        <v>1.6149582046231883</v>
      </c>
      <c r="AD244" s="2">
        <v>1.6236764610159997</v>
      </c>
      <c r="AE244" s="2">
        <v>1.6295274589021049</v>
      </c>
      <c r="AF244" s="2">
        <v>1.643021912401186</v>
      </c>
      <c r="AG244" s="2">
        <v>1.6504646551054341</v>
      </c>
      <c r="AH244" s="2">
        <v>1.6512511416590614</v>
      </c>
      <c r="AI244" s="2">
        <v>1.6684604686103439</v>
      </c>
      <c r="AJ244" s="2">
        <v>1.6874632159403382</v>
      </c>
      <c r="AK244" s="2">
        <v>1.6942470234598153</v>
      </c>
      <c r="AL244" s="2">
        <v>1.7062272256139075</v>
      </c>
      <c r="AM244" s="2">
        <v>1.7101437746266779</v>
      </c>
      <c r="AN244" s="2">
        <v>1.706748982911418</v>
      </c>
      <c r="AO244" s="2">
        <v>1.7052111465963389</v>
      </c>
      <c r="AP244" s="2">
        <v>1.7010905153933986</v>
      </c>
    </row>
    <row r="245" spans="1:42" hidden="1" x14ac:dyDescent="0.3">
      <c r="A245" s="59">
        <v>1</v>
      </c>
      <c r="B245" s="2" t="s">
        <v>236</v>
      </c>
      <c r="C245" s="2"/>
      <c r="D245" s="2" t="s">
        <v>236</v>
      </c>
      <c r="E245" s="2">
        <v>3</v>
      </c>
      <c r="F245" s="2" t="s">
        <v>393</v>
      </c>
      <c r="G245" s="2">
        <v>20</v>
      </c>
      <c r="H245" s="2" t="s">
        <v>190</v>
      </c>
      <c r="I245" s="69" t="s">
        <v>205</v>
      </c>
      <c r="J245" s="2" t="s">
        <v>394</v>
      </c>
      <c r="K245" s="72" t="s">
        <v>263</v>
      </c>
      <c r="L245" s="2"/>
      <c r="M245" s="2">
        <v>1.2425578038309708</v>
      </c>
      <c r="N245" s="2">
        <v>1.5120419807318248</v>
      </c>
      <c r="O245" s="2">
        <v>1.4536124615827923</v>
      </c>
      <c r="P245" s="2">
        <v>1.5054478939082512</v>
      </c>
      <c r="Q245" s="2">
        <v>1.5041964465156983</v>
      </c>
      <c r="R245" s="2">
        <v>1.502376071885454</v>
      </c>
      <c r="S245" s="2">
        <v>1.5066252171090908</v>
      </c>
      <c r="T245" s="2">
        <v>1.5184590961834386</v>
      </c>
      <c r="U245" s="2">
        <v>1.5273034599673458</v>
      </c>
      <c r="V245" s="2">
        <v>1.5250137925648943</v>
      </c>
      <c r="W245" s="2">
        <v>1.5655149621211866</v>
      </c>
      <c r="X245" s="2">
        <v>1.5718925305640037</v>
      </c>
      <c r="Y245" s="2">
        <v>1.5805568784537514</v>
      </c>
      <c r="Z245" s="2">
        <v>1.5831642209635433</v>
      </c>
      <c r="AA245" s="2">
        <v>1.5896765606640202</v>
      </c>
      <c r="AB245" s="2">
        <v>1.6017241484469422</v>
      </c>
      <c r="AC245" s="2">
        <v>1.6149582046231883</v>
      </c>
      <c r="AD245" s="2">
        <v>1.6236764610159997</v>
      </c>
      <c r="AE245" s="2">
        <v>1.6295274589021049</v>
      </c>
      <c r="AF245" s="2">
        <v>1.643021912401186</v>
      </c>
      <c r="AG245" s="2">
        <v>1.6504646551054341</v>
      </c>
      <c r="AH245" s="2">
        <v>1.6512511416590614</v>
      </c>
      <c r="AI245" s="2">
        <v>1.6684604686103439</v>
      </c>
      <c r="AJ245" s="2">
        <v>1.6874632159403382</v>
      </c>
      <c r="AK245" s="2">
        <v>1.6942470234598153</v>
      </c>
      <c r="AL245" s="2">
        <v>1.7062272256139075</v>
      </c>
      <c r="AM245" s="2">
        <v>1.7101437746266779</v>
      </c>
      <c r="AN245" s="2">
        <v>1.706748982911418</v>
      </c>
      <c r="AO245" s="2">
        <v>1.7052111465963389</v>
      </c>
      <c r="AP245" s="60">
        <v>1.7010905153933986</v>
      </c>
    </row>
    <row r="246" spans="1:42" hidden="1" x14ac:dyDescent="0.3">
      <c r="A246" s="59">
        <v>1</v>
      </c>
      <c r="B246" s="2" t="s">
        <v>236</v>
      </c>
      <c r="C246" s="2"/>
      <c r="D246" s="2" t="s">
        <v>236</v>
      </c>
      <c r="E246" s="2">
        <v>3</v>
      </c>
      <c r="F246" s="2" t="s">
        <v>393</v>
      </c>
      <c r="G246" s="2">
        <v>21</v>
      </c>
      <c r="H246" s="2" t="s">
        <v>191</v>
      </c>
      <c r="I246" s="69" t="s">
        <v>205</v>
      </c>
      <c r="J246" s="2" t="s">
        <v>394</v>
      </c>
      <c r="K246" s="72" t="s">
        <v>263</v>
      </c>
      <c r="L246" s="2"/>
      <c r="M246" s="2">
        <v>1.2425578038309708</v>
      </c>
      <c r="N246" s="2">
        <v>1.5120419807318248</v>
      </c>
      <c r="O246" s="2">
        <v>1.4536124615827923</v>
      </c>
      <c r="P246" s="2">
        <v>1.5054478939082512</v>
      </c>
      <c r="Q246" s="2">
        <v>1.5041964465156983</v>
      </c>
      <c r="R246" s="2">
        <v>1.502376071885454</v>
      </c>
      <c r="S246" s="2">
        <v>1.5066252171090908</v>
      </c>
      <c r="T246" s="2">
        <v>1.5184590961834386</v>
      </c>
      <c r="U246" s="2">
        <v>1.5273034599673458</v>
      </c>
      <c r="V246" s="2">
        <v>1.5250137925648943</v>
      </c>
      <c r="W246" s="2">
        <v>1.5655149621211866</v>
      </c>
      <c r="X246" s="2">
        <v>1.5718925305640037</v>
      </c>
      <c r="Y246" s="2">
        <v>1.5805568784537514</v>
      </c>
      <c r="Z246" s="2">
        <v>1.5831642209635433</v>
      </c>
      <c r="AA246" s="2">
        <v>1.5896765606640202</v>
      </c>
      <c r="AB246" s="2">
        <v>1.6017241484469422</v>
      </c>
      <c r="AC246" s="2">
        <v>1.6149582046231883</v>
      </c>
      <c r="AD246" s="2">
        <v>1.6236764610159997</v>
      </c>
      <c r="AE246" s="2">
        <v>1.6295274589021049</v>
      </c>
      <c r="AF246" s="2">
        <v>1.643021912401186</v>
      </c>
      <c r="AG246" s="2">
        <v>1.6504646551054341</v>
      </c>
      <c r="AH246" s="2">
        <v>1.6512511416590614</v>
      </c>
      <c r="AI246" s="2">
        <v>1.6684604686103439</v>
      </c>
      <c r="AJ246" s="2">
        <v>1.6874632159403382</v>
      </c>
      <c r="AK246" s="2">
        <v>1.6942470234598153</v>
      </c>
      <c r="AL246" s="2">
        <v>1.7062272256139075</v>
      </c>
      <c r="AM246" s="2">
        <v>1.7101437746266779</v>
      </c>
      <c r="AN246" s="2">
        <v>1.706748982911418</v>
      </c>
      <c r="AO246" s="2">
        <v>1.7052111465963389</v>
      </c>
      <c r="AP246" s="60">
        <v>1.7010905153933986</v>
      </c>
    </row>
    <row r="247" spans="1:42" hidden="1" x14ac:dyDescent="0.3">
      <c r="A247" s="59">
        <v>1</v>
      </c>
      <c r="B247" s="2" t="s">
        <v>236</v>
      </c>
      <c r="C247" s="2"/>
      <c r="D247" s="2" t="s">
        <v>236</v>
      </c>
      <c r="E247" s="2">
        <v>3</v>
      </c>
      <c r="F247" s="2" t="s">
        <v>393</v>
      </c>
      <c r="G247" s="2">
        <v>22</v>
      </c>
      <c r="H247" s="2" t="s">
        <v>192</v>
      </c>
      <c r="I247" s="69" t="s">
        <v>205</v>
      </c>
      <c r="J247" s="2" t="s">
        <v>394</v>
      </c>
      <c r="K247" s="72" t="s">
        <v>263</v>
      </c>
      <c r="L247" s="2"/>
      <c r="M247" s="2">
        <v>1.2425578038309708</v>
      </c>
      <c r="N247" s="2">
        <v>1.5120419807318248</v>
      </c>
      <c r="O247" s="2">
        <v>1.4536124615827923</v>
      </c>
      <c r="P247" s="2">
        <v>1.5054478939082512</v>
      </c>
      <c r="Q247" s="2">
        <v>1.5041964465156983</v>
      </c>
      <c r="R247" s="2">
        <v>1.502376071885454</v>
      </c>
      <c r="S247" s="2">
        <v>1.5066252171090908</v>
      </c>
      <c r="T247" s="2">
        <v>1.5184590961834386</v>
      </c>
      <c r="U247" s="2">
        <v>1.5273034599673458</v>
      </c>
      <c r="V247" s="2">
        <v>1.5250137925648943</v>
      </c>
      <c r="W247" s="2">
        <v>1.5655149621211866</v>
      </c>
      <c r="X247" s="2">
        <v>1.5718925305640037</v>
      </c>
      <c r="Y247" s="2">
        <v>1.5805568784537514</v>
      </c>
      <c r="Z247" s="2">
        <v>1.5831642209635433</v>
      </c>
      <c r="AA247" s="2">
        <v>1.5896765606640202</v>
      </c>
      <c r="AB247" s="2">
        <v>1.6017241484469422</v>
      </c>
      <c r="AC247" s="2">
        <v>1.6149582046231883</v>
      </c>
      <c r="AD247" s="2">
        <v>1.6236764610159997</v>
      </c>
      <c r="AE247" s="2">
        <v>1.6295274589021049</v>
      </c>
      <c r="AF247" s="2">
        <v>1.643021912401186</v>
      </c>
      <c r="AG247" s="2">
        <v>1.6504646551054341</v>
      </c>
      <c r="AH247" s="2">
        <v>1.6512511416590614</v>
      </c>
      <c r="AI247" s="2">
        <v>1.6684604686103439</v>
      </c>
      <c r="AJ247" s="2">
        <v>1.6874632159403382</v>
      </c>
      <c r="AK247" s="2">
        <v>1.6942470234598153</v>
      </c>
      <c r="AL247" s="2">
        <v>1.7062272256139075</v>
      </c>
      <c r="AM247" s="2">
        <v>1.7101437746266779</v>
      </c>
      <c r="AN247" s="2">
        <v>1.706748982911418</v>
      </c>
      <c r="AO247" s="2">
        <v>1.7052111465963389</v>
      </c>
      <c r="AP247" s="60">
        <v>1.7010905153933986</v>
      </c>
    </row>
    <row r="248" spans="1:42" hidden="1" x14ac:dyDescent="0.3">
      <c r="A248" s="59">
        <v>1</v>
      </c>
      <c r="B248" s="2" t="s">
        <v>236</v>
      </c>
      <c r="C248" s="2"/>
      <c r="D248" s="2" t="s">
        <v>236</v>
      </c>
      <c r="E248" s="2">
        <v>3</v>
      </c>
      <c r="F248" s="2" t="s">
        <v>393</v>
      </c>
      <c r="G248" s="2">
        <v>23</v>
      </c>
      <c r="H248" s="2" t="s">
        <v>193</v>
      </c>
      <c r="I248" s="69" t="s">
        <v>205</v>
      </c>
      <c r="J248" s="2" t="s">
        <v>394</v>
      </c>
      <c r="K248" s="72" t="s">
        <v>263</v>
      </c>
      <c r="L248" s="2"/>
      <c r="M248" s="2">
        <v>1.2425578038309708</v>
      </c>
      <c r="N248" s="2">
        <v>1.5120419807318248</v>
      </c>
      <c r="O248" s="2">
        <v>1.4536124615827923</v>
      </c>
      <c r="P248" s="2">
        <v>1.5054478939082512</v>
      </c>
      <c r="Q248" s="2">
        <v>1.5041964465156983</v>
      </c>
      <c r="R248" s="2">
        <v>1.502376071885454</v>
      </c>
      <c r="S248" s="2">
        <v>1.5066252171090908</v>
      </c>
      <c r="T248" s="2">
        <v>1.5184590961834386</v>
      </c>
      <c r="U248" s="2">
        <v>1.5273034599673458</v>
      </c>
      <c r="V248" s="2">
        <v>1.5250137925648943</v>
      </c>
      <c r="W248" s="2">
        <v>1.5655149621211866</v>
      </c>
      <c r="X248" s="2">
        <v>1.5718925305640037</v>
      </c>
      <c r="Y248" s="2">
        <v>1.5805568784537514</v>
      </c>
      <c r="Z248" s="2">
        <v>1.5831642209635433</v>
      </c>
      <c r="AA248" s="2">
        <v>1.5896765606640202</v>
      </c>
      <c r="AB248" s="2">
        <v>1.6017241484469422</v>
      </c>
      <c r="AC248" s="2">
        <v>1.6149582046231883</v>
      </c>
      <c r="AD248" s="2">
        <v>1.6236764610159997</v>
      </c>
      <c r="AE248" s="2">
        <v>1.6295274589021049</v>
      </c>
      <c r="AF248" s="2">
        <v>1.643021912401186</v>
      </c>
      <c r="AG248" s="2">
        <v>1.6504646551054341</v>
      </c>
      <c r="AH248" s="2">
        <v>1.6512511416590614</v>
      </c>
      <c r="AI248" s="2">
        <v>1.6684604686103439</v>
      </c>
      <c r="AJ248" s="2">
        <v>1.6874632159403382</v>
      </c>
      <c r="AK248" s="2">
        <v>1.6942470234598153</v>
      </c>
      <c r="AL248" s="2">
        <v>1.7062272256139075</v>
      </c>
      <c r="AM248" s="2">
        <v>1.7101437746266779</v>
      </c>
      <c r="AN248" s="2">
        <v>1.706748982911418</v>
      </c>
      <c r="AO248" s="2">
        <v>1.7052111465963389</v>
      </c>
      <c r="AP248" s="60">
        <v>1.7010905153933986</v>
      </c>
    </row>
    <row r="249" spans="1:42" hidden="1" x14ac:dyDescent="0.3">
      <c r="A249" s="59">
        <v>1</v>
      </c>
      <c r="B249" s="2" t="s">
        <v>236</v>
      </c>
      <c r="C249" s="2"/>
      <c r="D249" s="2" t="s">
        <v>236</v>
      </c>
      <c r="E249" s="2">
        <v>3</v>
      </c>
      <c r="F249" s="2" t="s">
        <v>393</v>
      </c>
      <c r="G249" s="2">
        <v>24</v>
      </c>
      <c r="H249" s="2" t="s">
        <v>194</v>
      </c>
      <c r="I249" s="69" t="s">
        <v>205</v>
      </c>
      <c r="J249" s="2" t="s">
        <v>394</v>
      </c>
      <c r="K249" s="72" t="s">
        <v>263</v>
      </c>
      <c r="L249" s="2"/>
      <c r="M249" s="2">
        <v>1.2425578038309708</v>
      </c>
      <c r="N249" s="2">
        <v>1.5120419807318248</v>
      </c>
      <c r="O249" s="2">
        <v>1.4536124615827923</v>
      </c>
      <c r="P249" s="2">
        <v>1.5054478939082512</v>
      </c>
      <c r="Q249" s="2">
        <v>1.5041964465156983</v>
      </c>
      <c r="R249" s="2">
        <v>1.502376071885454</v>
      </c>
      <c r="S249" s="2">
        <v>1.5066252171090908</v>
      </c>
      <c r="T249" s="2">
        <v>1.5184590961834386</v>
      </c>
      <c r="U249" s="2">
        <v>1.5273034599673458</v>
      </c>
      <c r="V249" s="2">
        <v>1.5250137925648943</v>
      </c>
      <c r="W249" s="2">
        <v>1.5655149621211866</v>
      </c>
      <c r="X249" s="2">
        <v>1.5718925305640037</v>
      </c>
      <c r="Y249" s="2">
        <v>1.5805568784537514</v>
      </c>
      <c r="Z249" s="2">
        <v>1.5831642209635433</v>
      </c>
      <c r="AA249" s="2">
        <v>1.5896765606640202</v>
      </c>
      <c r="AB249" s="2">
        <v>1.6017241484469422</v>
      </c>
      <c r="AC249" s="2">
        <v>1.6149582046231883</v>
      </c>
      <c r="AD249" s="2">
        <v>1.6236764610159997</v>
      </c>
      <c r="AE249" s="2">
        <v>1.6295274589021049</v>
      </c>
      <c r="AF249" s="2">
        <v>1.643021912401186</v>
      </c>
      <c r="AG249" s="2">
        <v>1.6504646551054341</v>
      </c>
      <c r="AH249" s="2">
        <v>1.6512511416590614</v>
      </c>
      <c r="AI249" s="2">
        <v>1.6684604686103439</v>
      </c>
      <c r="AJ249" s="2">
        <v>1.6874632159403382</v>
      </c>
      <c r="AK249" s="2">
        <v>1.6942470234598153</v>
      </c>
      <c r="AL249" s="2">
        <v>1.7062272256139075</v>
      </c>
      <c r="AM249" s="2">
        <v>1.7101437746266779</v>
      </c>
      <c r="AN249" s="2">
        <v>1.706748982911418</v>
      </c>
      <c r="AO249" s="2">
        <v>1.7052111465963389</v>
      </c>
      <c r="AP249" s="60">
        <v>1.7010905153933986</v>
      </c>
    </row>
    <row r="250" spans="1:42" hidden="1" x14ac:dyDescent="0.3">
      <c r="A250" s="59">
        <v>1</v>
      </c>
      <c r="B250" s="2" t="s">
        <v>236</v>
      </c>
      <c r="C250" s="2"/>
      <c r="D250" s="2" t="s">
        <v>236</v>
      </c>
      <c r="E250" s="2">
        <v>3</v>
      </c>
      <c r="F250" s="2" t="s">
        <v>393</v>
      </c>
      <c r="G250" s="2">
        <v>25</v>
      </c>
      <c r="H250" s="2" t="s">
        <v>195</v>
      </c>
      <c r="I250" s="69" t="s">
        <v>205</v>
      </c>
      <c r="J250" s="2" t="s">
        <v>394</v>
      </c>
      <c r="K250" s="72" t="s">
        <v>263</v>
      </c>
      <c r="L250" s="2"/>
      <c r="M250" s="2">
        <v>1.2425578038309708</v>
      </c>
      <c r="N250" s="2">
        <v>1.5120419807318248</v>
      </c>
      <c r="O250" s="2">
        <v>1.4536124615827923</v>
      </c>
      <c r="P250" s="2">
        <v>1.5054478939082512</v>
      </c>
      <c r="Q250" s="2">
        <v>1.5041964465156983</v>
      </c>
      <c r="R250" s="2">
        <v>1.502376071885454</v>
      </c>
      <c r="S250" s="2">
        <v>1.5066252171090908</v>
      </c>
      <c r="T250" s="2">
        <v>1.5184590961834386</v>
      </c>
      <c r="U250" s="2">
        <v>1.5273034599673458</v>
      </c>
      <c r="V250" s="2">
        <v>1.5250137925648943</v>
      </c>
      <c r="W250" s="2">
        <v>1.5655149621211866</v>
      </c>
      <c r="X250" s="2">
        <v>1.5718925305640037</v>
      </c>
      <c r="Y250" s="2">
        <v>1.5805568784537514</v>
      </c>
      <c r="Z250" s="2">
        <v>1.5831642209635433</v>
      </c>
      <c r="AA250" s="2">
        <v>1.5896765606640202</v>
      </c>
      <c r="AB250" s="2">
        <v>1.6017241484469422</v>
      </c>
      <c r="AC250" s="2">
        <v>1.6149582046231883</v>
      </c>
      <c r="AD250" s="2">
        <v>1.6236764610159997</v>
      </c>
      <c r="AE250" s="2">
        <v>1.6295274589021049</v>
      </c>
      <c r="AF250" s="2">
        <v>1.643021912401186</v>
      </c>
      <c r="AG250" s="2">
        <v>1.6504646551054341</v>
      </c>
      <c r="AH250" s="2">
        <v>1.6512511416590614</v>
      </c>
      <c r="AI250" s="2">
        <v>1.6684604686103439</v>
      </c>
      <c r="AJ250" s="2">
        <v>1.6874632159403382</v>
      </c>
      <c r="AK250" s="2">
        <v>1.6942470234598153</v>
      </c>
      <c r="AL250" s="2">
        <v>1.7062272256139075</v>
      </c>
      <c r="AM250" s="2">
        <v>1.7101437746266779</v>
      </c>
      <c r="AN250" s="2">
        <v>1.706748982911418</v>
      </c>
      <c r="AO250" s="2">
        <v>1.7052111465963389</v>
      </c>
      <c r="AP250" s="60">
        <v>1.7010905153933986</v>
      </c>
    </row>
    <row r="251" spans="1:42" hidden="1" x14ac:dyDescent="0.3">
      <c r="A251" s="59">
        <v>1</v>
      </c>
      <c r="B251" s="2" t="s">
        <v>236</v>
      </c>
      <c r="C251" s="2"/>
      <c r="D251" s="2" t="s">
        <v>236</v>
      </c>
      <c r="E251" s="2">
        <v>3</v>
      </c>
      <c r="F251" s="2" t="s">
        <v>393</v>
      </c>
      <c r="G251" s="2">
        <v>26</v>
      </c>
      <c r="H251" s="2" t="s">
        <v>196</v>
      </c>
      <c r="I251" s="69" t="s">
        <v>205</v>
      </c>
      <c r="J251" s="2" t="s">
        <v>394</v>
      </c>
      <c r="K251" s="72" t="s">
        <v>263</v>
      </c>
      <c r="L251" s="2"/>
      <c r="M251" s="2">
        <v>1.2425578038309708</v>
      </c>
      <c r="N251" s="2">
        <v>1.5120419807318248</v>
      </c>
      <c r="O251" s="2">
        <v>1.4536124615827923</v>
      </c>
      <c r="P251" s="2">
        <v>1.5054478939082512</v>
      </c>
      <c r="Q251" s="2">
        <v>1.5041964465156983</v>
      </c>
      <c r="R251" s="2">
        <v>1.502376071885454</v>
      </c>
      <c r="S251" s="2">
        <v>1.5066252171090908</v>
      </c>
      <c r="T251" s="2">
        <v>1.5184590961834386</v>
      </c>
      <c r="U251" s="2">
        <v>1.5273034599673458</v>
      </c>
      <c r="V251" s="2">
        <v>1.5250137925648943</v>
      </c>
      <c r="W251" s="2">
        <v>1.5655149621211866</v>
      </c>
      <c r="X251" s="2">
        <v>1.5718925305640037</v>
      </c>
      <c r="Y251" s="2">
        <v>1.5805568784537514</v>
      </c>
      <c r="Z251" s="2">
        <v>1.5831642209635433</v>
      </c>
      <c r="AA251" s="2">
        <v>1.5896765606640202</v>
      </c>
      <c r="AB251" s="2">
        <v>1.6017241484469422</v>
      </c>
      <c r="AC251" s="2">
        <v>1.6149582046231883</v>
      </c>
      <c r="AD251" s="2">
        <v>1.6236764610159997</v>
      </c>
      <c r="AE251" s="2">
        <v>1.6295274589021049</v>
      </c>
      <c r="AF251" s="2">
        <v>1.643021912401186</v>
      </c>
      <c r="AG251" s="2">
        <v>1.6504646551054341</v>
      </c>
      <c r="AH251" s="2">
        <v>1.6512511416590614</v>
      </c>
      <c r="AI251" s="2">
        <v>1.6684604686103439</v>
      </c>
      <c r="AJ251" s="2">
        <v>1.6874632159403382</v>
      </c>
      <c r="AK251" s="2">
        <v>1.6942470234598153</v>
      </c>
      <c r="AL251" s="2">
        <v>1.7062272256139075</v>
      </c>
      <c r="AM251" s="2">
        <v>1.7101437746266779</v>
      </c>
      <c r="AN251" s="2">
        <v>1.706748982911418</v>
      </c>
      <c r="AO251" s="2">
        <v>1.7052111465963389</v>
      </c>
      <c r="AP251" s="60">
        <v>1.7010905153933986</v>
      </c>
    </row>
    <row r="252" spans="1:42" hidden="1" x14ac:dyDescent="0.3">
      <c r="A252" s="59">
        <v>1</v>
      </c>
      <c r="B252" s="2" t="s">
        <v>236</v>
      </c>
      <c r="C252" s="2"/>
      <c r="D252" s="2" t="s">
        <v>236</v>
      </c>
      <c r="E252" s="2">
        <v>3</v>
      </c>
      <c r="F252" s="2" t="s">
        <v>393</v>
      </c>
      <c r="G252" s="2">
        <v>27</v>
      </c>
      <c r="H252" s="2" t="s">
        <v>197</v>
      </c>
      <c r="I252" s="69" t="s">
        <v>205</v>
      </c>
      <c r="J252" s="2" t="s">
        <v>394</v>
      </c>
      <c r="K252" s="72" t="s">
        <v>263</v>
      </c>
      <c r="L252" s="2"/>
      <c r="M252" s="2">
        <v>1.2425578038309708</v>
      </c>
      <c r="N252" s="2">
        <v>1.5120419807318248</v>
      </c>
      <c r="O252" s="2">
        <v>1.4536124615827923</v>
      </c>
      <c r="P252" s="2">
        <v>1.5054478939082512</v>
      </c>
      <c r="Q252" s="2">
        <v>1.5041964465156983</v>
      </c>
      <c r="R252" s="2">
        <v>1.502376071885454</v>
      </c>
      <c r="S252" s="2">
        <v>1.5066252171090908</v>
      </c>
      <c r="T252" s="2">
        <v>1.5184590961834386</v>
      </c>
      <c r="U252" s="2">
        <v>1.5273034599673458</v>
      </c>
      <c r="V252" s="2">
        <v>1.5250137925648943</v>
      </c>
      <c r="W252" s="2">
        <v>1.5655149621211866</v>
      </c>
      <c r="X252" s="2">
        <v>1.5718925305640037</v>
      </c>
      <c r="Y252" s="2">
        <v>1.5805568784537514</v>
      </c>
      <c r="Z252" s="2">
        <v>1.5831642209635433</v>
      </c>
      <c r="AA252" s="2">
        <v>1.5896765606640202</v>
      </c>
      <c r="AB252" s="2">
        <v>1.6017241484469422</v>
      </c>
      <c r="AC252" s="2">
        <v>1.6149582046231883</v>
      </c>
      <c r="AD252" s="2">
        <v>1.6236764610159997</v>
      </c>
      <c r="AE252" s="2">
        <v>1.6295274589021049</v>
      </c>
      <c r="AF252" s="2">
        <v>1.643021912401186</v>
      </c>
      <c r="AG252" s="2">
        <v>1.6504646551054341</v>
      </c>
      <c r="AH252" s="2">
        <v>1.6512511416590614</v>
      </c>
      <c r="AI252" s="2">
        <v>1.6684604686103439</v>
      </c>
      <c r="AJ252" s="2">
        <v>1.6874632159403382</v>
      </c>
      <c r="AK252" s="2">
        <v>1.6942470234598153</v>
      </c>
      <c r="AL252" s="2">
        <v>1.7062272256139075</v>
      </c>
      <c r="AM252" s="2">
        <v>1.7101437746266779</v>
      </c>
      <c r="AN252" s="2">
        <v>1.706748982911418</v>
      </c>
      <c r="AO252" s="2">
        <v>1.7052111465963389</v>
      </c>
      <c r="AP252" s="60">
        <v>1.7010905153933986</v>
      </c>
    </row>
    <row r="253" spans="1:42" hidden="1" x14ac:dyDescent="0.3">
      <c r="A253" s="59">
        <v>1</v>
      </c>
      <c r="B253" s="2" t="s">
        <v>236</v>
      </c>
      <c r="C253" s="2"/>
      <c r="D253" s="2" t="s">
        <v>236</v>
      </c>
      <c r="E253" s="2">
        <v>3</v>
      </c>
      <c r="F253" s="2" t="s">
        <v>393</v>
      </c>
      <c r="G253" s="2">
        <v>28</v>
      </c>
      <c r="H253" s="2" t="s">
        <v>198</v>
      </c>
      <c r="I253" s="69" t="s">
        <v>205</v>
      </c>
      <c r="J253" s="2" t="s">
        <v>394</v>
      </c>
      <c r="K253" s="72" t="s">
        <v>263</v>
      </c>
      <c r="L253" s="2"/>
      <c r="M253" s="2">
        <v>1.2425578038309708</v>
      </c>
      <c r="N253" s="2">
        <v>1.5120419807318248</v>
      </c>
      <c r="O253" s="2">
        <v>1.4536124615827923</v>
      </c>
      <c r="P253" s="2">
        <v>1.5054478939082512</v>
      </c>
      <c r="Q253" s="2">
        <v>1.5041964465156983</v>
      </c>
      <c r="R253" s="2">
        <v>1.502376071885454</v>
      </c>
      <c r="S253" s="2">
        <v>1.5066252171090908</v>
      </c>
      <c r="T253" s="2">
        <v>1.5184590961834386</v>
      </c>
      <c r="U253" s="2">
        <v>1.5273034599673458</v>
      </c>
      <c r="V253" s="2">
        <v>1.5250137925648943</v>
      </c>
      <c r="W253" s="2">
        <v>1.5655149621211866</v>
      </c>
      <c r="X253" s="2">
        <v>1.5718925305640037</v>
      </c>
      <c r="Y253" s="2">
        <v>1.5805568784537514</v>
      </c>
      <c r="Z253" s="2">
        <v>1.5831642209635433</v>
      </c>
      <c r="AA253" s="2">
        <v>1.5896765606640202</v>
      </c>
      <c r="AB253" s="2">
        <v>1.6017241484469422</v>
      </c>
      <c r="AC253" s="2">
        <v>1.6149582046231883</v>
      </c>
      <c r="AD253" s="2">
        <v>1.6236764610159997</v>
      </c>
      <c r="AE253" s="2">
        <v>1.6295274589021049</v>
      </c>
      <c r="AF253" s="2">
        <v>1.643021912401186</v>
      </c>
      <c r="AG253" s="2">
        <v>1.6504646551054341</v>
      </c>
      <c r="AH253" s="2">
        <v>1.6512511416590614</v>
      </c>
      <c r="AI253" s="2">
        <v>1.6684604686103439</v>
      </c>
      <c r="AJ253" s="2">
        <v>1.6874632159403382</v>
      </c>
      <c r="AK253" s="2">
        <v>1.6942470234598153</v>
      </c>
      <c r="AL253" s="2">
        <v>1.7062272256139075</v>
      </c>
      <c r="AM253" s="2">
        <v>1.7101437746266779</v>
      </c>
      <c r="AN253" s="2">
        <v>1.706748982911418</v>
      </c>
      <c r="AO253" s="2">
        <v>1.7052111465963389</v>
      </c>
      <c r="AP253" s="60">
        <v>1.7010905153933986</v>
      </c>
    </row>
    <row r="254" spans="1:42" hidden="1" x14ac:dyDescent="0.3">
      <c r="A254" s="59">
        <v>1</v>
      </c>
      <c r="B254" s="2" t="s">
        <v>236</v>
      </c>
      <c r="C254" s="2"/>
      <c r="D254" s="2" t="s">
        <v>236</v>
      </c>
      <c r="E254" s="2">
        <v>3</v>
      </c>
      <c r="F254" s="2" t="s">
        <v>393</v>
      </c>
      <c r="G254" s="2">
        <v>29</v>
      </c>
      <c r="H254" s="2" t="s">
        <v>199</v>
      </c>
      <c r="I254" s="69" t="s">
        <v>205</v>
      </c>
      <c r="J254" s="2" t="s">
        <v>394</v>
      </c>
      <c r="K254" s="72" t="s">
        <v>263</v>
      </c>
      <c r="L254" s="2"/>
      <c r="M254" s="2">
        <v>1.2425578038309708</v>
      </c>
      <c r="N254" s="2">
        <v>1.5120419807318248</v>
      </c>
      <c r="O254" s="2">
        <v>1.4536124615827923</v>
      </c>
      <c r="P254" s="2">
        <v>1.5054478939082512</v>
      </c>
      <c r="Q254" s="2">
        <v>1.5041964465156983</v>
      </c>
      <c r="R254" s="2">
        <v>1.502376071885454</v>
      </c>
      <c r="S254" s="2">
        <v>1.5066252171090908</v>
      </c>
      <c r="T254" s="2">
        <v>1.5184590961834386</v>
      </c>
      <c r="U254" s="2">
        <v>1.5273034599673458</v>
      </c>
      <c r="V254" s="2">
        <v>1.5250137925648943</v>
      </c>
      <c r="W254" s="2">
        <v>1.5655149621211866</v>
      </c>
      <c r="X254" s="2">
        <v>1.5718925305640037</v>
      </c>
      <c r="Y254" s="2">
        <v>1.5805568784537514</v>
      </c>
      <c r="Z254" s="2">
        <v>1.5831642209635433</v>
      </c>
      <c r="AA254" s="2">
        <v>1.5896765606640202</v>
      </c>
      <c r="AB254" s="2">
        <v>1.6017241484469422</v>
      </c>
      <c r="AC254" s="2">
        <v>1.6149582046231883</v>
      </c>
      <c r="AD254" s="2">
        <v>1.6236764610159997</v>
      </c>
      <c r="AE254" s="2">
        <v>1.6295274589021049</v>
      </c>
      <c r="AF254" s="2">
        <v>1.643021912401186</v>
      </c>
      <c r="AG254" s="2">
        <v>1.6504646551054341</v>
      </c>
      <c r="AH254" s="2">
        <v>1.6512511416590614</v>
      </c>
      <c r="AI254" s="2">
        <v>1.6684604686103439</v>
      </c>
      <c r="AJ254" s="2">
        <v>1.6874632159403382</v>
      </c>
      <c r="AK254" s="2">
        <v>1.6942470234598153</v>
      </c>
      <c r="AL254" s="2">
        <v>1.7062272256139075</v>
      </c>
      <c r="AM254" s="2">
        <v>1.7101437746266779</v>
      </c>
      <c r="AN254" s="2">
        <v>1.706748982911418</v>
      </c>
      <c r="AO254" s="2">
        <v>1.7052111465963389</v>
      </c>
      <c r="AP254" s="60">
        <v>1.7010905153933986</v>
      </c>
    </row>
    <row r="255" spans="1:42" hidden="1" x14ac:dyDescent="0.3">
      <c r="A255" s="59">
        <v>1</v>
      </c>
      <c r="B255" s="2" t="s">
        <v>236</v>
      </c>
      <c r="C255" s="2"/>
      <c r="D255" s="2" t="s">
        <v>236</v>
      </c>
      <c r="E255" s="2">
        <v>3</v>
      </c>
      <c r="F255" s="2" t="s">
        <v>393</v>
      </c>
      <c r="G255" s="2">
        <v>30</v>
      </c>
      <c r="H255" s="2" t="s">
        <v>200</v>
      </c>
      <c r="I255" s="69" t="s">
        <v>205</v>
      </c>
      <c r="J255" s="2" t="s">
        <v>394</v>
      </c>
      <c r="K255" s="72" t="s">
        <v>263</v>
      </c>
      <c r="L255" s="2"/>
      <c r="M255" s="2">
        <v>1.2425578038309708</v>
      </c>
      <c r="N255" s="2">
        <v>1.5120419807318248</v>
      </c>
      <c r="O255" s="2">
        <v>1.4536124615827923</v>
      </c>
      <c r="P255" s="2">
        <v>1.5054478939082512</v>
      </c>
      <c r="Q255" s="2">
        <v>1.5041964465156983</v>
      </c>
      <c r="R255" s="2">
        <v>1.502376071885454</v>
      </c>
      <c r="S255" s="2">
        <v>1.5066252171090908</v>
      </c>
      <c r="T255" s="2">
        <v>1.5184590961834386</v>
      </c>
      <c r="U255" s="2">
        <v>1.5273034599673458</v>
      </c>
      <c r="V255" s="2">
        <v>1.5250137925648943</v>
      </c>
      <c r="W255" s="2">
        <v>1.5655149621211866</v>
      </c>
      <c r="X255" s="2">
        <v>1.5718925305640037</v>
      </c>
      <c r="Y255" s="2">
        <v>1.5805568784537514</v>
      </c>
      <c r="Z255" s="2">
        <v>1.5831642209635433</v>
      </c>
      <c r="AA255" s="2">
        <v>1.5896765606640202</v>
      </c>
      <c r="AB255" s="2">
        <v>1.6017241484469422</v>
      </c>
      <c r="AC255" s="2">
        <v>1.6149582046231883</v>
      </c>
      <c r="AD255" s="2">
        <v>1.6236764610159997</v>
      </c>
      <c r="AE255" s="2">
        <v>1.6295274589021049</v>
      </c>
      <c r="AF255" s="2">
        <v>1.643021912401186</v>
      </c>
      <c r="AG255" s="2">
        <v>1.6504646551054341</v>
      </c>
      <c r="AH255" s="2">
        <v>1.6512511416590614</v>
      </c>
      <c r="AI255" s="2">
        <v>1.6684604686103439</v>
      </c>
      <c r="AJ255" s="2">
        <v>1.6874632159403382</v>
      </c>
      <c r="AK255" s="2">
        <v>1.6942470234598153</v>
      </c>
      <c r="AL255" s="2">
        <v>1.7062272256139075</v>
      </c>
      <c r="AM255" s="2">
        <v>1.7101437746266779</v>
      </c>
      <c r="AN255" s="2">
        <v>1.706748982911418</v>
      </c>
      <c r="AO255" s="2">
        <v>1.7052111465963389</v>
      </c>
      <c r="AP255" s="60">
        <v>1.7010905153933986</v>
      </c>
    </row>
    <row r="256" spans="1:42" hidden="1" x14ac:dyDescent="0.3">
      <c r="A256" s="59">
        <v>1</v>
      </c>
      <c r="B256" s="2" t="s">
        <v>236</v>
      </c>
      <c r="C256" s="2"/>
      <c r="D256" s="2" t="s">
        <v>236</v>
      </c>
      <c r="E256" s="2">
        <v>3</v>
      </c>
      <c r="F256" s="2" t="s">
        <v>393</v>
      </c>
      <c r="G256" s="2">
        <v>31</v>
      </c>
      <c r="H256" s="2" t="s">
        <v>201</v>
      </c>
      <c r="I256" s="69" t="s">
        <v>205</v>
      </c>
      <c r="J256" s="2" t="s">
        <v>394</v>
      </c>
      <c r="K256" s="72" t="s">
        <v>263</v>
      </c>
      <c r="L256" s="2"/>
      <c r="M256" s="2">
        <v>1.2425578038309708</v>
      </c>
      <c r="N256" s="2">
        <v>1.5120419807318248</v>
      </c>
      <c r="O256" s="2">
        <v>1.4536124615827923</v>
      </c>
      <c r="P256" s="2">
        <v>1.5054478939082512</v>
      </c>
      <c r="Q256" s="2">
        <v>1.5041964465156983</v>
      </c>
      <c r="R256" s="2">
        <v>1.502376071885454</v>
      </c>
      <c r="S256" s="2">
        <v>1.5066252171090908</v>
      </c>
      <c r="T256" s="2">
        <v>1.5184590961834386</v>
      </c>
      <c r="U256" s="2">
        <v>1.5273034599673458</v>
      </c>
      <c r="V256" s="2">
        <v>1.5250137925648943</v>
      </c>
      <c r="W256" s="2">
        <v>1.5655149621211866</v>
      </c>
      <c r="X256" s="2">
        <v>1.5718925305640037</v>
      </c>
      <c r="Y256" s="2">
        <v>1.5805568784537514</v>
      </c>
      <c r="Z256" s="2">
        <v>1.5831642209635433</v>
      </c>
      <c r="AA256" s="2">
        <v>1.5896765606640202</v>
      </c>
      <c r="AB256" s="2">
        <v>1.6017241484469422</v>
      </c>
      <c r="AC256" s="2">
        <v>1.6149582046231883</v>
      </c>
      <c r="AD256" s="2">
        <v>1.6236764610159997</v>
      </c>
      <c r="AE256" s="2">
        <v>1.6295274589021049</v>
      </c>
      <c r="AF256" s="2">
        <v>1.643021912401186</v>
      </c>
      <c r="AG256" s="2">
        <v>1.6504646551054341</v>
      </c>
      <c r="AH256" s="2">
        <v>1.6512511416590614</v>
      </c>
      <c r="AI256" s="2">
        <v>1.6684604686103439</v>
      </c>
      <c r="AJ256" s="2">
        <v>1.6874632159403382</v>
      </c>
      <c r="AK256" s="2">
        <v>1.6942470234598153</v>
      </c>
      <c r="AL256" s="2">
        <v>1.7062272256139075</v>
      </c>
      <c r="AM256" s="2">
        <v>1.7101437746266779</v>
      </c>
      <c r="AN256" s="2">
        <v>1.706748982911418</v>
      </c>
      <c r="AO256" s="2">
        <v>1.7052111465963389</v>
      </c>
      <c r="AP256" s="60">
        <v>1.7010905153933986</v>
      </c>
    </row>
    <row r="257" spans="1:42" hidden="1" x14ac:dyDescent="0.3">
      <c r="A257" s="59">
        <v>1</v>
      </c>
      <c r="B257" s="2" t="s">
        <v>236</v>
      </c>
      <c r="C257" s="2"/>
      <c r="D257" s="2" t="s">
        <v>236</v>
      </c>
      <c r="E257" s="2">
        <v>3</v>
      </c>
      <c r="F257" s="2" t="s">
        <v>393</v>
      </c>
      <c r="G257" s="2">
        <v>32</v>
      </c>
      <c r="H257" s="2" t="s">
        <v>202</v>
      </c>
      <c r="I257" s="69" t="s">
        <v>205</v>
      </c>
      <c r="J257" s="2" t="s">
        <v>394</v>
      </c>
      <c r="K257" s="72" t="s">
        <v>263</v>
      </c>
      <c r="L257" s="2"/>
      <c r="M257" s="2">
        <v>1.2425578038309708</v>
      </c>
      <c r="N257" s="2">
        <v>1.5120419807318248</v>
      </c>
      <c r="O257" s="2">
        <v>1.4536124615827923</v>
      </c>
      <c r="P257" s="2">
        <v>1.5054478939082512</v>
      </c>
      <c r="Q257" s="2">
        <v>1.5041964465156983</v>
      </c>
      <c r="R257" s="2">
        <v>1.502376071885454</v>
      </c>
      <c r="S257" s="2">
        <v>1.5066252171090908</v>
      </c>
      <c r="T257" s="2">
        <v>1.5184590961834386</v>
      </c>
      <c r="U257" s="2">
        <v>1.5273034599673458</v>
      </c>
      <c r="V257" s="2">
        <v>1.5250137925648943</v>
      </c>
      <c r="W257" s="2">
        <v>1.5655149621211866</v>
      </c>
      <c r="X257" s="2">
        <v>1.5718925305640037</v>
      </c>
      <c r="Y257" s="2">
        <v>1.5805568784537514</v>
      </c>
      <c r="Z257" s="2">
        <v>1.5831642209635433</v>
      </c>
      <c r="AA257" s="2">
        <v>1.5896765606640202</v>
      </c>
      <c r="AB257" s="2">
        <v>1.6017241484469422</v>
      </c>
      <c r="AC257" s="2">
        <v>1.6149582046231883</v>
      </c>
      <c r="AD257" s="2">
        <v>1.6236764610159997</v>
      </c>
      <c r="AE257" s="2">
        <v>1.6295274589021049</v>
      </c>
      <c r="AF257" s="2">
        <v>1.643021912401186</v>
      </c>
      <c r="AG257" s="2">
        <v>1.6504646551054341</v>
      </c>
      <c r="AH257" s="2">
        <v>1.6512511416590614</v>
      </c>
      <c r="AI257" s="2">
        <v>1.6684604686103439</v>
      </c>
      <c r="AJ257" s="2">
        <v>1.6874632159403382</v>
      </c>
      <c r="AK257" s="2">
        <v>1.6942470234598153</v>
      </c>
      <c r="AL257" s="2">
        <v>1.7062272256139075</v>
      </c>
      <c r="AM257" s="2">
        <v>1.7101437746266779</v>
      </c>
      <c r="AN257" s="2">
        <v>1.706748982911418</v>
      </c>
      <c r="AO257" s="2">
        <v>1.7052111465963389</v>
      </c>
      <c r="AP257" s="60">
        <v>1.7010905153933986</v>
      </c>
    </row>
    <row r="258" spans="1:42" hidden="1" x14ac:dyDescent="0.3">
      <c r="A258" s="59">
        <v>1</v>
      </c>
      <c r="B258" s="2" t="s">
        <v>236</v>
      </c>
      <c r="C258" s="2"/>
      <c r="D258" s="2" t="s">
        <v>236</v>
      </c>
      <c r="E258" s="2">
        <v>3</v>
      </c>
      <c r="F258" s="2" t="s">
        <v>393</v>
      </c>
      <c r="G258" s="2">
        <v>33</v>
      </c>
      <c r="H258" s="2" t="s">
        <v>203</v>
      </c>
      <c r="I258" s="69" t="s">
        <v>205</v>
      </c>
      <c r="J258" s="2" t="s">
        <v>394</v>
      </c>
      <c r="K258" s="72" t="s">
        <v>263</v>
      </c>
      <c r="L258" s="2"/>
      <c r="M258" s="2">
        <v>1.2425578038309708</v>
      </c>
      <c r="N258" s="2">
        <v>1.5120419807318248</v>
      </c>
      <c r="O258" s="2">
        <v>1.4536124615827923</v>
      </c>
      <c r="P258" s="2">
        <v>1.5054478939082512</v>
      </c>
      <c r="Q258" s="2">
        <v>1.5041964465156983</v>
      </c>
      <c r="R258" s="2">
        <v>1.502376071885454</v>
      </c>
      <c r="S258" s="2">
        <v>1.5066252171090908</v>
      </c>
      <c r="T258" s="2">
        <v>1.5184590961834386</v>
      </c>
      <c r="U258" s="2">
        <v>1.5273034599673458</v>
      </c>
      <c r="V258" s="2">
        <v>1.5250137925648943</v>
      </c>
      <c r="W258" s="2">
        <v>1.5655149621211866</v>
      </c>
      <c r="X258" s="2">
        <v>1.5718925305640037</v>
      </c>
      <c r="Y258" s="2">
        <v>1.5805568784537514</v>
      </c>
      <c r="Z258" s="2">
        <v>1.5831642209635433</v>
      </c>
      <c r="AA258" s="2">
        <v>1.5896765606640202</v>
      </c>
      <c r="AB258" s="2">
        <v>1.6017241484469422</v>
      </c>
      <c r="AC258" s="2">
        <v>1.6149582046231883</v>
      </c>
      <c r="AD258" s="2">
        <v>1.6236764610159997</v>
      </c>
      <c r="AE258" s="2">
        <v>1.6295274589021049</v>
      </c>
      <c r="AF258" s="2">
        <v>1.643021912401186</v>
      </c>
      <c r="AG258" s="2">
        <v>1.6504646551054341</v>
      </c>
      <c r="AH258" s="2">
        <v>1.6512511416590614</v>
      </c>
      <c r="AI258" s="2">
        <v>1.6684604686103439</v>
      </c>
      <c r="AJ258" s="2">
        <v>1.6874632159403382</v>
      </c>
      <c r="AK258" s="2">
        <v>1.6942470234598153</v>
      </c>
      <c r="AL258" s="2">
        <v>1.7062272256139075</v>
      </c>
      <c r="AM258" s="2">
        <v>1.7101437746266779</v>
      </c>
      <c r="AN258" s="2">
        <v>1.706748982911418</v>
      </c>
      <c r="AO258" s="2">
        <v>1.7052111465963389</v>
      </c>
      <c r="AP258" s="60">
        <v>1.7010905153933986</v>
      </c>
    </row>
    <row r="259" spans="1:42" ht="15" hidden="1" thickBot="1" x14ac:dyDescent="0.35">
      <c r="A259" s="91">
        <v>1</v>
      </c>
      <c r="B259" s="64" t="s">
        <v>236</v>
      </c>
      <c r="C259" s="64"/>
      <c r="D259" s="64" t="s">
        <v>236</v>
      </c>
      <c r="E259" s="64">
        <v>3</v>
      </c>
      <c r="F259" s="64" t="s">
        <v>393</v>
      </c>
      <c r="G259" s="64">
        <v>34</v>
      </c>
      <c r="H259" s="64" t="s">
        <v>204</v>
      </c>
      <c r="I259" s="95" t="s">
        <v>205</v>
      </c>
      <c r="J259" s="64" t="s">
        <v>394</v>
      </c>
      <c r="K259" s="72" t="s">
        <v>263</v>
      </c>
      <c r="L259" s="2"/>
      <c r="M259" s="2">
        <v>1.2425578038309708</v>
      </c>
      <c r="N259" s="2">
        <v>1.5120419807318248</v>
      </c>
      <c r="O259" s="2">
        <v>1.4536124615827923</v>
      </c>
      <c r="P259" s="2">
        <v>1.5054478939082512</v>
      </c>
      <c r="Q259" s="2">
        <v>1.5041964465156983</v>
      </c>
      <c r="R259" s="2">
        <v>1.502376071885454</v>
      </c>
      <c r="S259" s="2">
        <v>1.5066252171090908</v>
      </c>
      <c r="T259" s="2">
        <v>1.5184590961834386</v>
      </c>
      <c r="U259" s="2">
        <v>1.5273034599673458</v>
      </c>
      <c r="V259" s="2">
        <v>1.5250137925648943</v>
      </c>
      <c r="W259" s="2">
        <v>1.5655149621211866</v>
      </c>
      <c r="X259" s="2">
        <v>1.5718925305640037</v>
      </c>
      <c r="Y259" s="2">
        <v>1.5805568784537514</v>
      </c>
      <c r="Z259" s="2">
        <v>1.5831642209635433</v>
      </c>
      <c r="AA259" s="2">
        <v>1.5896765606640202</v>
      </c>
      <c r="AB259" s="2">
        <v>1.6017241484469422</v>
      </c>
      <c r="AC259" s="2">
        <v>1.6149582046231883</v>
      </c>
      <c r="AD259" s="2">
        <v>1.6236764610159997</v>
      </c>
      <c r="AE259" s="2">
        <v>1.6295274589021049</v>
      </c>
      <c r="AF259" s="2">
        <v>1.643021912401186</v>
      </c>
      <c r="AG259" s="2">
        <v>1.6504646551054341</v>
      </c>
      <c r="AH259" s="2">
        <v>1.6512511416590614</v>
      </c>
      <c r="AI259" s="2">
        <v>1.6684604686103439</v>
      </c>
      <c r="AJ259" s="2">
        <v>1.6874632159403382</v>
      </c>
      <c r="AK259" s="2">
        <v>1.6942470234598153</v>
      </c>
      <c r="AL259" s="2">
        <v>1.7062272256139075</v>
      </c>
      <c r="AM259" s="2">
        <v>1.7101437746266779</v>
      </c>
      <c r="AN259" s="2">
        <v>1.706748982911418</v>
      </c>
      <c r="AO259" s="2">
        <v>1.7052111465963389</v>
      </c>
      <c r="AP259" s="60">
        <v>1.7010905153933986</v>
      </c>
    </row>
    <row r="260" spans="1:42" hidden="1" x14ac:dyDescent="0.3">
      <c r="A260" s="63">
        <v>1</v>
      </c>
      <c r="B260" s="63" t="s">
        <v>236</v>
      </c>
      <c r="C260" s="63"/>
      <c r="D260" s="63" t="s">
        <v>236</v>
      </c>
      <c r="E260" s="63">
        <v>3</v>
      </c>
      <c r="F260" s="63" t="s">
        <v>393</v>
      </c>
      <c r="G260" s="63">
        <v>35</v>
      </c>
      <c r="H260" s="63" t="s">
        <v>187</v>
      </c>
      <c r="I260" s="94" t="s">
        <v>207</v>
      </c>
      <c r="J260" s="63" t="s">
        <v>395</v>
      </c>
      <c r="K260" s="110" t="s">
        <v>255</v>
      </c>
      <c r="L260" s="63"/>
      <c r="M260" s="63">
        <v>5.5E-2</v>
      </c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spans="1:42" hidden="1" x14ac:dyDescent="0.3">
      <c r="A261" s="2">
        <v>1</v>
      </c>
      <c r="B261" s="2" t="s">
        <v>236</v>
      </c>
      <c r="C261" s="2"/>
      <c r="D261" s="2" t="s">
        <v>236</v>
      </c>
      <c r="E261" s="2">
        <v>3</v>
      </c>
      <c r="F261" s="2" t="s">
        <v>393</v>
      </c>
      <c r="G261" s="2">
        <v>36</v>
      </c>
      <c r="H261" s="2" t="s">
        <v>189</v>
      </c>
      <c r="I261" s="69" t="s">
        <v>207</v>
      </c>
      <c r="J261" s="2" t="s">
        <v>395</v>
      </c>
      <c r="K261" s="72" t="s">
        <v>255</v>
      </c>
      <c r="L261" s="2"/>
      <c r="M261" s="63">
        <v>5.5E-2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idden="1" x14ac:dyDescent="0.3">
      <c r="A262" s="2">
        <v>1</v>
      </c>
      <c r="B262" s="2" t="s">
        <v>236</v>
      </c>
      <c r="C262" s="2"/>
      <c r="D262" s="2" t="s">
        <v>236</v>
      </c>
      <c r="E262" s="2">
        <v>3</v>
      </c>
      <c r="F262" s="2" t="s">
        <v>393</v>
      </c>
      <c r="G262" s="2">
        <v>37</v>
      </c>
      <c r="H262" s="2" t="s">
        <v>190</v>
      </c>
      <c r="I262" s="69" t="s">
        <v>207</v>
      </c>
      <c r="J262" s="2" t="s">
        <v>395</v>
      </c>
      <c r="K262" s="72" t="s">
        <v>255</v>
      </c>
      <c r="L262" s="2"/>
      <c r="M262" s="63">
        <v>5.5E-2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idden="1" x14ac:dyDescent="0.3">
      <c r="A263" s="2">
        <v>1</v>
      </c>
      <c r="B263" s="2" t="s">
        <v>236</v>
      </c>
      <c r="C263" s="2"/>
      <c r="D263" s="2" t="s">
        <v>236</v>
      </c>
      <c r="E263" s="2">
        <v>3</v>
      </c>
      <c r="F263" s="2" t="s">
        <v>393</v>
      </c>
      <c r="G263" s="2">
        <v>38</v>
      </c>
      <c r="H263" s="2" t="s">
        <v>191</v>
      </c>
      <c r="I263" s="69" t="s">
        <v>207</v>
      </c>
      <c r="J263" s="2" t="s">
        <v>395</v>
      </c>
      <c r="K263" s="72" t="s">
        <v>255</v>
      </c>
      <c r="L263" s="2"/>
      <c r="M263" s="63">
        <v>5.5E-2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idden="1" x14ac:dyDescent="0.3">
      <c r="A264" s="2">
        <v>1</v>
      </c>
      <c r="B264" s="2" t="s">
        <v>236</v>
      </c>
      <c r="C264" s="2"/>
      <c r="D264" s="2" t="s">
        <v>236</v>
      </c>
      <c r="E264" s="2">
        <v>3</v>
      </c>
      <c r="F264" s="2" t="s">
        <v>393</v>
      </c>
      <c r="G264" s="2">
        <v>39</v>
      </c>
      <c r="H264" s="2" t="s">
        <v>192</v>
      </c>
      <c r="I264" s="69" t="s">
        <v>207</v>
      </c>
      <c r="J264" s="2" t="s">
        <v>395</v>
      </c>
      <c r="K264" s="72" t="s">
        <v>255</v>
      </c>
      <c r="L264" s="2"/>
      <c r="M264" s="63">
        <v>5.5E-2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idden="1" x14ac:dyDescent="0.3">
      <c r="A265" s="2">
        <v>1</v>
      </c>
      <c r="B265" s="2" t="s">
        <v>236</v>
      </c>
      <c r="C265" s="2"/>
      <c r="D265" s="2" t="s">
        <v>236</v>
      </c>
      <c r="E265" s="2">
        <v>3</v>
      </c>
      <c r="F265" s="2" t="s">
        <v>393</v>
      </c>
      <c r="G265" s="2">
        <v>40</v>
      </c>
      <c r="H265" s="2" t="s">
        <v>193</v>
      </c>
      <c r="I265" s="69" t="s">
        <v>207</v>
      </c>
      <c r="J265" s="2" t="s">
        <v>395</v>
      </c>
      <c r="K265" s="72" t="s">
        <v>255</v>
      </c>
      <c r="L265" s="2"/>
      <c r="M265" s="63">
        <v>5.5E-2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idden="1" x14ac:dyDescent="0.3">
      <c r="A266" s="2">
        <v>1</v>
      </c>
      <c r="B266" s="2" t="s">
        <v>236</v>
      </c>
      <c r="C266" s="2"/>
      <c r="D266" s="2" t="s">
        <v>236</v>
      </c>
      <c r="E266" s="2">
        <v>3</v>
      </c>
      <c r="F266" s="2" t="s">
        <v>393</v>
      </c>
      <c r="G266" s="2">
        <v>41</v>
      </c>
      <c r="H266" s="2" t="s">
        <v>194</v>
      </c>
      <c r="I266" s="69" t="s">
        <v>207</v>
      </c>
      <c r="J266" s="2" t="s">
        <v>395</v>
      </c>
      <c r="K266" s="72" t="s">
        <v>255</v>
      </c>
      <c r="L266" s="2"/>
      <c r="M266" s="63">
        <v>5.5E-2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idden="1" x14ac:dyDescent="0.3">
      <c r="A267" s="2">
        <v>1</v>
      </c>
      <c r="B267" s="2" t="s">
        <v>236</v>
      </c>
      <c r="C267" s="2"/>
      <c r="D267" s="2" t="s">
        <v>236</v>
      </c>
      <c r="E267" s="2">
        <v>3</v>
      </c>
      <c r="F267" s="2" t="s">
        <v>393</v>
      </c>
      <c r="G267" s="2">
        <v>42</v>
      </c>
      <c r="H267" s="2" t="s">
        <v>195</v>
      </c>
      <c r="I267" s="69" t="s">
        <v>207</v>
      </c>
      <c r="J267" s="2" t="s">
        <v>395</v>
      </c>
      <c r="K267" s="72" t="s">
        <v>255</v>
      </c>
      <c r="L267" s="2"/>
      <c r="M267" s="63">
        <v>5.5E-2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idden="1" x14ac:dyDescent="0.3">
      <c r="A268" s="2">
        <v>1</v>
      </c>
      <c r="B268" s="2" t="s">
        <v>236</v>
      </c>
      <c r="C268" s="2"/>
      <c r="D268" s="2" t="s">
        <v>236</v>
      </c>
      <c r="E268" s="2">
        <v>3</v>
      </c>
      <c r="F268" s="2" t="s">
        <v>393</v>
      </c>
      <c r="G268" s="2">
        <v>43</v>
      </c>
      <c r="H268" s="2" t="s">
        <v>196</v>
      </c>
      <c r="I268" s="69" t="s">
        <v>207</v>
      </c>
      <c r="J268" s="2" t="s">
        <v>395</v>
      </c>
      <c r="K268" s="72" t="s">
        <v>255</v>
      </c>
      <c r="L268" s="2"/>
      <c r="M268" s="63">
        <v>5.5E-2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idden="1" x14ac:dyDescent="0.3">
      <c r="A269" s="2">
        <v>1</v>
      </c>
      <c r="B269" s="2" t="s">
        <v>236</v>
      </c>
      <c r="C269" s="2"/>
      <c r="D269" s="2" t="s">
        <v>236</v>
      </c>
      <c r="E269" s="2">
        <v>3</v>
      </c>
      <c r="F269" s="2" t="s">
        <v>393</v>
      </c>
      <c r="G269" s="2">
        <v>44</v>
      </c>
      <c r="H269" s="2" t="s">
        <v>197</v>
      </c>
      <c r="I269" s="69" t="s">
        <v>207</v>
      </c>
      <c r="J269" s="2" t="s">
        <v>395</v>
      </c>
      <c r="K269" s="72" t="s">
        <v>255</v>
      </c>
      <c r="L269" s="2"/>
      <c r="M269" s="63">
        <v>5.5E-2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idden="1" x14ac:dyDescent="0.3">
      <c r="A270" s="2">
        <v>1</v>
      </c>
      <c r="B270" s="2" t="s">
        <v>236</v>
      </c>
      <c r="C270" s="2"/>
      <c r="D270" s="2" t="s">
        <v>236</v>
      </c>
      <c r="E270" s="2">
        <v>3</v>
      </c>
      <c r="F270" s="2" t="s">
        <v>393</v>
      </c>
      <c r="G270" s="2">
        <v>45</v>
      </c>
      <c r="H270" s="2" t="s">
        <v>198</v>
      </c>
      <c r="I270" s="69" t="s">
        <v>207</v>
      </c>
      <c r="J270" s="2" t="s">
        <v>395</v>
      </c>
      <c r="K270" s="72" t="s">
        <v>255</v>
      </c>
      <c r="L270" s="2"/>
      <c r="M270" s="63">
        <v>5.5E-2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idden="1" x14ac:dyDescent="0.3">
      <c r="A271" s="2">
        <v>1</v>
      </c>
      <c r="B271" s="2" t="s">
        <v>236</v>
      </c>
      <c r="C271" s="2"/>
      <c r="D271" s="2" t="s">
        <v>236</v>
      </c>
      <c r="E271" s="2">
        <v>3</v>
      </c>
      <c r="F271" s="2" t="s">
        <v>393</v>
      </c>
      <c r="G271" s="2">
        <v>46</v>
      </c>
      <c r="H271" s="2" t="s">
        <v>199</v>
      </c>
      <c r="I271" s="69" t="s">
        <v>207</v>
      </c>
      <c r="J271" s="2" t="s">
        <v>395</v>
      </c>
      <c r="K271" s="72" t="s">
        <v>255</v>
      </c>
      <c r="L271" s="2"/>
      <c r="M271" s="63">
        <v>5.5E-2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idden="1" x14ac:dyDescent="0.3">
      <c r="A272" s="2">
        <v>1</v>
      </c>
      <c r="B272" s="2" t="s">
        <v>236</v>
      </c>
      <c r="C272" s="2"/>
      <c r="D272" s="2" t="s">
        <v>236</v>
      </c>
      <c r="E272" s="2">
        <v>3</v>
      </c>
      <c r="F272" s="2" t="s">
        <v>393</v>
      </c>
      <c r="G272" s="2">
        <v>47</v>
      </c>
      <c r="H272" s="2" t="s">
        <v>200</v>
      </c>
      <c r="I272" s="69" t="s">
        <v>207</v>
      </c>
      <c r="J272" s="2" t="s">
        <v>395</v>
      </c>
      <c r="K272" s="72" t="s">
        <v>255</v>
      </c>
      <c r="L272" s="2"/>
      <c r="M272" s="63">
        <v>5.5E-2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idden="1" x14ac:dyDescent="0.3">
      <c r="A273" s="2">
        <v>1</v>
      </c>
      <c r="B273" s="2" t="s">
        <v>236</v>
      </c>
      <c r="C273" s="2"/>
      <c r="D273" s="2" t="s">
        <v>236</v>
      </c>
      <c r="E273" s="2">
        <v>3</v>
      </c>
      <c r="F273" s="2" t="s">
        <v>393</v>
      </c>
      <c r="G273" s="2">
        <v>48</v>
      </c>
      <c r="H273" s="2" t="s">
        <v>201</v>
      </c>
      <c r="I273" s="69" t="s">
        <v>207</v>
      </c>
      <c r="J273" s="2" t="s">
        <v>395</v>
      </c>
      <c r="K273" s="72" t="s">
        <v>255</v>
      </c>
      <c r="L273" s="2"/>
      <c r="M273" s="63">
        <v>5.5E-2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idden="1" x14ac:dyDescent="0.3">
      <c r="A274" s="2">
        <v>1</v>
      </c>
      <c r="B274" s="2" t="s">
        <v>236</v>
      </c>
      <c r="C274" s="2"/>
      <c r="D274" s="2" t="s">
        <v>236</v>
      </c>
      <c r="E274" s="2">
        <v>3</v>
      </c>
      <c r="F274" s="2" t="s">
        <v>393</v>
      </c>
      <c r="G274" s="2">
        <v>49</v>
      </c>
      <c r="H274" s="2" t="s">
        <v>202</v>
      </c>
      <c r="I274" s="69" t="s">
        <v>207</v>
      </c>
      <c r="J274" s="2" t="s">
        <v>395</v>
      </c>
      <c r="K274" s="72" t="s">
        <v>255</v>
      </c>
      <c r="L274" s="2"/>
      <c r="M274" s="63">
        <v>5.5E-2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idden="1" x14ac:dyDescent="0.3">
      <c r="A275" s="2">
        <v>1</v>
      </c>
      <c r="B275" s="2" t="s">
        <v>236</v>
      </c>
      <c r="C275" s="2"/>
      <c r="D275" s="2" t="s">
        <v>236</v>
      </c>
      <c r="E275" s="2">
        <v>3</v>
      </c>
      <c r="F275" s="2" t="s">
        <v>393</v>
      </c>
      <c r="G275" s="2">
        <v>50</v>
      </c>
      <c r="H275" s="2" t="s">
        <v>203</v>
      </c>
      <c r="I275" s="69" t="s">
        <v>207</v>
      </c>
      <c r="J275" s="2" t="s">
        <v>395</v>
      </c>
      <c r="K275" s="72" t="s">
        <v>255</v>
      </c>
      <c r="L275" s="130"/>
      <c r="M275" s="63">
        <v>5.5E-2</v>
      </c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</row>
    <row r="276" spans="1:42" hidden="1" x14ac:dyDescent="0.3">
      <c r="A276" s="130">
        <v>1</v>
      </c>
      <c r="B276" s="130" t="s">
        <v>236</v>
      </c>
      <c r="C276" s="130"/>
      <c r="D276" s="130" t="s">
        <v>236</v>
      </c>
      <c r="E276" s="130">
        <v>3</v>
      </c>
      <c r="F276" s="130" t="s">
        <v>393</v>
      </c>
      <c r="G276" s="130">
        <v>51</v>
      </c>
      <c r="H276" s="130" t="s">
        <v>204</v>
      </c>
      <c r="I276" s="149" t="s">
        <v>207</v>
      </c>
      <c r="J276" s="130" t="s">
        <v>395</v>
      </c>
      <c r="K276" s="131" t="s">
        <v>255</v>
      </c>
      <c r="L276" s="130"/>
      <c r="M276" s="63">
        <v>5.5E-2</v>
      </c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</row>
    <row r="277" spans="1:42" hidden="1" x14ac:dyDescent="0.3">
      <c r="A277" s="207">
        <v>1</v>
      </c>
      <c r="B277" s="132" t="s">
        <v>236</v>
      </c>
      <c r="C277" s="132"/>
      <c r="D277" s="132" t="s">
        <v>236</v>
      </c>
      <c r="E277" s="132">
        <v>3</v>
      </c>
      <c r="F277" s="132" t="s">
        <v>393</v>
      </c>
      <c r="G277" s="132">
        <v>52</v>
      </c>
      <c r="H277" s="132" t="s">
        <v>187</v>
      </c>
      <c r="I277" s="209" t="s">
        <v>208</v>
      </c>
      <c r="J277" s="216" t="s">
        <v>396</v>
      </c>
      <c r="K277" s="72" t="s">
        <v>263</v>
      </c>
      <c r="L277" s="216"/>
      <c r="M277" s="2">
        <v>8</v>
      </c>
      <c r="N277" s="2">
        <f>+M277-0.5</f>
        <v>7.5</v>
      </c>
      <c r="O277" s="2">
        <f t="shared" ref="O277:Q277" si="0">+N277-0.5</f>
        <v>7</v>
      </c>
      <c r="P277" s="2">
        <f t="shared" si="0"/>
        <v>6.5</v>
      </c>
      <c r="Q277" s="2">
        <f t="shared" si="0"/>
        <v>6</v>
      </c>
      <c r="R277" s="2">
        <f>+Q277-0.5</f>
        <v>5.5</v>
      </c>
      <c r="S277" s="2">
        <f>+R277-0.5</f>
        <v>5</v>
      </c>
      <c r="T277" s="2">
        <f t="shared" ref="T277:U277" si="1">+S277-0.5</f>
        <v>4.5</v>
      </c>
      <c r="U277" s="2">
        <f t="shared" si="1"/>
        <v>4</v>
      </c>
      <c r="V277" s="2">
        <v>4</v>
      </c>
      <c r="W277" s="2">
        <v>4</v>
      </c>
      <c r="X277" s="2">
        <v>4</v>
      </c>
      <c r="Y277" s="2">
        <v>4</v>
      </c>
      <c r="Z277" s="2">
        <v>3.5</v>
      </c>
      <c r="AA277" s="2">
        <v>3.5</v>
      </c>
      <c r="AB277" s="2">
        <v>3.5</v>
      </c>
      <c r="AC277" s="2">
        <v>3.5</v>
      </c>
      <c r="AD277" s="2">
        <v>3.5</v>
      </c>
      <c r="AE277" s="2">
        <v>3.5</v>
      </c>
      <c r="AF277" s="2">
        <v>3</v>
      </c>
      <c r="AG277" s="2">
        <v>3</v>
      </c>
      <c r="AH277" s="2">
        <v>3</v>
      </c>
      <c r="AI277" s="2">
        <v>3</v>
      </c>
      <c r="AJ277" s="2">
        <v>3</v>
      </c>
      <c r="AK277" s="2">
        <v>2.5</v>
      </c>
      <c r="AL277" s="2">
        <v>2.5</v>
      </c>
      <c r="AM277" s="2">
        <v>2.5</v>
      </c>
      <c r="AN277" s="2">
        <v>2.5</v>
      </c>
      <c r="AO277" s="2">
        <v>2.5</v>
      </c>
      <c r="AP277" s="2">
        <v>2.5</v>
      </c>
    </row>
    <row r="278" spans="1:42" hidden="1" x14ac:dyDescent="0.3">
      <c r="A278" s="59">
        <v>1</v>
      </c>
      <c r="B278" s="2" t="s">
        <v>236</v>
      </c>
      <c r="C278" s="2"/>
      <c r="D278" s="2" t="s">
        <v>236</v>
      </c>
      <c r="E278" s="2">
        <v>3</v>
      </c>
      <c r="F278" s="2" t="s">
        <v>393</v>
      </c>
      <c r="G278" s="2">
        <v>53</v>
      </c>
      <c r="H278" s="2" t="s">
        <v>189</v>
      </c>
      <c r="I278" s="69" t="s">
        <v>208</v>
      </c>
      <c r="J278" s="130" t="s">
        <v>396</v>
      </c>
      <c r="K278" s="72" t="s">
        <v>263</v>
      </c>
      <c r="L278" s="130"/>
      <c r="M278" s="2">
        <v>8</v>
      </c>
      <c r="N278" s="2">
        <f t="shared" ref="N278:U293" si="2">+M278-0.5</f>
        <v>7.5</v>
      </c>
      <c r="O278" s="2">
        <f t="shared" si="2"/>
        <v>7</v>
      </c>
      <c r="P278" s="2">
        <f t="shared" si="2"/>
        <v>6.5</v>
      </c>
      <c r="Q278" s="2">
        <f t="shared" si="2"/>
        <v>6</v>
      </c>
      <c r="R278" s="2">
        <f t="shared" si="2"/>
        <v>5.5</v>
      </c>
      <c r="S278" s="2">
        <f t="shared" si="2"/>
        <v>5</v>
      </c>
      <c r="T278" s="2">
        <f t="shared" si="2"/>
        <v>4.5</v>
      </c>
      <c r="U278" s="2">
        <f t="shared" si="2"/>
        <v>4</v>
      </c>
      <c r="V278" s="2">
        <v>4</v>
      </c>
      <c r="W278" s="2">
        <v>4</v>
      </c>
      <c r="X278" s="2">
        <v>4</v>
      </c>
      <c r="Y278" s="2">
        <v>4</v>
      </c>
      <c r="Z278" s="2">
        <v>3.5</v>
      </c>
      <c r="AA278" s="2">
        <v>3.5</v>
      </c>
      <c r="AB278" s="2">
        <v>3.5</v>
      </c>
      <c r="AC278" s="2">
        <v>3.5</v>
      </c>
      <c r="AD278" s="2">
        <v>3.5</v>
      </c>
      <c r="AE278" s="2">
        <v>3.5</v>
      </c>
      <c r="AF278" s="2">
        <v>3</v>
      </c>
      <c r="AG278" s="2">
        <v>3</v>
      </c>
      <c r="AH278" s="2">
        <v>3</v>
      </c>
      <c r="AI278" s="2">
        <v>3</v>
      </c>
      <c r="AJ278" s="2">
        <v>3</v>
      </c>
      <c r="AK278" s="2">
        <v>2.5</v>
      </c>
      <c r="AL278" s="2">
        <v>2.5</v>
      </c>
      <c r="AM278" s="2">
        <v>2.5</v>
      </c>
      <c r="AN278" s="2">
        <v>2.5</v>
      </c>
      <c r="AO278" s="2">
        <v>2.5</v>
      </c>
      <c r="AP278" s="2">
        <v>2.5</v>
      </c>
    </row>
    <row r="279" spans="1:42" hidden="1" x14ac:dyDescent="0.3">
      <c r="A279" s="59">
        <v>1</v>
      </c>
      <c r="B279" s="2" t="s">
        <v>236</v>
      </c>
      <c r="C279" s="2"/>
      <c r="D279" s="2" t="s">
        <v>236</v>
      </c>
      <c r="E279" s="2">
        <v>3</v>
      </c>
      <c r="F279" s="2" t="s">
        <v>393</v>
      </c>
      <c r="G279" s="2">
        <v>54</v>
      </c>
      <c r="H279" s="2" t="s">
        <v>190</v>
      </c>
      <c r="I279" s="69" t="s">
        <v>208</v>
      </c>
      <c r="J279" s="130" t="s">
        <v>396</v>
      </c>
      <c r="K279" s="72" t="s">
        <v>263</v>
      </c>
      <c r="L279" s="130"/>
      <c r="M279" s="2">
        <v>8</v>
      </c>
      <c r="N279" s="2">
        <f t="shared" si="2"/>
        <v>7.5</v>
      </c>
      <c r="O279" s="2">
        <f t="shared" si="2"/>
        <v>7</v>
      </c>
      <c r="P279" s="2">
        <f t="shared" si="2"/>
        <v>6.5</v>
      </c>
      <c r="Q279" s="2">
        <f t="shared" si="2"/>
        <v>6</v>
      </c>
      <c r="R279" s="2">
        <f t="shared" si="2"/>
        <v>5.5</v>
      </c>
      <c r="S279" s="2">
        <f t="shared" si="2"/>
        <v>5</v>
      </c>
      <c r="T279" s="2">
        <f t="shared" si="2"/>
        <v>4.5</v>
      </c>
      <c r="U279" s="2">
        <f t="shared" si="2"/>
        <v>4</v>
      </c>
      <c r="V279" s="2">
        <v>4</v>
      </c>
      <c r="W279" s="2">
        <v>4</v>
      </c>
      <c r="X279" s="2">
        <v>4</v>
      </c>
      <c r="Y279" s="2">
        <v>4</v>
      </c>
      <c r="Z279" s="2">
        <v>3.5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</v>
      </c>
      <c r="AG279" s="2">
        <v>3</v>
      </c>
      <c r="AH279" s="2">
        <v>3</v>
      </c>
      <c r="AI279" s="2">
        <v>3</v>
      </c>
      <c r="AJ279" s="2">
        <v>3</v>
      </c>
      <c r="AK279" s="2">
        <v>2.5</v>
      </c>
      <c r="AL279" s="2">
        <v>2.5</v>
      </c>
      <c r="AM279" s="2">
        <v>2.5</v>
      </c>
      <c r="AN279" s="2">
        <v>2.5</v>
      </c>
      <c r="AO279" s="2">
        <v>2.5</v>
      </c>
      <c r="AP279" s="2">
        <v>2.5</v>
      </c>
    </row>
    <row r="280" spans="1:42" hidden="1" x14ac:dyDescent="0.3">
      <c r="A280" s="59">
        <v>1</v>
      </c>
      <c r="B280" s="2" t="s">
        <v>236</v>
      </c>
      <c r="C280" s="2"/>
      <c r="D280" s="2" t="s">
        <v>236</v>
      </c>
      <c r="E280" s="2">
        <v>3</v>
      </c>
      <c r="F280" s="2" t="s">
        <v>393</v>
      </c>
      <c r="G280" s="2">
        <v>55</v>
      </c>
      <c r="H280" s="2" t="s">
        <v>191</v>
      </c>
      <c r="I280" s="69" t="s">
        <v>208</v>
      </c>
      <c r="J280" s="130" t="s">
        <v>396</v>
      </c>
      <c r="K280" s="72" t="s">
        <v>263</v>
      </c>
      <c r="L280" s="130"/>
      <c r="M280" s="2">
        <v>8</v>
      </c>
      <c r="N280" s="2">
        <f t="shared" si="2"/>
        <v>7.5</v>
      </c>
      <c r="O280" s="2">
        <f t="shared" si="2"/>
        <v>7</v>
      </c>
      <c r="P280" s="2">
        <f t="shared" si="2"/>
        <v>6.5</v>
      </c>
      <c r="Q280" s="2">
        <f t="shared" si="2"/>
        <v>6</v>
      </c>
      <c r="R280" s="2">
        <f t="shared" si="2"/>
        <v>5.5</v>
      </c>
      <c r="S280" s="2">
        <f t="shared" si="2"/>
        <v>5</v>
      </c>
      <c r="T280" s="2">
        <f t="shared" si="2"/>
        <v>4.5</v>
      </c>
      <c r="U280" s="2">
        <f t="shared" si="2"/>
        <v>4</v>
      </c>
      <c r="V280" s="2">
        <v>4</v>
      </c>
      <c r="W280" s="2">
        <v>4</v>
      </c>
      <c r="X280" s="2">
        <v>4</v>
      </c>
      <c r="Y280" s="2">
        <v>4</v>
      </c>
      <c r="Z280" s="2">
        <v>3.5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2.5</v>
      </c>
      <c r="AL280" s="2">
        <v>2.5</v>
      </c>
      <c r="AM280" s="2">
        <v>2.5</v>
      </c>
      <c r="AN280" s="2">
        <v>2.5</v>
      </c>
      <c r="AO280" s="2">
        <v>2.5</v>
      </c>
      <c r="AP280" s="2">
        <v>2.5</v>
      </c>
    </row>
    <row r="281" spans="1:42" hidden="1" x14ac:dyDescent="0.3">
      <c r="A281" s="59">
        <v>1</v>
      </c>
      <c r="B281" s="2" t="s">
        <v>236</v>
      </c>
      <c r="C281" s="2"/>
      <c r="D281" s="2" t="s">
        <v>236</v>
      </c>
      <c r="E281" s="2">
        <v>3</v>
      </c>
      <c r="F281" s="2" t="s">
        <v>393</v>
      </c>
      <c r="G281" s="2">
        <v>56</v>
      </c>
      <c r="H281" s="2" t="s">
        <v>192</v>
      </c>
      <c r="I281" s="69" t="s">
        <v>208</v>
      </c>
      <c r="J281" s="130" t="s">
        <v>396</v>
      </c>
      <c r="K281" s="72" t="s">
        <v>263</v>
      </c>
      <c r="L281" s="130"/>
      <c r="M281" s="2">
        <v>8</v>
      </c>
      <c r="N281" s="2">
        <f t="shared" si="2"/>
        <v>7.5</v>
      </c>
      <c r="O281" s="2">
        <f t="shared" si="2"/>
        <v>7</v>
      </c>
      <c r="P281" s="2">
        <f t="shared" si="2"/>
        <v>6.5</v>
      </c>
      <c r="Q281" s="2">
        <f t="shared" si="2"/>
        <v>6</v>
      </c>
      <c r="R281" s="2">
        <f t="shared" si="2"/>
        <v>5.5</v>
      </c>
      <c r="S281" s="2">
        <f t="shared" si="2"/>
        <v>5</v>
      </c>
      <c r="T281" s="2">
        <f t="shared" si="2"/>
        <v>4.5</v>
      </c>
      <c r="U281" s="2">
        <f t="shared" si="2"/>
        <v>4</v>
      </c>
      <c r="V281" s="2">
        <v>4</v>
      </c>
      <c r="W281" s="2">
        <v>4</v>
      </c>
      <c r="X281" s="2">
        <v>4</v>
      </c>
      <c r="Y281" s="2">
        <v>4</v>
      </c>
      <c r="Z281" s="2">
        <v>3.5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2.5</v>
      </c>
      <c r="AL281" s="2">
        <v>2.5</v>
      </c>
      <c r="AM281" s="2">
        <v>2.5</v>
      </c>
      <c r="AN281" s="2">
        <v>2.5</v>
      </c>
      <c r="AO281" s="2">
        <v>2.5</v>
      </c>
      <c r="AP281" s="2">
        <v>2.5</v>
      </c>
    </row>
    <row r="282" spans="1:42" hidden="1" x14ac:dyDescent="0.3">
      <c r="A282" s="59">
        <v>1</v>
      </c>
      <c r="B282" s="2" t="s">
        <v>236</v>
      </c>
      <c r="C282" s="2"/>
      <c r="D282" s="2" t="s">
        <v>236</v>
      </c>
      <c r="E282" s="2">
        <v>3</v>
      </c>
      <c r="F282" s="2" t="s">
        <v>393</v>
      </c>
      <c r="G282" s="2">
        <v>57</v>
      </c>
      <c r="H282" s="2" t="s">
        <v>193</v>
      </c>
      <c r="I282" s="69" t="s">
        <v>208</v>
      </c>
      <c r="J282" s="130" t="s">
        <v>396</v>
      </c>
      <c r="K282" s="72" t="s">
        <v>263</v>
      </c>
      <c r="L282" s="130"/>
      <c r="M282" s="2">
        <v>8</v>
      </c>
      <c r="N282" s="2">
        <f t="shared" si="2"/>
        <v>7.5</v>
      </c>
      <c r="O282" s="2">
        <f t="shared" si="2"/>
        <v>7</v>
      </c>
      <c r="P282" s="2">
        <f t="shared" si="2"/>
        <v>6.5</v>
      </c>
      <c r="Q282" s="2">
        <f t="shared" si="2"/>
        <v>6</v>
      </c>
      <c r="R282" s="2">
        <f t="shared" si="2"/>
        <v>5.5</v>
      </c>
      <c r="S282" s="2">
        <f t="shared" si="2"/>
        <v>5</v>
      </c>
      <c r="T282" s="2">
        <f t="shared" si="2"/>
        <v>4.5</v>
      </c>
      <c r="U282" s="2">
        <f t="shared" si="2"/>
        <v>4</v>
      </c>
      <c r="V282" s="2">
        <v>4</v>
      </c>
      <c r="W282" s="2">
        <v>4</v>
      </c>
      <c r="X282" s="2">
        <v>4</v>
      </c>
      <c r="Y282" s="2">
        <v>4</v>
      </c>
      <c r="Z282" s="2">
        <v>3.5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</v>
      </c>
      <c r="AG282" s="2">
        <v>3</v>
      </c>
      <c r="AH282" s="2">
        <v>3</v>
      </c>
      <c r="AI282" s="2">
        <v>3</v>
      </c>
      <c r="AJ282" s="2">
        <v>3</v>
      </c>
      <c r="AK282" s="2">
        <v>2.5</v>
      </c>
      <c r="AL282" s="2">
        <v>2.5</v>
      </c>
      <c r="AM282" s="2">
        <v>2.5</v>
      </c>
      <c r="AN282" s="2">
        <v>2.5</v>
      </c>
      <c r="AO282" s="2">
        <v>2.5</v>
      </c>
      <c r="AP282" s="2">
        <v>2.5</v>
      </c>
    </row>
    <row r="283" spans="1:42" hidden="1" x14ac:dyDescent="0.3">
      <c r="A283" s="59">
        <v>1</v>
      </c>
      <c r="B283" s="2" t="s">
        <v>236</v>
      </c>
      <c r="C283" s="2"/>
      <c r="D283" s="2" t="s">
        <v>236</v>
      </c>
      <c r="E283" s="2">
        <v>3</v>
      </c>
      <c r="F283" s="2" t="s">
        <v>393</v>
      </c>
      <c r="G283" s="2">
        <v>58</v>
      </c>
      <c r="H283" s="2" t="s">
        <v>194</v>
      </c>
      <c r="I283" s="69" t="s">
        <v>208</v>
      </c>
      <c r="J283" s="130" t="s">
        <v>396</v>
      </c>
      <c r="K283" s="72" t="s">
        <v>263</v>
      </c>
      <c r="L283" s="130"/>
      <c r="M283" s="2">
        <v>8</v>
      </c>
      <c r="N283" s="2">
        <f t="shared" si="2"/>
        <v>7.5</v>
      </c>
      <c r="O283" s="2">
        <f t="shared" si="2"/>
        <v>7</v>
      </c>
      <c r="P283" s="2">
        <f t="shared" si="2"/>
        <v>6.5</v>
      </c>
      <c r="Q283" s="2">
        <f t="shared" si="2"/>
        <v>6</v>
      </c>
      <c r="R283" s="2">
        <f t="shared" si="2"/>
        <v>5.5</v>
      </c>
      <c r="S283" s="2">
        <f t="shared" si="2"/>
        <v>5</v>
      </c>
      <c r="T283" s="2">
        <f t="shared" si="2"/>
        <v>4.5</v>
      </c>
      <c r="U283" s="2">
        <f t="shared" si="2"/>
        <v>4</v>
      </c>
      <c r="V283" s="2">
        <v>4</v>
      </c>
      <c r="W283" s="2">
        <v>4</v>
      </c>
      <c r="X283" s="2">
        <v>4</v>
      </c>
      <c r="Y283" s="2">
        <v>4</v>
      </c>
      <c r="Z283" s="2">
        <v>3.5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</v>
      </c>
      <c r="AG283" s="2">
        <v>3</v>
      </c>
      <c r="AH283" s="2">
        <v>3</v>
      </c>
      <c r="AI283" s="2">
        <v>3</v>
      </c>
      <c r="AJ283" s="2">
        <v>3</v>
      </c>
      <c r="AK283" s="2">
        <v>2.5</v>
      </c>
      <c r="AL283" s="2">
        <v>2.5</v>
      </c>
      <c r="AM283" s="2">
        <v>2.5</v>
      </c>
      <c r="AN283" s="2">
        <v>2.5</v>
      </c>
      <c r="AO283" s="2">
        <v>2.5</v>
      </c>
      <c r="AP283" s="2">
        <v>2.5</v>
      </c>
    </row>
    <row r="284" spans="1:42" hidden="1" x14ac:dyDescent="0.3">
      <c r="A284" s="59">
        <v>1</v>
      </c>
      <c r="B284" s="2" t="s">
        <v>236</v>
      </c>
      <c r="C284" s="2"/>
      <c r="D284" s="2" t="s">
        <v>236</v>
      </c>
      <c r="E284" s="2">
        <v>3</v>
      </c>
      <c r="F284" s="2" t="s">
        <v>393</v>
      </c>
      <c r="G284" s="2">
        <v>59</v>
      </c>
      <c r="H284" s="2" t="s">
        <v>195</v>
      </c>
      <c r="I284" s="69" t="s">
        <v>208</v>
      </c>
      <c r="J284" s="130" t="s">
        <v>396</v>
      </c>
      <c r="K284" s="72" t="s">
        <v>263</v>
      </c>
      <c r="L284" s="130"/>
      <c r="M284" s="2">
        <v>8</v>
      </c>
      <c r="N284" s="2">
        <f t="shared" si="2"/>
        <v>7.5</v>
      </c>
      <c r="O284" s="2">
        <f t="shared" si="2"/>
        <v>7</v>
      </c>
      <c r="P284" s="2">
        <f t="shared" si="2"/>
        <v>6.5</v>
      </c>
      <c r="Q284" s="2">
        <f t="shared" si="2"/>
        <v>6</v>
      </c>
      <c r="R284" s="2">
        <f t="shared" si="2"/>
        <v>5.5</v>
      </c>
      <c r="S284" s="2">
        <f t="shared" si="2"/>
        <v>5</v>
      </c>
      <c r="T284" s="2">
        <f t="shared" si="2"/>
        <v>4.5</v>
      </c>
      <c r="U284" s="2">
        <f t="shared" si="2"/>
        <v>4</v>
      </c>
      <c r="V284" s="2">
        <v>4</v>
      </c>
      <c r="W284" s="2">
        <v>4</v>
      </c>
      <c r="X284" s="2">
        <v>4</v>
      </c>
      <c r="Y284" s="2">
        <v>4</v>
      </c>
      <c r="Z284" s="2">
        <v>3.5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</v>
      </c>
      <c r="AG284" s="2">
        <v>3</v>
      </c>
      <c r="AH284" s="2">
        <v>3</v>
      </c>
      <c r="AI284" s="2">
        <v>3</v>
      </c>
      <c r="AJ284" s="2">
        <v>3</v>
      </c>
      <c r="AK284" s="2">
        <v>2.5</v>
      </c>
      <c r="AL284" s="2">
        <v>2.5</v>
      </c>
      <c r="AM284" s="2">
        <v>2.5</v>
      </c>
      <c r="AN284" s="2">
        <v>2.5</v>
      </c>
      <c r="AO284" s="2">
        <v>2.5</v>
      </c>
      <c r="AP284" s="2">
        <v>2.5</v>
      </c>
    </row>
    <row r="285" spans="1:42" hidden="1" x14ac:dyDescent="0.3">
      <c r="A285" s="59">
        <v>1</v>
      </c>
      <c r="B285" s="2" t="s">
        <v>236</v>
      </c>
      <c r="C285" s="2"/>
      <c r="D285" s="2" t="s">
        <v>236</v>
      </c>
      <c r="E285" s="2">
        <v>3</v>
      </c>
      <c r="F285" s="2" t="s">
        <v>393</v>
      </c>
      <c r="G285" s="2">
        <v>60</v>
      </c>
      <c r="H285" s="2" t="s">
        <v>196</v>
      </c>
      <c r="I285" s="69" t="s">
        <v>208</v>
      </c>
      <c r="J285" s="130" t="s">
        <v>396</v>
      </c>
      <c r="K285" s="72" t="s">
        <v>263</v>
      </c>
      <c r="L285" s="130"/>
      <c r="M285" s="2">
        <v>8</v>
      </c>
      <c r="N285" s="2">
        <f t="shared" si="2"/>
        <v>7.5</v>
      </c>
      <c r="O285" s="2">
        <f t="shared" si="2"/>
        <v>7</v>
      </c>
      <c r="P285" s="2">
        <f t="shared" si="2"/>
        <v>6.5</v>
      </c>
      <c r="Q285" s="2">
        <f t="shared" si="2"/>
        <v>6</v>
      </c>
      <c r="R285" s="2">
        <f t="shared" si="2"/>
        <v>5.5</v>
      </c>
      <c r="S285" s="2">
        <f t="shared" si="2"/>
        <v>5</v>
      </c>
      <c r="T285" s="2">
        <f t="shared" si="2"/>
        <v>4.5</v>
      </c>
      <c r="U285" s="2">
        <f t="shared" si="2"/>
        <v>4</v>
      </c>
      <c r="V285" s="2">
        <v>4</v>
      </c>
      <c r="W285" s="2">
        <v>4</v>
      </c>
      <c r="X285" s="2">
        <v>4</v>
      </c>
      <c r="Y285" s="2">
        <v>4</v>
      </c>
      <c r="Z285" s="2">
        <v>3.5</v>
      </c>
      <c r="AA285" s="2">
        <v>3.5</v>
      </c>
      <c r="AB285" s="2">
        <v>3.5</v>
      </c>
      <c r="AC285" s="2">
        <v>3.5</v>
      </c>
      <c r="AD285" s="2">
        <v>3.5</v>
      </c>
      <c r="AE285" s="2">
        <v>3.5</v>
      </c>
      <c r="AF285" s="2">
        <v>3</v>
      </c>
      <c r="AG285" s="2">
        <v>3</v>
      </c>
      <c r="AH285" s="2">
        <v>3</v>
      </c>
      <c r="AI285" s="2">
        <v>3</v>
      </c>
      <c r="AJ285" s="2">
        <v>3</v>
      </c>
      <c r="AK285" s="2">
        <v>2.5</v>
      </c>
      <c r="AL285" s="2">
        <v>2.5</v>
      </c>
      <c r="AM285" s="2">
        <v>2.5</v>
      </c>
      <c r="AN285" s="2">
        <v>2.5</v>
      </c>
      <c r="AO285" s="2">
        <v>2.5</v>
      </c>
      <c r="AP285" s="2">
        <v>2.5</v>
      </c>
    </row>
    <row r="286" spans="1:42" hidden="1" x14ac:dyDescent="0.3">
      <c r="A286" s="59">
        <v>1</v>
      </c>
      <c r="B286" s="2" t="s">
        <v>236</v>
      </c>
      <c r="C286" s="2"/>
      <c r="D286" s="2" t="s">
        <v>236</v>
      </c>
      <c r="E286" s="2">
        <v>3</v>
      </c>
      <c r="F286" s="2" t="s">
        <v>393</v>
      </c>
      <c r="G286" s="2">
        <v>61</v>
      </c>
      <c r="H286" s="2" t="s">
        <v>197</v>
      </c>
      <c r="I286" s="69" t="s">
        <v>208</v>
      </c>
      <c r="J286" s="130" t="s">
        <v>396</v>
      </c>
      <c r="K286" s="72" t="s">
        <v>263</v>
      </c>
      <c r="L286" s="130"/>
      <c r="M286" s="2">
        <v>8</v>
      </c>
      <c r="N286" s="2">
        <f t="shared" si="2"/>
        <v>7.5</v>
      </c>
      <c r="O286" s="2">
        <f t="shared" si="2"/>
        <v>7</v>
      </c>
      <c r="P286" s="2">
        <f t="shared" si="2"/>
        <v>6.5</v>
      </c>
      <c r="Q286" s="2">
        <f t="shared" si="2"/>
        <v>6</v>
      </c>
      <c r="R286" s="2">
        <f t="shared" si="2"/>
        <v>5.5</v>
      </c>
      <c r="S286" s="2">
        <f t="shared" si="2"/>
        <v>5</v>
      </c>
      <c r="T286" s="2">
        <f t="shared" si="2"/>
        <v>4.5</v>
      </c>
      <c r="U286" s="2">
        <f t="shared" si="2"/>
        <v>4</v>
      </c>
      <c r="V286" s="2">
        <v>4</v>
      </c>
      <c r="W286" s="2">
        <v>4</v>
      </c>
      <c r="X286" s="2">
        <v>4</v>
      </c>
      <c r="Y286" s="2">
        <v>4</v>
      </c>
      <c r="Z286" s="2">
        <v>3.5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</v>
      </c>
      <c r="AG286" s="2">
        <v>3</v>
      </c>
      <c r="AH286" s="2">
        <v>3</v>
      </c>
      <c r="AI286" s="2">
        <v>3</v>
      </c>
      <c r="AJ286" s="2">
        <v>3</v>
      </c>
      <c r="AK286" s="2">
        <v>2.5</v>
      </c>
      <c r="AL286" s="2">
        <v>2.5</v>
      </c>
      <c r="AM286" s="2">
        <v>2.5</v>
      </c>
      <c r="AN286" s="2">
        <v>2.5</v>
      </c>
      <c r="AO286" s="2">
        <v>2.5</v>
      </c>
      <c r="AP286" s="2">
        <v>2.5</v>
      </c>
    </row>
    <row r="287" spans="1:42" hidden="1" x14ac:dyDescent="0.3">
      <c r="A287" s="59">
        <v>1</v>
      </c>
      <c r="B287" s="2" t="s">
        <v>236</v>
      </c>
      <c r="C287" s="2"/>
      <c r="D287" s="2" t="s">
        <v>236</v>
      </c>
      <c r="E287" s="2">
        <v>3</v>
      </c>
      <c r="F287" s="2" t="s">
        <v>393</v>
      </c>
      <c r="G287" s="2">
        <v>62</v>
      </c>
      <c r="H287" s="2" t="s">
        <v>198</v>
      </c>
      <c r="I287" s="69" t="s">
        <v>208</v>
      </c>
      <c r="J287" s="130" t="s">
        <v>396</v>
      </c>
      <c r="K287" s="72" t="s">
        <v>263</v>
      </c>
      <c r="L287" s="130"/>
      <c r="M287" s="2">
        <v>8</v>
      </c>
      <c r="N287" s="2">
        <f t="shared" si="2"/>
        <v>7.5</v>
      </c>
      <c r="O287" s="2">
        <f t="shared" si="2"/>
        <v>7</v>
      </c>
      <c r="P287" s="2">
        <f t="shared" si="2"/>
        <v>6.5</v>
      </c>
      <c r="Q287" s="2">
        <f t="shared" si="2"/>
        <v>6</v>
      </c>
      <c r="R287" s="2">
        <f t="shared" si="2"/>
        <v>5.5</v>
      </c>
      <c r="S287" s="2">
        <f t="shared" si="2"/>
        <v>5</v>
      </c>
      <c r="T287" s="2">
        <f t="shared" si="2"/>
        <v>4.5</v>
      </c>
      <c r="U287" s="2">
        <f t="shared" si="2"/>
        <v>4</v>
      </c>
      <c r="V287" s="2">
        <v>4</v>
      </c>
      <c r="W287" s="2">
        <v>4</v>
      </c>
      <c r="X287" s="2">
        <v>4</v>
      </c>
      <c r="Y287" s="2">
        <v>4</v>
      </c>
      <c r="Z287" s="2">
        <v>3.5</v>
      </c>
      <c r="AA287" s="2">
        <v>3.5</v>
      </c>
      <c r="AB287" s="2">
        <v>3.5</v>
      </c>
      <c r="AC287" s="2">
        <v>3.5</v>
      </c>
      <c r="AD287" s="2">
        <v>3.5</v>
      </c>
      <c r="AE287" s="2">
        <v>3.5</v>
      </c>
      <c r="AF287" s="2">
        <v>3</v>
      </c>
      <c r="AG287" s="2">
        <v>3</v>
      </c>
      <c r="AH287" s="2">
        <v>3</v>
      </c>
      <c r="AI287" s="2">
        <v>3</v>
      </c>
      <c r="AJ287" s="2">
        <v>3</v>
      </c>
      <c r="AK287" s="2">
        <v>2.5</v>
      </c>
      <c r="AL287" s="2">
        <v>2.5</v>
      </c>
      <c r="AM287" s="2">
        <v>2.5</v>
      </c>
      <c r="AN287" s="2">
        <v>2.5</v>
      </c>
      <c r="AO287" s="2">
        <v>2.5</v>
      </c>
      <c r="AP287" s="2">
        <v>2.5</v>
      </c>
    </row>
    <row r="288" spans="1:42" hidden="1" x14ac:dyDescent="0.3">
      <c r="A288" s="59">
        <v>1</v>
      </c>
      <c r="B288" s="2" t="s">
        <v>236</v>
      </c>
      <c r="C288" s="2"/>
      <c r="D288" s="2" t="s">
        <v>236</v>
      </c>
      <c r="E288" s="2">
        <v>3</v>
      </c>
      <c r="F288" s="2" t="s">
        <v>393</v>
      </c>
      <c r="G288" s="2">
        <v>63</v>
      </c>
      <c r="H288" s="2" t="s">
        <v>199</v>
      </c>
      <c r="I288" s="69" t="s">
        <v>208</v>
      </c>
      <c r="J288" s="130" t="s">
        <v>396</v>
      </c>
      <c r="K288" s="72" t="s">
        <v>263</v>
      </c>
      <c r="L288" s="130"/>
      <c r="M288" s="2">
        <v>8</v>
      </c>
      <c r="N288" s="2">
        <f t="shared" si="2"/>
        <v>7.5</v>
      </c>
      <c r="O288" s="2">
        <f t="shared" si="2"/>
        <v>7</v>
      </c>
      <c r="P288" s="2">
        <f t="shared" si="2"/>
        <v>6.5</v>
      </c>
      <c r="Q288" s="2">
        <f t="shared" si="2"/>
        <v>6</v>
      </c>
      <c r="R288" s="2">
        <f t="shared" si="2"/>
        <v>5.5</v>
      </c>
      <c r="S288" s="2">
        <f t="shared" si="2"/>
        <v>5</v>
      </c>
      <c r="T288" s="2">
        <f t="shared" si="2"/>
        <v>4.5</v>
      </c>
      <c r="U288" s="2">
        <f t="shared" si="2"/>
        <v>4</v>
      </c>
      <c r="V288" s="2">
        <v>4</v>
      </c>
      <c r="W288" s="2">
        <v>4</v>
      </c>
      <c r="X288" s="2">
        <v>4</v>
      </c>
      <c r="Y288" s="2">
        <v>4</v>
      </c>
      <c r="Z288" s="2">
        <v>3.5</v>
      </c>
      <c r="AA288" s="2">
        <v>3.5</v>
      </c>
      <c r="AB288" s="2">
        <v>3.5</v>
      </c>
      <c r="AC288" s="2">
        <v>3.5</v>
      </c>
      <c r="AD288" s="2">
        <v>3.5</v>
      </c>
      <c r="AE288" s="2">
        <v>3.5</v>
      </c>
      <c r="AF288" s="2">
        <v>3</v>
      </c>
      <c r="AG288" s="2">
        <v>3</v>
      </c>
      <c r="AH288" s="2">
        <v>3</v>
      </c>
      <c r="AI288" s="2">
        <v>3</v>
      </c>
      <c r="AJ288" s="2">
        <v>3</v>
      </c>
      <c r="AK288" s="2">
        <v>2.5</v>
      </c>
      <c r="AL288" s="2">
        <v>2.5</v>
      </c>
      <c r="AM288" s="2">
        <v>2.5</v>
      </c>
      <c r="AN288" s="2">
        <v>2.5</v>
      </c>
      <c r="AO288" s="2">
        <v>2.5</v>
      </c>
      <c r="AP288" s="2">
        <v>2.5</v>
      </c>
    </row>
    <row r="289" spans="1:42" hidden="1" x14ac:dyDescent="0.3">
      <c r="A289" s="59">
        <v>1</v>
      </c>
      <c r="B289" s="2" t="s">
        <v>236</v>
      </c>
      <c r="C289" s="2"/>
      <c r="D289" s="2" t="s">
        <v>236</v>
      </c>
      <c r="E289" s="2">
        <v>3</v>
      </c>
      <c r="F289" s="2" t="s">
        <v>393</v>
      </c>
      <c r="G289" s="2">
        <v>64</v>
      </c>
      <c r="H289" s="2" t="s">
        <v>200</v>
      </c>
      <c r="I289" s="69" t="s">
        <v>208</v>
      </c>
      <c r="J289" s="130" t="s">
        <v>396</v>
      </c>
      <c r="K289" s="72" t="s">
        <v>263</v>
      </c>
      <c r="L289" s="130"/>
      <c r="M289" s="2">
        <v>8</v>
      </c>
      <c r="N289" s="2">
        <f t="shared" si="2"/>
        <v>7.5</v>
      </c>
      <c r="O289" s="2">
        <f t="shared" si="2"/>
        <v>7</v>
      </c>
      <c r="P289" s="2">
        <f t="shared" si="2"/>
        <v>6.5</v>
      </c>
      <c r="Q289" s="2">
        <f t="shared" si="2"/>
        <v>6</v>
      </c>
      <c r="R289" s="2">
        <f t="shared" si="2"/>
        <v>5.5</v>
      </c>
      <c r="S289" s="2">
        <f t="shared" si="2"/>
        <v>5</v>
      </c>
      <c r="T289" s="2">
        <f t="shared" si="2"/>
        <v>4.5</v>
      </c>
      <c r="U289" s="2">
        <f t="shared" si="2"/>
        <v>4</v>
      </c>
      <c r="V289" s="2">
        <v>4</v>
      </c>
      <c r="W289" s="2">
        <v>4</v>
      </c>
      <c r="X289" s="2">
        <v>4</v>
      </c>
      <c r="Y289" s="2">
        <v>4</v>
      </c>
      <c r="Z289" s="2">
        <v>3.5</v>
      </c>
      <c r="AA289" s="2">
        <v>3.5</v>
      </c>
      <c r="AB289" s="2">
        <v>3.5</v>
      </c>
      <c r="AC289" s="2">
        <v>3.5</v>
      </c>
      <c r="AD289" s="2">
        <v>3.5</v>
      </c>
      <c r="AE289" s="2">
        <v>3.5</v>
      </c>
      <c r="AF289" s="2">
        <v>3</v>
      </c>
      <c r="AG289" s="2">
        <v>3</v>
      </c>
      <c r="AH289" s="2">
        <v>3</v>
      </c>
      <c r="AI289" s="2">
        <v>3</v>
      </c>
      <c r="AJ289" s="2">
        <v>3</v>
      </c>
      <c r="AK289" s="2">
        <v>2.5</v>
      </c>
      <c r="AL289" s="2">
        <v>2.5</v>
      </c>
      <c r="AM289" s="2">
        <v>2.5</v>
      </c>
      <c r="AN289" s="2">
        <v>2.5</v>
      </c>
      <c r="AO289" s="2">
        <v>2.5</v>
      </c>
      <c r="AP289" s="2">
        <v>2.5</v>
      </c>
    </row>
    <row r="290" spans="1:42" hidden="1" x14ac:dyDescent="0.3">
      <c r="A290" s="59">
        <v>1</v>
      </c>
      <c r="B290" s="2" t="s">
        <v>236</v>
      </c>
      <c r="C290" s="2"/>
      <c r="D290" s="2" t="s">
        <v>236</v>
      </c>
      <c r="E290" s="2">
        <v>3</v>
      </c>
      <c r="F290" s="2" t="s">
        <v>393</v>
      </c>
      <c r="G290" s="2">
        <v>65</v>
      </c>
      <c r="H290" s="2" t="s">
        <v>201</v>
      </c>
      <c r="I290" s="69" t="s">
        <v>208</v>
      </c>
      <c r="J290" s="130" t="s">
        <v>396</v>
      </c>
      <c r="K290" s="72" t="s">
        <v>263</v>
      </c>
      <c r="L290" s="130"/>
      <c r="M290" s="2">
        <v>8</v>
      </c>
      <c r="N290" s="2">
        <f t="shared" si="2"/>
        <v>7.5</v>
      </c>
      <c r="O290" s="2">
        <f t="shared" si="2"/>
        <v>7</v>
      </c>
      <c r="P290" s="2">
        <f t="shared" si="2"/>
        <v>6.5</v>
      </c>
      <c r="Q290" s="2">
        <f t="shared" si="2"/>
        <v>6</v>
      </c>
      <c r="R290" s="2">
        <f t="shared" si="2"/>
        <v>5.5</v>
      </c>
      <c r="S290" s="2">
        <f t="shared" si="2"/>
        <v>5</v>
      </c>
      <c r="T290" s="2">
        <f t="shared" si="2"/>
        <v>4.5</v>
      </c>
      <c r="U290" s="2">
        <f t="shared" si="2"/>
        <v>4</v>
      </c>
      <c r="V290" s="2">
        <v>4</v>
      </c>
      <c r="W290" s="2">
        <v>4</v>
      </c>
      <c r="X290" s="2">
        <v>4</v>
      </c>
      <c r="Y290" s="2">
        <v>4</v>
      </c>
      <c r="Z290" s="2">
        <v>3.5</v>
      </c>
      <c r="AA290" s="2">
        <v>3.5</v>
      </c>
      <c r="AB290" s="2">
        <v>3.5</v>
      </c>
      <c r="AC290" s="2">
        <v>3.5</v>
      </c>
      <c r="AD290" s="2">
        <v>3.5</v>
      </c>
      <c r="AE290" s="2">
        <v>3.5</v>
      </c>
      <c r="AF290" s="2">
        <v>3</v>
      </c>
      <c r="AG290" s="2">
        <v>3</v>
      </c>
      <c r="AH290" s="2">
        <v>3</v>
      </c>
      <c r="AI290" s="2">
        <v>3</v>
      </c>
      <c r="AJ290" s="2">
        <v>3</v>
      </c>
      <c r="AK290" s="2">
        <v>2.5</v>
      </c>
      <c r="AL290" s="2">
        <v>2.5</v>
      </c>
      <c r="AM290" s="2">
        <v>2.5</v>
      </c>
      <c r="AN290" s="2">
        <v>2.5</v>
      </c>
      <c r="AO290" s="2">
        <v>2.5</v>
      </c>
      <c r="AP290" s="2">
        <v>2.5</v>
      </c>
    </row>
    <row r="291" spans="1:42" hidden="1" x14ac:dyDescent="0.3">
      <c r="A291" s="59">
        <v>1</v>
      </c>
      <c r="B291" s="2" t="s">
        <v>236</v>
      </c>
      <c r="C291" s="2"/>
      <c r="D291" s="2" t="s">
        <v>236</v>
      </c>
      <c r="E291" s="2">
        <v>3</v>
      </c>
      <c r="F291" s="2" t="s">
        <v>393</v>
      </c>
      <c r="G291" s="2">
        <v>66</v>
      </c>
      <c r="H291" s="2" t="s">
        <v>202</v>
      </c>
      <c r="I291" s="69" t="s">
        <v>208</v>
      </c>
      <c r="J291" s="130" t="s">
        <v>396</v>
      </c>
      <c r="K291" s="72" t="s">
        <v>263</v>
      </c>
      <c r="L291" s="130"/>
      <c r="M291" s="2">
        <v>8</v>
      </c>
      <c r="N291" s="2">
        <f t="shared" si="2"/>
        <v>7.5</v>
      </c>
      <c r="O291" s="2">
        <f t="shared" si="2"/>
        <v>7</v>
      </c>
      <c r="P291" s="2">
        <f t="shared" si="2"/>
        <v>6.5</v>
      </c>
      <c r="Q291" s="2">
        <f t="shared" si="2"/>
        <v>6</v>
      </c>
      <c r="R291" s="2">
        <f t="shared" si="2"/>
        <v>5.5</v>
      </c>
      <c r="S291" s="2">
        <f t="shared" si="2"/>
        <v>5</v>
      </c>
      <c r="T291" s="2">
        <f t="shared" si="2"/>
        <v>4.5</v>
      </c>
      <c r="U291" s="2">
        <f t="shared" si="2"/>
        <v>4</v>
      </c>
      <c r="V291" s="2">
        <v>4</v>
      </c>
      <c r="W291" s="2">
        <v>4</v>
      </c>
      <c r="X291" s="2">
        <v>4</v>
      </c>
      <c r="Y291" s="2">
        <v>4</v>
      </c>
      <c r="Z291" s="2">
        <v>3.5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3</v>
      </c>
      <c r="AG291" s="2">
        <v>3</v>
      </c>
      <c r="AH291" s="2">
        <v>3</v>
      </c>
      <c r="AI291" s="2">
        <v>3</v>
      </c>
      <c r="AJ291" s="2">
        <v>3</v>
      </c>
      <c r="AK291" s="2">
        <v>2.5</v>
      </c>
      <c r="AL291" s="2">
        <v>2.5</v>
      </c>
      <c r="AM291" s="2">
        <v>2.5</v>
      </c>
      <c r="AN291" s="2">
        <v>2.5</v>
      </c>
      <c r="AO291" s="2">
        <v>2.5</v>
      </c>
      <c r="AP291" s="2">
        <v>2.5</v>
      </c>
    </row>
    <row r="292" spans="1:42" hidden="1" x14ac:dyDescent="0.3">
      <c r="A292" s="59">
        <v>1</v>
      </c>
      <c r="B292" s="2" t="s">
        <v>236</v>
      </c>
      <c r="C292" s="2"/>
      <c r="D292" s="2" t="s">
        <v>236</v>
      </c>
      <c r="E292" s="2">
        <v>3</v>
      </c>
      <c r="F292" s="2" t="s">
        <v>393</v>
      </c>
      <c r="G292" s="2">
        <v>67</v>
      </c>
      <c r="H292" s="2" t="s">
        <v>203</v>
      </c>
      <c r="I292" s="69" t="s">
        <v>208</v>
      </c>
      <c r="J292" s="130" t="s">
        <v>396</v>
      </c>
      <c r="K292" s="72" t="s">
        <v>263</v>
      </c>
      <c r="L292" s="130"/>
      <c r="M292" s="2">
        <v>8</v>
      </c>
      <c r="N292" s="2">
        <f t="shared" si="2"/>
        <v>7.5</v>
      </c>
      <c r="O292" s="2">
        <f t="shared" si="2"/>
        <v>7</v>
      </c>
      <c r="P292" s="2">
        <f t="shared" si="2"/>
        <v>6.5</v>
      </c>
      <c r="Q292" s="2">
        <f t="shared" si="2"/>
        <v>6</v>
      </c>
      <c r="R292" s="2">
        <f t="shared" si="2"/>
        <v>5.5</v>
      </c>
      <c r="S292" s="2">
        <f t="shared" si="2"/>
        <v>5</v>
      </c>
      <c r="T292" s="2">
        <f t="shared" si="2"/>
        <v>4.5</v>
      </c>
      <c r="U292" s="2">
        <f t="shared" si="2"/>
        <v>4</v>
      </c>
      <c r="V292" s="2">
        <v>4</v>
      </c>
      <c r="W292" s="2">
        <v>4</v>
      </c>
      <c r="X292" s="2">
        <v>4</v>
      </c>
      <c r="Y292" s="2">
        <v>4</v>
      </c>
      <c r="Z292" s="2">
        <v>3.5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</v>
      </c>
      <c r="AG292" s="2">
        <v>3</v>
      </c>
      <c r="AH292" s="2">
        <v>3</v>
      </c>
      <c r="AI292" s="2">
        <v>3</v>
      </c>
      <c r="AJ292" s="2">
        <v>3</v>
      </c>
      <c r="AK292" s="2">
        <v>2.5</v>
      </c>
      <c r="AL292" s="2">
        <v>2.5</v>
      </c>
      <c r="AM292" s="2">
        <v>2.5</v>
      </c>
      <c r="AN292" s="2">
        <v>2.5</v>
      </c>
      <c r="AO292" s="2">
        <v>2.5</v>
      </c>
      <c r="AP292" s="2">
        <v>2.5</v>
      </c>
    </row>
    <row r="293" spans="1:42" ht="15" hidden="1" thickBot="1" x14ac:dyDescent="0.35">
      <c r="A293" s="91">
        <v>1</v>
      </c>
      <c r="B293" s="64" t="s">
        <v>236</v>
      </c>
      <c r="C293" s="64"/>
      <c r="D293" s="64" t="s">
        <v>236</v>
      </c>
      <c r="E293" s="64">
        <v>3</v>
      </c>
      <c r="F293" s="64" t="s">
        <v>393</v>
      </c>
      <c r="G293" s="64">
        <v>68</v>
      </c>
      <c r="H293" s="64" t="s">
        <v>204</v>
      </c>
      <c r="I293" s="95" t="s">
        <v>208</v>
      </c>
      <c r="J293" s="64" t="s">
        <v>396</v>
      </c>
      <c r="K293" s="72" t="s">
        <v>263</v>
      </c>
      <c r="L293" s="64"/>
      <c r="M293" s="2">
        <v>8</v>
      </c>
      <c r="N293" s="2">
        <f t="shared" si="2"/>
        <v>7.5</v>
      </c>
      <c r="O293" s="2">
        <f t="shared" si="2"/>
        <v>7</v>
      </c>
      <c r="P293" s="2">
        <f t="shared" si="2"/>
        <v>6.5</v>
      </c>
      <c r="Q293" s="2">
        <f t="shared" si="2"/>
        <v>6</v>
      </c>
      <c r="R293" s="2">
        <f t="shared" si="2"/>
        <v>5.5</v>
      </c>
      <c r="S293" s="2">
        <f t="shared" si="2"/>
        <v>5</v>
      </c>
      <c r="T293" s="2">
        <f t="shared" si="2"/>
        <v>4.5</v>
      </c>
      <c r="U293" s="2">
        <f t="shared" si="2"/>
        <v>4</v>
      </c>
      <c r="V293" s="2">
        <v>4</v>
      </c>
      <c r="W293" s="2">
        <v>4</v>
      </c>
      <c r="X293" s="2">
        <v>4</v>
      </c>
      <c r="Y293" s="2">
        <v>4</v>
      </c>
      <c r="Z293" s="2">
        <v>3.5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</v>
      </c>
      <c r="AG293" s="2">
        <v>3</v>
      </c>
      <c r="AH293" s="2">
        <v>3</v>
      </c>
      <c r="AI293" s="2">
        <v>3</v>
      </c>
      <c r="AJ293" s="2">
        <v>3</v>
      </c>
      <c r="AK293" s="2">
        <v>2.5</v>
      </c>
      <c r="AL293" s="2">
        <v>2.5</v>
      </c>
      <c r="AM293" s="2">
        <v>2.5</v>
      </c>
      <c r="AN293" s="2">
        <v>2.5</v>
      </c>
      <c r="AO293" s="2">
        <v>2.5</v>
      </c>
      <c r="AP293" s="2">
        <v>2.5</v>
      </c>
    </row>
    <row r="294" spans="1:42" hidden="1" x14ac:dyDescent="0.3">
      <c r="A294" s="63">
        <v>1</v>
      </c>
      <c r="B294" s="63" t="s">
        <v>236</v>
      </c>
      <c r="C294" s="63"/>
      <c r="D294" s="63" t="s">
        <v>236</v>
      </c>
      <c r="E294" s="63">
        <v>3</v>
      </c>
      <c r="F294" s="63" t="s">
        <v>393</v>
      </c>
      <c r="G294" s="63">
        <v>69</v>
      </c>
      <c r="H294" s="63" t="s">
        <v>187</v>
      </c>
      <c r="I294" s="94" t="s">
        <v>209</v>
      </c>
      <c r="J294" s="115" t="s">
        <v>394</v>
      </c>
      <c r="K294" s="72" t="s">
        <v>389</v>
      </c>
      <c r="L294" s="115"/>
      <c r="M294" s="63">
        <v>0.83796074796587383</v>
      </c>
      <c r="N294" s="27">
        <v>1.2460276406983117</v>
      </c>
      <c r="O294" s="27">
        <v>1.1947518880004444</v>
      </c>
      <c r="P294" s="27">
        <v>1.1868352429678528</v>
      </c>
      <c r="Q294" s="27">
        <v>1.1745966006188715</v>
      </c>
      <c r="R294" s="27">
        <v>1.1867353667604381</v>
      </c>
      <c r="S294" s="27">
        <v>1.2006571247482785</v>
      </c>
      <c r="T294" s="27">
        <v>1.2133714107397473</v>
      </c>
      <c r="U294" s="27">
        <v>1.2222111269090308</v>
      </c>
      <c r="V294" s="27">
        <v>1.2521421899822971</v>
      </c>
      <c r="W294" s="27">
        <v>1.2919645805926068</v>
      </c>
      <c r="X294" s="27">
        <v>1.3047962099309043</v>
      </c>
      <c r="Y294" s="27">
        <v>1.3153190417390472</v>
      </c>
      <c r="Z294" s="27">
        <v>1.3252269406647652</v>
      </c>
      <c r="AA294" s="27">
        <v>1.329926496917706</v>
      </c>
      <c r="AB294" s="27">
        <v>1.3391536252816714</v>
      </c>
      <c r="AC294" s="27">
        <v>1.347317945393637</v>
      </c>
      <c r="AD294" s="27">
        <v>1.3618640416466641</v>
      </c>
      <c r="AE294" s="27">
        <v>1.362354913051717</v>
      </c>
      <c r="AF294" s="27">
        <v>1.3728213125632938</v>
      </c>
      <c r="AG294" s="27">
        <v>1.381318404074853</v>
      </c>
      <c r="AH294" s="27">
        <v>1.3833186154753705</v>
      </c>
      <c r="AI294" s="27">
        <v>1.3968444516365075</v>
      </c>
      <c r="AJ294" s="27">
        <v>1.4098494087428299</v>
      </c>
      <c r="AK294" s="27">
        <v>1.4141633443025676</v>
      </c>
      <c r="AL294" s="27">
        <v>1.4252814024768745</v>
      </c>
      <c r="AM294" s="27">
        <v>1.4294650063040661</v>
      </c>
      <c r="AN294" s="27">
        <v>1.4254175565892253</v>
      </c>
      <c r="AO294" s="27">
        <v>1.4260544353647595</v>
      </c>
      <c r="AP294" s="27">
        <v>1.4255698342148804</v>
      </c>
    </row>
    <row r="295" spans="1:42" hidden="1" x14ac:dyDescent="0.3">
      <c r="A295" s="2">
        <v>1</v>
      </c>
      <c r="B295" s="2" t="s">
        <v>236</v>
      </c>
      <c r="C295" s="2"/>
      <c r="D295" s="2" t="s">
        <v>236</v>
      </c>
      <c r="E295" s="2">
        <v>3</v>
      </c>
      <c r="F295" s="2" t="s">
        <v>393</v>
      </c>
      <c r="G295" s="2">
        <v>70</v>
      </c>
      <c r="H295" s="2" t="s">
        <v>189</v>
      </c>
      <c r="I295" s="69" t="s">
        <v>209</v>
      </c>
      <c r="J295" s="130" t="s">
        <v>394</v>
      </c>
      <c r="K295" s="72" t="s">
        <v>389</v>
      </c>
      <c r="L295" s="130"/>
      <c r="M295" s="2">
        <v>0.83796074796587383</v>
      </c>
      <c r="N295" s="27">
        <v>1.2460276406983117</v>
      </c>
      <c r="O295" s="27">
        <v>1.1947518880004444</v>
      </c>
      <c r="P295" s="27">
        <v>1.1868352429678528</v>
      </c>
      <c r="Q295" s="27">
        <v>1.1745966006188715</v>
      </c>
      <c r="R295" s="27">
        <v>1.1867353667604381</v>
      </c>
      <c r="S295" s="27">
        <v>1.2006571247482785</v>
      </c>
      <c r="T295" s="27">
        <v>1.2133714107397473</v>
      </c>
      <c r="U295" s="27">
        <v>1.2222111269090308</v>
      </c>
      <c r="V295" s="27">
        <v>1.2521421899822971</v>
      </c>
      <c r="W295" s="27">
        <v>1.2919645805926068</v>
      </c>
      <c r="X295" s="27">
        <v>1.3047962099309043</v>
      </c>
      <c r="Y295" s="27">
        <v>1.3153190417390472</v>
      </c>
      <c r="Z295" s="27">
        <v>1.3252269406647652</v>
      </c>
      <c r="AA295" s="27">
        <v>1.329926496917706</v>
      </c>
      <c r="AB295" s="27">
        <v>1.3391536252816714</v>
      </c>
      <c r="AC295" s="27">
        <v>1.347317945393637</v>
      </c>
      <c r="AD295" s="27">
        <v>1.3618640416466641</v>
      </c>
      <c r="AE295" s="27">
        <v>1.362354913051717</v>
      </c>
      <c r="AF295" s="27">
        <v>1.3728213125632938</v>
      </c>
      <c r="AG295" s="27">
        <v>1.381318404074853</v>
      </c>
      <c r="AH295" s="27">
        <v>1.3833186154753705</v>
      </c>
      <c r="AI295" s="27">
        <v>1.3968444516365075</v>
      </c>
      <c r="AJ295" s="27">
        <v>1.4098494087428299</v>
      </c>
      <c r="AK295" s="27">
        <v>1.4141633443025676</v>
      </c>
      <c r="AL295" s="27">
        <v>1.4252814024768745</v>
      </c>
      <c r="AM295" s="27">
        <v>1.4294650063040661</v>
      </c>
      <c r="AN295" s="27">
        <v>1.4254175565892253</v>
      </c>
      <c r="AO295" s="27">
        <v>1.4260544353647595</v>
      </c>
      <c r="AP295" s="27">
        <v>1.4255698342148804</v>
      </c>
    </row>
    <row r="296" spans="1:42" hidden="1" x14ac:dyDescent="0.3">
      <c r="A296" s="2">
        <v>1</v>
      </c>
      <c r="B296" s="2" t="s">
        <v>236</v>
      </c>
      <c r="C296" s="2"/>
      <c r="D296" s="2" t="s">
        <v>236</v>
      </c>
      <c r="E296" s="2">
        <v>3</v>
      </c>
      <c r="F296" s="2" t="s">
        <v>393</v>
      </c>
      <c r="G296" s="2">
        <v>71</v>
      </c>
      <c r="H296" s="2" t="s">
        <v>190</v>
      </c>
      <c r="I296" s="69" t="s">
        <v>209</v>
      </c>
      <c r="J296" s="130" t="s">
        <v>394</v>
      </c>
      <c r="K296" s="72" t="s">
        <v>389</v>
      </c>
      <c r="L296" s="130"/>
      <c r="M296" s="2">
        <v>0.83796074796587383</v>
      </c>
      <c r="N296" s="27">
        <v>1.2460276406983117</v>
      </c>
      <c r="O296" s="27">
        <v>1.1947518880004444</v>
      </c>
      <c r="P296" s="27">
        <v>1.1868352429678528</v>
      </c>
      <c r="Q296" s="27">
        <v>1.1745966006188715</v>
      </c>
      <c r="R296" s="27">
        <v>1.1867353667604381</v>
      </c>
      <c r="S296" s="27">
        <v>1.2006571247482785</v>
      </c>
      <c r="T296" s="27">
        <v>1.2133714107397473</v>
      </c>
      <c r="U296" s="27">
        <v>1.2222111269090308</v>
      </c>
      <c r="V296" s="27">
        <v>1.2521421899822971</v>
      </c>
      <c r="W296" s="27">
        <v>1.2919645805926068</v>
      </c>
      <c r="X296" s="27">
        <v>1.3047962099309043</v>
      </c>
      <c r="Y296" s="27">
        <v>1.3153190417390472</v>
      </c>
      <c r="Z296" s="27">
        <v>1.3252269406647652</v>
      </c>
      <c r="AA296" s="27">
        <v>1.329926496917706</v>
      </c>
      <c r="AB296" s="27">
        <v>1.3391536252816714</v>
      </c>
      <c r="AC296" s="27">
        <v>1.347317945393637</v>
      </c>
      <c r="AD296" s="27">
        <v>1.3618640416466641</v>
      </c>
      <c r="AE296" s="27">
        <v>1.362354913051717</v>
      </c>
      <c r="AF296" s="27">
        <v>1.3728213125632938</v>
      </c>
      <c r="AG296" s="27">
        <v>1.381318404074853</v>
      </c>
      <c r="AH296" s="27">
        <v>1.3833186154753705</v>
      </c>
      <c r="AI296" s="27">
        <v>1.3968444516365075</v>
      </c>
      <c r="AJ296" s="27">
        <v>1.4098494087428299</v>
      </c>
      <c r="AK296" s="27">
        <v>1.4141633443025676</v>
      </c>
      <c r="AL296" s="27">
        <v>1.4252814024768745</v>
      </c>
      <c r="AM296" s="27">
        <v>1.4294650063040661</v>
      </c>
      <c r="AN296" s="27">
        <v>1.4254175565892253</v>
      </c>
      <c r="AO296" s="27">
        <v>1.4260544353647595</v>
      </c>
      <c r="AP296" s="27">
        <v>1.4255698342148804</v>
      </c>
    </row>
    <row r="297" spans="1:42" hidden="1" x14ac:dyDescent="0.3">
      <c r="A297" s="2">
        <v>1</v>
      </c>
      <c r="B297" s="2" t="s">
        <v>236</v>
      </c>
      <c r="C297" s="2"/>
      <c r="D297" s="2" t="s">
        <v>236</v>
      </c>
      <c r="E297" s="2">
        <v>3</v>
      </c>
      <c r="F297" s="2" t="s">
        <v>393</v>
      </c>
      <c r="G297" s="2">
        <v>72</v>
      </c>
      <c r="H297" s="2" t="s">
        <v>191</v>
      </c>
      <c r="I297" s="69" t="s">
        <v>209</v>
      </c>
      <c r="J297" s="130" t="s">
        <v>394</v>
      </c>
      <c r="K297" s="72" t="s">
        <v>389</v>
      </c>
      <c r="L297" s="130"/>
      <c r="M297" s="2">
        <v>0.83796074796587383</v>
      </c>
      <c r="N297" s="27">
        <v>1.2460276406983117</v>
      </c>
      <c r="O297" s="27">
        <v>1.1947518880004444</v>
      </c>
      <c r="P297" s="27">
        <v>1.1868352429678528</v>
      </c>
      <c r="Q297" s="27">
        <v>1.1745966006188715</v>
      </c>
      <c r="R297" s="27">
        <v>1.1867353667604381</v>
      </c>
      <c r="S297" s="27">
        <v>1.2006571247482785</v>
      </c>
      <c r="T297" s="27">
        <v>1.2133714107397473</v>
      </c>
      <c r="U297" s="27">
        <v>1.2222111269090308</v>
      </c>
      <c r="V297" s="27">
        <v>1.2521421899822971</v>
      </c>
      <c r="W297" s="27">
        <v>1.2919645805926068</v>
      </c>
      <c r="X297" s="27">
        <v>1.3047962099309043</v>
      </c>
      <c r="Y297" s="27">
        <v>1.3153190417390472</v>
      </c>
      <c r="Z297" s="27">
        <v>1.3252269406647652</v>
      </c>
      <c r="AA297" s="27">
        <v>1.329926496917706</v>
      </c>
      <c r="AB297" s="27">
        <v>1.3391536252816714</v>
      </c>
      <c r="AC297" s="27">
        <v>1.347317945393637</v>
      </c>
      <c r="AD297" s="27">
        <v>1.3618640416466641</v>
      </c>
      <c r="AE297" s="27">
        <v>1.362354913051717</v>
      </c>
      <c r="AF297" s="27">
        <v>1.3728213125632938</v>
      </c>
      <c r="AG297" s="27">
        <v>1.381318404074853</v>
      </c>
      <c r="AH297" s="27">
        <v>1.3833186154753705</v>
      </c>
      <c r="AI297" s="27">
        <v>1.3968444516365075</v>
      </c>
      <c r="AJ297" s="27">
        <v>1.4098494087428299</v>
      </c>
      <c r="AK297" s="27">
        <v>1.4141633443025676</v>
      </c>
      <c r="AL297" s="27">
        <v>1.4252814024768745</v>
      </c>
      <c r="AM297" s="27">
        <v>1.4294650063040661</v>
      </c>
      <c r="AN297" s="27">
        <v>1.4254175565892253</v>
      </c>
      <c r="AO297" s="27">
        <v>1.4260544353647595</v>
      </c>
      <c r="AP297" s="27">
        <v>1.4255698342148804</v>
      </c>
    </row>
    <row r="298" spans="1:42" hidden="1" x14ac:dyDescent="0.3">
      <c r="A298" s="2">
        <v>1</v>
      </c>
      <c r="B298" s="2" t="s">
        <v>236</v>
      </c>
      <c r="C298" s="2"/>
      <c r="D298" s="2" t="s">
        <v>236</v>
      </c>
      <c r="E298" s="2">
        <v>3</v>
      </c>
      <c r="F298" s="2" t="s">
        <v>393</v>
      </c>
      <c r="G298" s="2">
        <v>73</v>
      </c>
      <c r="H298" s="2" t="s">
        <v>192</v>
      </c>
      <c r="I298" s="69" t="s">
        <v>209</v>
      </c>
      <c r="J298" s="130" t="s">
        <v>394</v>
      </c>
      <c r="K298" s="72" t="s">
        <v>389</v>
      </c>
      <c r="L298" s="130"/>
      <c r="M298" s="2">
        <v>0.83796074796587383</v>
      </c>
      <c r="N298" s="27">
        <v>1.2460276406983117</v>
      </c>
      <c r="O298" s="27">
        <v>1.1947518880004444</v>
      </c>
      <c r="P298" s="27">
        <v>1.1868352429678528</v>
      </c>
      <c r="Q298" s="27">
        <v>1.1745966006188715</v>
      </c>
      <c r="R298" s="27">
        <v>1.1867353667604381</v>
      </c>
      <c r="S298" s="27">
        <v>1.2006571247482785</v>
      </c>
      <c r="T298" s="27">
        <v>1.2133714107397473</v>
      </c>
      <c r="U298" s="27">
        <v>1.2222111269090308</v>
      </c>
      <c r="V298" s="27">
        <v>1.2521421899822971</v>
      </c>
      <c r="W298" s="27">
        <v>1.2919645805926068</v>
      </c>
      <c r="X298" s="27">
        <v>1.3047962099309043</v>
      </c>
      <c r="Y298" s="27">
        <v>1.3153190417390472</v>
      </c>
      <c r="Z298" s="27">
        <v>1.3252269406647652</v>
      </c>
      <c r="AA298" s="27">
        <v>1.329926496917706</v>
      </c>
      <c r="AB298" s="27">
        <v>1.3391536252816714</v>
      </c>
      <c r="AC298" s="27">
        <v>1.347317945393637</v>
      </c>
      <c r="AD298" s="27">
        <v>1.3618640416466641</v>
      </c>
      <c r="AE298" s="27">
        <v>1.362354913051717</v>
      </c>
      <c r="AF298" s="27">
        <v>1.3728213125632938</v>
      </c>
      <c r="AG298" s="27">
        <v>1.381318404074853</v>
      </c>
      <c r="AH298" s="27">
        <v>1.3833186154753705</v>
      </c>
      <c r="AI298" s="27">
        <v>1.3968444516365075</v>
      </c>
      <c r="AJ298" s="27">
        <v>1.4098494087428299</v>
      </c>
      <c r="AK298" s="27">
        <v>1.4141633443025676</v>
      </c>
      <c r="AL298" s="27">
        <v>1.4252814024768745</v>
      </c>
      <c r="AM298" s="27">
        <v>1.4294650063040661</v>
      </c>
      <c r="AN298" s="27">
        <v>1.4254175565892253</v>
      </c>
      <c r="AO298" s="27">
        <v>1.4260544353647595</v>
      </c>
      <c r="AP298" s="27">
        <v>1.4255698342148804</v>
      </c>
    </row>
    <row r="299" spans="1:42" hidden="1" x14ac:dyDescent="0.3">
      <c r="A299" s="2">
        <v>1</v>
      </c>
      <c r="B299" s="2" t="s">
        <v>236</v>
      </c>
      <c r="C299" s="2"/>
      <c r="D299" s="2" t="s">
        <v>236</v>
      </c>
      <c r="E299" s="2">
        <v>3</v>
      </c>
      <c r="F299" s="2" t="s">
        <v>393</v>
      </c>
      <c r="G299" s="2">
        <v>74</v>
      </c>
      <c r="H299" s="2" t="s">
        <v>193</v>
      </c>
      <c r="I299" s="69" t="s">
        <v>209</v>
      </c>
      <c r="J299" s="130" t="s">
        <v>394</v>
      </c>
      <c r="K299" s="72" t="s">
        <v>389</v>
      </c>
      <c r="L299" s="130"/>
      <c r="M299" s="2">
        <v>0.83796074796587383</v>
      </c>
      <c r="N299" s="27">
        <v>1.2460276406983117</v>
      </c>
      <c r="O299" s="27">
        <v>1.1947518880004444</v>
      </c>
      <c r="P299" s="27">
        <v>1.1868352429678528</v>
      </c>
      <c r="Q299" s="27">
        <v>1.1745966006188715</v>
      </c>
      <c r="R299" s="27">
        <v>1.1867353667604381</v>
      </c>
      <c r="S299" s="27">
        <v>1.2006571247482785</v>
      </c>
      <c r="T299" s="27">
        <v>1.2133714107397473</v>
      </c>
      <c r="U299" s="27">
        <v>1.2222111269090308</v>
      </c>
      <c r="V299" s="27">
        <v>1.2521421899822971</v>
      </c>
      <c r="W299" s="27">
        <v>1.2919645805926068</v>
      </c>
      <c r="X299" s="27">
        <v>1.3047962099309043</v>
      </c>
      <c r="Y299" s="27">
        <v>1.3153190417390472</v>
      </c>
      <c r="Z299" s="27">
        <v>1.3252269406647652</v>
      </c>
      <c r="AA299" s="27">
        <v>1.329926496917706</v>
      </c>
      <c r="AB299" s="27">
        <v>1.3391536252816714</v>
      </c>
      <c r="AC299" s="27">
        <v>1.347317945393637</v>
      </c>
      <c r="AD299" s="27">
        <v>1.3618640416466641</v>
      </c>
      <c r="AE299" s="27">
        <v>1.362354913051717</v>
      </c>
      <c r="AF299" s="27">
        <v>1.3728213125632938</v>
      </c>
      <c r="AG299" s="27">
        <v>1.381318404074853</v>
      </c>
      <c r="AH299" s="27">
        <v>1.3833186154753705</v>
      </c>
      <c r="AI299" s="27">
        <v>1.3968444516365075</v>
      </c>
      <c r="AJ299" s="27">
        <v>1.4098494087428299</v>
      </c>
      <c r="AK299" s="27">
        <v>1.4141633443025676</v>
      </c>
      <c r="AL299" s="27">
        <v>1.4252814024768745</v>
      </c>
      <c r="AM299" s="27">
        <v>1.4294650063040661</v>
      </c>
      <c r="AN299" s="27">
        <v>1.4254175565892253</v>
      </c>
      <c r="AO299" s="27">
        <v>1.4260544353647595</v>
      </c>
      <c r="AP299" s="27">
        <v>1.4255698342148804</v>
      </c>
    </row>
    <row r="300" spans="1:42" hidden="1" x14ac:dyDescent="0.3">
      <c r="A300" s="2">
        <v>1</v>
      </c>
      <c r="B300" s="2" t="s">
        <v>236</v>
      </c>
      <c r="C300" s="2"/>
      <c r="D300" s="2" t="s">
        <v>236</v>
      </c>
      <c r="E300" s="2">
        <v>3</v>
      </c>
      <c r="F300" s="2" t="s">
        <v>393</v>
      </c>
      <c r="G300" s="2">
        <v>75</v>
      </c>
      <c r="H300" s="2" t="s">
        <v>194</v>
      </c>
      <c r="I300" s="69" t="s">
        <v>209</v>
      </c>
      <c r="J300" s="130" t="s">
        <v>394</v>
      </c>
      <c r="K300" s="72" t="s">
        <v>389</v>
      </c>
      <c r="L300" s="130"/>
      <c r="M300" s="2">
        <v>1.0642101499166599</v>
      </c>
      <c r="N300" s="27">
        <v>1.2460276406983117</v>
      </c>
      <c r="O300" s="27">
        <v>1.1947518880004444</v>
      </c>
      <c r="P300" s="27">
        <v>1.1868352429678528</v>
      </c>
      <c r="Q300" s="27">
        <v>1.1745966006188715</v>
      </c>
      <c r="R300" s="27">
        <v>1.1867353667604381</v>
      </c>
      <c r="S300" s="27">
        <v>1.2006571247482785</v>
      </c>
      <c r="T300" s="27">
        <v>1.2133714107397473</v>
      </c>
      <c r="U300" s="27">
        <v>1.2222111269090308</v>
      </c>
      <c r="V300" s="27">
        <v>1.2521421899822971</v>
      </c>
      <c r="W300" s="27">
        <v>1.2919645805926068</v>
      </c>
      <c r="X300" s="27">
        <v>1.3047962099309043</v>
      </c>
      <c r="Y300" s="27">
        <v>1.3153190417390472</v>
      </c>
      <c r="Z300" s="27">
        <v>1.3252269406647652</v>
      </c>
      <c r="AA300" s="27">
        <v>1.329926496917706</v>
      </c>
      <c r="AB300" s="27">
        <v>1.3391536252816714</v>
      </c>
      <c r="AC300" s="27">
        <v>1.347317945393637</v>
      </c>
      <c r="AD300" s="27">
        <v>1.3618640416466641</v>
      </c>
      <c r="AE300" s="27">
        <v>1.362354913051717</v>
      </c>
      <c r="AF300" s="27">
        <v>1.3728213125632938</v>
      </c>
      <c r="AG300" s="27">
        <v>1.381318404074853</v>
      </c>
      <c r="AH300" s="27">
        <v>1.3833186154753705</v>
      </c>
      <c r="AI300" s="27">
        <v>1.3968444516365075</v>
      </c>
      <c r="AJ300" s="27">
        <v>1.4098494087428299</v>
      </c>
      <c r="AK300" s="27">
        <v>1.4141633443025676</v>
      </c>
      <c r="AL300" s="27">
        <v>1.4252814024768745</v>
      </c>
      <c r="AM300" s="27">
        <v>1.4294650063040661</v>
      </c>
      <c r="AN300" s="27">
        <v>1.4254175565892253</v>
      </c>
      <c r="AO300" s="27">
        <v>1.4260544353647595</v>
      </c>
      <c r="AP300" s="27">
        <v>1.4255698342148804</v>
      </c>
    </row>
    <row r="301" spans="1:42" hidden="1" x14ac:dyDescent="0.3">
      <c r="A301" s="2">
        <v>1</v>
      </c>
      <c r="B301" s="2" t="s">
        <v>236</v>
      </c>
      <c r="C301" s="2"/>
      <c r="D301" s="2" t="s">
        <v>236</v>
      </c>
      <c r="E301" s="2">
        <v>3</v>
      </c>
      <c r="F301" s="2" t="s">
        <v>393</v>
      </c>
      <c r="G301" s="2">
        <v>76</v>
      </c>
      <c r="H301" s="2" t="s">
        <v>195</v>
      </c>
      <c r="I301" s="69" t="s">
        <v>209</v>
      </c>
      <c r="J301" s="130" t="s">
        <v>394</v>
      </c>
      <c r="K301" s="72" t="s">
        <v>389</v>
      </c>
      <c r="L301" s="130"/>
      <c r="M301" s="2">
        <v>1.0642101499166599</v>
      </c>
      <c r="N301" s="27">
        <v>1.2460276406983117</v>
      </c>
      <c r="O301" s="27">
        <v>1.1947518880004444</v>
      </c>
      <c r="P301" s="27">
        <v>1.1868352429678528</v>
      </c>
      <c r="Q301" s="27">
        <v>1.1745966006188715</v>
      </c>
      <c r="R301" s="27">
        <v>1.1867353667604381</v>
      </c>
      <c r="S301" s="27">
        <v>1.2006571247482785</v>
      </c>
      <c r="T301" s="27">
        <v>1.2133714107397473</v>
      </c>
      <c r="U301" s="27">
        <v>1.2222111269090308</v>
      </c>
      <c r="V301" s="27">
        <v>1.2521421899822971</v>
      </c>
      <c r="W301" s="27">
        <v>1.2919645805926068</v>
      </c>
      <c r="X301" s="27">
        <v>1.3047962099309043</v>
      </c>
      <c r="Y301" s="27">
        <v>1.3153190417390472</v>
      </c>
      <c r="Z301" s="27">
        <v>1.3252269406647652</v>
      </c>
      <c r="AA301" s="27">
        <v>1.329926496917706</v>
      </c>
      <c r="AB301" s="27">
        <v>1.3391536252816714</v>
      </c>
      <c r="AC301" s="27">
        <v>1.347317945393637</v>
      </c>
      <c r="AD301" s="27">
        <v>1.3618640416466641</v>
      </c>
      <c r="AE301" s="27">
        <v>1.362354913051717</v>
      </c>
      <c r="AF301" s="27">
        <v>1.3728213125632938</v>
      </c>
      <c r="AG301" s="27">
        <v>1.381318404074853</v>
      </c>
      <c r="AH301" s="27">
        <v>1.3833186154753705</v>
      </c>
      <c r="AI301" s="27">
        <v>1.3968444516365075</v>
      </c>
      <c r="AJ301" s="27">
        <v>1.4098494087428299</v>
      </c>
      <c r="AK301" s="27">
        <v>1.4141633443025676</v>
      </c>
      <c r="AL301" s="27">
        <v>1.4252814024768745</v>
      </c>
      <c r="AM301" s="27">
        <v>1.4294650063040661</v>
      </c>
      <c r="AN301" s="27">
        <v>1.4254175565892253</v>
      </c>
      <c r="AO301" s="27">
        <v>1.4260544353647595</v>
      </c>
      <c r="AP301" s="27">
        <v>1.4255698342148804</v>
      </c>
    </row>
    <row r="302" spans="1:42" hidden="1" x14ac:dyDescent="0.3">
      <c r="A302" s="2">
        <v>1</v>
      </c>
      <c r="B302" s="2" t="s">
        <v>236</v>
      </c>
      <c r="C302" s="2"/>
      <c r="D302" s="2" t="s">
        <v>236</v>
      </c>
      <c r="E302" s="2">
        <v>3</v>
      </c>
      <c r="F302" s="2" t="s">
        <v>393</v>
      </c>
      <c r="G302" s="2">
        <v>77</v>
      </c>
      <c r="H302" s="2" t="s">
        <v>196</v>
      </c>
      <c r="I302" s="69" t="s">
        <v>209</v>
      </c>
      <c r="J302" s="130" t="s">
        <v>394</v>
      </c>
      <c r="K302" s="72" t="s">
        <v>389</v>
      </c>
      <c r="L302" s="130"/>
      <c r="M302" s="2">
        <v>1.0642101499166599</v>
      </c>
      <c r="N302" s="27">
        <v>1.2460276406983117</v>
      </c>
      <c r="O302" s="27">
        <v>1.1947518880004444</v>
      </c>
      <c r="P302" s="27">
        <v>1.1868352429678528</v>
      </c>
      <c r="Q302" s="27">
        <v>1.1745966006188715</v>
      </c>
      <c r="R302" s="27">
        <v>1.1867353667604381</v>
      </c>
      <c r="S302" s="27">
        <v>1.2006571247482785</v>
      </c>
      <c r="T302" s="27">
        <v>1.2133714107397473</v>
      </c>
      <c r="U302" s="27">
        <v>1.2222111269090308</v>
      </c>
      <c r="V302" s="27">
        <v>1.2521421899822971</v>
      </c>
      <c r="W302" s="27">
        <v>1.2919645805926068</v>
      </c>
      <c r="X302" s="27">
        <v>1.3047962099309043</v>
      </c>
      <c r="Y302" s="27">
        <v>1.3153190417390472</v>
      </c>
      <c r="Z302" s="27">
        <v>1.3252269406647652</v>
      </c>
      <c r="AA302" s="27">
        <v>1.329926496917706</v>
      </c>
      <c r="AB302" s="27">
        <v>1.3391536252816714</v>
      </c>
      <c r="AC302" s="27">
        <v>1.347317945393637</v>
      </c>
      <c r="AD302" s="27">
        <v>1.3618640416466641</v>
      </c>
      <c r="AE302" s="27">
        <v>1.362354913051717</v>
      </c>
      <c r="AF302" s="27">
        <v>1.3728213125632938</v>
      </c>
      <c r="AG302" s="27">
        <v>1.381318404074853</v>
      </c>
      <c r="AH302" s="27">
        <v>1.3833186154753705</v>
      </c>
      <c r="AI302" s="27">
        <v>1.3968444516365075</v>
      </c>
      <c r="AJ302" s="27">
        <v>1.4098494087428299</v>
      </c>
      <c r="AK302" s="27">
        <v>1.4141633443025676</v>
      </c>
      <c r="AL302" s="27">
        <v>1.4252814024768745</v>
      </c>
      <c r="AM302" s="27">
        <v>1.4294650063040661</v>
      </c>
      <c r="AN302" s="27">
        <v>1.4254175565892253</v>
      </c>
      <c r="AO302" s="27">
        <v>1.4260544353647595</v>
      </c>
      <c r="AP302" s="27">
        <v>1.4255698342148804</v>
      </c>
    </row>
    <row r="303" spans="1:42" hidden="1" x14ac:dyDescent="0.3">
      <c r="A303" s="2">
        <v>1</v>
      </c>
      <c r="B303" s="2" t="s">
        <v>236</v>
      </c>
      <c r="C303" s="2"/>
      <c r="D303" s="2" t="s">
        <v>236</v>
      </c>
      <c r="E303" s="2">
        <v>3</v>
      </c>
      <c r="F303" s="2" t="s">
        <v>393</v>
      </c>
      <c r="G303" s="2">
        <v>78</v>
      </c>
      <c r="H303" s="2" t="s">
        <v>197</v>
      </c>
      <c r="I303" s="69" t="s">
        <v>209</v>
      </c>
      <c r="J303" s="130" t="s">
        <v>394</v>
      </c>
      <c r="K303" s="72" t="s">
        <v>389</v>
      </c>
      <c r="L303" s="130"/>
      <c r="M303" s="2">
        <v>1.0642101499166599</v>
      </c>
      <c r="N303" s="27">
        <v>1.2460276406983117</v>
      </c>
      <c r="O303" s="27">
        <v>1.1947518880004444</v>
      </c>
      <c r="P303" s="27">
        <v>1.1868352429678528</v>
      </c>
      <c r="Q303" s="27">
        <v>1.1745966006188715</v>
      </c>
      <c r="R303" s="27">
        <v>1.1867353667604381</v>
      </c>
      <c r="S303" s="27">
        <v>1.2006571247482785</v>
      </c>
      <c r="T303" s="27">
        <v>1.2133714107397473</v>
      </c>
      <c r="U303" s="27">
        <v>1.2222111269090308</v>
      </c>
      <c r="V303" s="27">
        <v>1.2521421899822971</v>
      </c>
      <c r="W303" s="27">
        <v>1.2919645805926068</v>
      </c>
      <c r="X303" s="27">
        <v>1.3047962099309043</v>
      </c>
      <c r="Y303" s="27">
        <v>1.3153190417390472</v>
      </c>
      <c r="Z303" s="27">
        <v>1.3252269406647652</v>
      </c>
      <c r="AA303" s="27">
        <v>1.329926496917706</v>
      </c>
      <c r="AB303" s="27">
        <v>1.3391536252816714</v>
      </c>
      <c r="AC303" s="27">
        <v>1.347317945393637</v>
      </c>
      <c r="AD303" s="27">
        <v>1.3618640416466641</v>
      </c>
      <c r="AE303" s="27">
        <v>1.362354913051717</v>
      </c>
      <c r="AF303" s="27">
        <v>1.3728213125632938</v>
      </c>
      <c r="AG303" s="27">
        <v>1.381318404074853</v>
      </c>
      <c r="AH303" s="27">
        <v>1.3833186154753705</v>
      </c>
      <c r="AI303" s="27">
        <v>1.3968444516365075</v>
      </c>
      <c r="AJ303" s="27">
        <v>1.4098494087428299</v>
      </c>
      <c r="AK303" s="27">
        <v>1.4141633443025676</v>
      </c>
      <c r="AL303" s="27">
        <v>1.4252814024768745</v>
      </c>
      <c r="AM303" s="27">
        <v>1.4294650063040661</v>
      </c>
      <c r="AN303" s="27">
        <v>1.4254175565892253</v>
      </c>
      <c r="AO303" s="27">
        <v>1.4260544353647595</v>
      </c>
      <c r="AP303" s="27">
        <v>1.4255698342148804</v>
      </c>
    </row>
    <row r="304" spans="1:42" hidden="1" x14ac:dyDescent="0.3">
      <c r="A304" s="2">
        <v>1</v>
      </c>
      <c r="B304" s="2" t="s">
        <v>236</v>
      </c>
      <c r="C304" s="2"/>
      <c r="D304" s="2" t="s">
        <v>236</v>
      </c>
      <c r="E304" s="2">
        <v>3</v>
      </c>
      <c r="F304" s="2" t="s">
        <v>393</v>
      </c>
      <c r="G304" s="2">
        <v>79</v>
      </c>
      <c r="H304" s="2" t="s">
        <v>198</v>
      </c>
      <c r="I304" s="69" t="s">
        <v>209</v>
      </c>
      <c r="J304" s="130" t="s">
        <v>394</v>
      </c>
      <c r="K304" s="72" t="s">
        <v>389</v>
      </c>
      <c r="L304" s="130"/>
      <c r="M304" s="2">
        <v>1.0642101499166599</v>
      </c>
      <c r="N304" s="27">
        <v>1.2460276406983117</v>
      </c>
      <c r="O304" s="27">
        <v>1.1947518880004444</v>
      </c>
      <c r="P304" s="27">
        <v>1.1868352429678528</v>
      </c>
      <c r="Q304" s="27">
        <v>1.1745966006188715</v>
      </c>
      <c r="R304" s="27">
        <v>1.1867353667604381</v>
      </c>
      <c r="S304" s="27">
        <v>1.2006571247482785</v>
      </c>
      <c r="T304" s="27">
        <v>1.2133714107397473</v>
      </c>
      <c r="U304" s="27">
        <v>1.2222111269090308</v>
      </c>
      <c r="V304" s="27">
        <v>1.2521421899822971</v>
      </c>
      <c r="W304" s="27">
        <v>1.2919645805926068</v>
      </c>
      <c r="X304" s="27">
        <v>1.3047962099309043</v>
      </c>
      <c r="Y304" s="27">
        <v>1.3153190417390472</v>
      </c>
      <c r="Z304" s="27">
        <v>1.3252269406647652</v>
      </c>
      <c r="AA304" s="27">
        <v>1.329926496917706</v>
      </c>
      <c r="AB304" s="27">
        <v>1.3391536252816714</v>
      </c>
      <c r="AC304" s="27">
        <v>1.347317945393637</v>
      </c>
      <c r="AD304" s="27">
        <v>1.3618640416466641</v>
      </c>
      <c r="AE304" s="27">
        <v>1.362354913051717</v>
      </c>
      <c r="AF304" s="27">
        <v>1.3728213125632938</v>
      </c>
      <c r="AG304" s="27">
        <v>1.381318404074853</v>
      </c>
      <c r="AH304" s="27">
        <v>1.3833186154753705</v>
      </c>
      <c r="AI304" s="27">
        <v>1.3968444516365075</v>
      </c>
      <c r="AJ304" s="27">
        <v>1.4098494087428299</v>
      </c>
      <c r="AK304" s="27">
        <v>1.4141633443025676</v>
      </c>
      <c r="AL304" s="27">
        <v>1.4252814024768745</v>
      </c>
      <c r="AM304" s="27">
        <v>1.4294650063040661</v>
      </c>
      <c r="AN304" s="27">
        <v>1.4254175565892253</v>
      </c>
      <c r="AO304" s="27">
        <v>1.4260544353647595</v>
      </c>
      <c r="AP304" s="27">
        <v>1.4255698342148804</v>
      </c>
    </row>
    <row r="305" spans="1:42" hidden="1" x14ac:dyDescent="0.3">
      <c r="A305" s="2">
        <v>1</v>
      </c>
      <c r="B305" s="2" t="s">
        <v>236</v>
      </c>
      <c r="C305" s="2"/>
      <c r="D305" s="2" t="s">
        <v>236</v>
      </c>
      <c r="E305" s="2">
        <v>3</v>
      </c>
      <c r="F305" s="2" t="s">
        <v>393</v>
      </c>
      <c r="G305" s="2">
        <v>80</v>
      </c>
      <c r="H305" s="2" t="s">
        <v>199</v>
      </c>
      <c r="I305" s="69" t="s">
        <v>209</v>
      </c>
      <c r="J305" s="130" t="s">
        <v>394</v>
      </c>
      <c r="K305" s="72" t="s">
        <v>389</v>
      </c>
      <c r="L305" s="130"/>
      <c r="M305" s="2">
        <v>0.83796074796587383</v>
      </c>
      <c r="N305" s="27">
        <v>1.2460276406983117</v>
      </c>
      <c r="O305" s="27">
        <v>1.1947518880004444</v>
      </c>
      <c r="P305" s="27">
        <v>1.1868352429678528</v>
      </c>
      <c r="Q305" s="27">
        <v>1.1745966006188715</v>
      </c>
      <c r="R305" s="27">
        <v>1.1867353667604381</v>
      </c>
      <c r="S305" s="27">
        <v>1.2006571247482785</v>
      </c>
      <c r="T305" s="27">
        <v>1.2133714107397473</v>
      </c>
      <c r="U305" s="27">
        <v>1.2222111269090308</v>
      </c>
      <c r="V305" s="27">
        <v>1.2521421899822971</v>
      </c>
      <c r="W305" s="27">
        <v>1.2919645805926068</v>
      </c>
      <c r="X305" s="27">
        <v>1.3047962099309043</v>
      </c>
      <c r="Y305" s="27">
        <v>1.3153190417390472</v>
      </c>
      <c r="Z305" s="27">
        <v>1.3252269406647652</v>
      </c>
      <c r="AA305" s="27">
        <v>1.329926496917706</v>
      </c>
      <c r="AB305" s="27">
        <v>1.3391536252816714</v>
      </c>
      <c r="AC305" s="27">
        <v>1.347317945393637</v>
      </c>
      <c r="AD305" s="27">
        <v>1.3618640416466641</v>
      </c>
      <c r="AE305" s="27">
        <v>1.362354913051717</v>
      </c>
      <c r="AF305" s="27">
        <v>1.3728213125632938</v>
      </c>
      <c r="AG305" s="27">
        <v>1.381318404074853</v>
      </c>
      <c r="AH305" s="27">
        <v>1.3833186154753705</v>
      </c>
      <c r="AI305" s="27">
        <v>1.3968444516365075</v>
      </c>
      <c r="AJ305" s="27">
        <v>1.4098494087428299</v>
      </c>
      <c r="AK305" s="27">
        <v>1.4141633443025676</v>
      </c>
      <c r="AL305" s="27">
        <v>1.4252814024768745</v>
      </c>
      <c r="AM305" s="27">
        <v>1.4294650063040661</v>
      </c>
      <c r="AN305" s="27">
        <v>1.4254175565892253</v>
      </c>
      <c r="AO305" s="27">
        <v>1.4260544353647595</v>
      </c>
      <c r="AP305" s="27">
        <v>1.4255698342148804</v>
      </c>
    </row>
    <row r="306" spans="1:42" hidden="1" x14ac:dyDescent="0.3">
      <c r="A306" s="2">
        <v>1</v>
      </c>
      <c r="B306" s="2" t="s">
        <v>236</v>
      </c>
      <c r="C306" s="2"/>
      <c r="D306" s="2" t="s">
        <v>236</v>
      </c>
      <c r="E306" s="2">
        <v>3</v>
      </c>
      <c r="F306" s="2" t="s">
        <v>393</v>
      </c>
      <c r="G306" s="2">
        <v>81</v>
      </c>
      <c r="H306" s="2" t="s">
        <v>200</v>
      </c>
      <c r="I306" s="69" t="s">
        <v>209</v>
      </c>
      <c r="J306" s="130" t="s">
        <v>394</v>
      </c>
      <c r="K306" s="72" t="s">
        <v>389</v>
      </c>
      <c r="L306" s="130"/>
      <c r="M306" s="2">
        <v>0.83796074796587383</v>
      </c>
      <c r="N306" s="27">
        <v>1.2460276406983117</v>
      </c>
      <c r="O306" s="27">
        <v>1.1947518880004444</v>
      </c>
      <c r="P306" s="27">
        <v>1.1868352429678528</v>
      </c>
      <c r="Q306" s="27">
        <v>1.1745966006188715</v>
      </c>
      <c r="R306" s="27">
        <v>1.1867353667604381</v>
      </c>
      <c r="S306" s="27">
        <v>1.2006571247482785</v>
      </c>
      <c r="T306" s="27">
        <v>1.2133714107397473</v>
      </c>
      <c r="U306" s="27">
        <v>1.2222111269090308</v>
      </c>
      <c r="V306" s="27">
        <v>1.2521421899822971</v>
      </c>
      <c r="W306" s="27">
        <v>1.2919645805926068</v>
      </c>
      <c r="X306" s="27">
        <v>1.3047962099309043</v>
      </c>
      <c r="Y306" s="27">
        <v>1.3153190417390472</v>
      </c>
      <c r="Z306" s="27">
        <v>1.3252269406647652</v>
      </c>
      <c r="AA306" s="27">
        <v>1.329926496917706</v>
      </c>
      <c r="AB306" s="27">
        <v>1.3391536252816714</v>
      </c>
      <c r="AC306" s="27">
        <v>1.347317945393637</v>
      </c>
      <c r="AD306" s="27">
        <v>1.3618640416466641</v>
      </c>
      <c r="AE306" s="27">
        <v>1.362354913051717</v>
      </c>
      <c r="AF306" s="27">
        <v>1.3728213125632938</v>
      </c>
      <c r="AG306" s="27">
        <v>1.381318404074853</v>
      </c>
      <c r="AH306" s="27">
        <v>1.3833186154753705</v>
      </c>
      <c r="AI306" s="27">
        <v>1.3968444516365075</v>
      </c>
      <c r="AJ306" s="27">
        <v>1.4098494087428299</v>
      </c>
      <c r="AK306" s="27">
        <v>1.4141633443025676</v>
      </c>
      <c r="AL306" s="27">
        <v>1.4252814024768745</v>
      </c>
      <c r="AM306" s="27">
        <v>1.4294650063040661</v>
      </c>
      <c r="AN306" s="27">
        <v>1.4254175565892253</v>
      </c>
      <c r="AO306" s="27">
        <v>1.4260544353647595</v>
      </c>
      <c r="AP306" s="27">
        <v>1.4255698342148804</v>
      </c>
    </row>
    <row r="307" spans="1:42" hidden="1" x14ac:dyDescent="0.3">
      <c r="A307" s="2">
        <v>1</v>
      </c>
      <c r="B307" s="2" t="s">
        <v>236</v>
      </c>
      <c r="C307" s="2"/>
      <c r="D307" s="2" t="s">
        <v>236</v>
      </c>
      <c r="E307" s="2">
        <v>3</v>
      </c>
      <c r="F307" s="2" t="s">
        <v>393</v>
      </c>
      <c r="G307" s="2">
        <v>82</v>
      </c>
      <c r="H307" s="2" t="s">
        <v>201</v>
      </c>
      <c r="I307" s="69" t="s">
        <v>209</v>
      </c>
      <c r="J307" s="130" t="s">
        <v>394</v>
      </c>
      <c r="K307" s="72" t="s">
        <v>389</v>
      </c>
      <c r="L307" s="130"/>
      <c r="M307" s="2">
        <v>0.83796074796587383</v>
      </c>
      <c r="N307" s="27">
        <v>1.2460276406983117</v>
      </c>
      <c r="O307" s="27">
        <v>1.1947518880004444</v>
      </c>
      <c r="P307" s="27">
        <v>1.1868352429678528</v>
      </c>
      <c r="Q307" s="27">
        <v>1.1745966006188715</v>
      </c>
      <c r="R307" s="27">
        <v>1.1867353667604381</v>
      </c>
      <c r="S307" s="27">
        <v>1.2006571247482785</v>
      </c>
      <c r="T307" s="27">
        <v>1.2133714107397473</v>
      </c>
      <c r="U307" s="27">
        <v>1.2222111269090308</v>
      </c>
      <c r="V307" s="27">
        <v>1.2521421899822971</v>
      </c>
      <c r="W307" s="27">
        <v>1.2919645805926068</v>
      </c>
      <c r="X307" s="27">
        <v>1.3047962099309043</v>
      </c>
      <c r="Y307" s="27">
        <v>1.3153190417390472</v>
      </c>
      <c r="Z307" s="27">
        <v>1.3252269406647652</v>
      </c>
      <c r="AA307" s="27">
        <v>1.329926496917706</v>
      </c>
      <c r="AB307" s="27">
        <v>1.3391536252816714</v>
      </c>
      <c r="AC307" s="27">
        <v>1.347317945393637</v>
      </c>
      <c r="AD307" s="27">
        <v>1.3618640416466641</v>
      </c>
      <c r="AE307" s="27">
        <v>1.362354913051717</v>
      </c>
      <c r="AF307" s="27">
        <v>1.3728213125632938</v>
      </c>
      <c r="AG307" s="27">
        <v>1.381318404074853</v>
      </c>
      <c r="AH307" s="27">
        <v>1.3833186154753705</v>
      </c>
      <c r="AI307" s="27">
        <v>1.3968444516365075</v>
      </c>
      <c r="AJ307" s="27">
        <v>1.4098494087428299</v>
      </c>
      <c r="AK307" s="27">
        <v>1.4141633443025676</v>
      </c>
      <c r="AL307" s="27">
        <v>1.4252814024768745</v>
      </c>
      <c r="AM307" s="27">
        <v>1.4294650063040661</v>
      </c>
      <c r="AN307" s="27">
        <v>1.4254175565892253</v>
      </c>
      <c r="AO307" s="27">
        <v>1.4260544353647595</v>
      </c>
      <c r="AP307" s="27">
        <v>1.4255698342148804</v>
      </c>
    </row>
    <row r="308" spans="1:42" hidden="1" x14ac:dyDescent="0.3">
      <c r="A308" s="2">
        <v>1</v>
      </c>
      <c r="B308" s="2" t="s">
        <v>236</v>
      </c>
      <c r="C308" s="2"/>
      <c r="D308" s="2" t="s">
        <v>236</v>
      </c>
      <c r="E308" s="2">
        <v>3</v>
      </c>
      <c r="F308" s="2" t="s">
        <v>393</v>
      </c>
      <c r="G308" s="2">
        <v>83</v>
      </c>
      <c r="H308" s="2" t="s">
        <v>202</v>
      </c>
      <c r="I308" s="69" t="s">
        <v>209</v>
      </c>
      <c r="J308" s="130" t="s">
        <v>394</v>
      </c>
      <c r="K308" s="72" t="s">
        <v>389</v>
      </c>
      <c r="L308" s="130"/>
      <c r="M308" s="2">
        <v>0.83796074796587383</v>
      </c>
      <c r="N308" s="27">
        <v>1.2460276406983117</v>
      </c>
      <c r="O308" s="27">
        <v>1.1947518880004444</v>
      </c>
      <c r="P308" s="27">
        <v>1.1868352429678528</v>
      </c>
      <c r="Q308" s="27">
        <v>1.1745966006188715</v>
      </c>
      <c r="R308" s="27">
        <v>1.1867353667604381</v>
      </c>
      <c r="S308" s="27">
        <v>1.2006571247482785</v>
      </c>
      <c r="T308" s="27">
        <v>1.2133714107397473</v>
      </c>
      <c r="U308" s="27">
        <v>1.2222111269090308</v>
      </c>
      <c r="V308" s="27">
        <v>1.2521421899822971</v>
      </c>
      <c r="W308" s="27">
        <v>1.2919645805926068</v>
      </c>
      <c r="X308" s="27">
        <v>1.3047962099309043</v>
      </c>
      <c r="Y308" s="27">
        <v>1.3153190417390472</v>
      </c>
      <c r="Z308" s="27">
        <v>1.3252269406647652</v>
      </c>
      <c r="AA308" s="27">
        <v>1.329926496917706</v>
      </c>
      <c r="AB308" s="27">
        <v>1.3391536252816714</v>
      </c>
      <c r="AC308" s="27">
        <v>1.347317945393637</v>
      </c>
      <c r="AD308" s="27">
        <v>1.3618640416466641</v>
      </c>
      <c r="AE308" s="27">
        <v>1.362354913051717</v>
      </c>
      <c r="AF308" s="27">
        <v>1.3728213125632938</v>
      </c>
      <c r="AG308" s="27">
        <v>1.381318404074853</v>
      </c>
      <c r="AH308" s="27">
        <v>1.3833186154753705</v>
      </c>
      <c r="AI308" s="27">
        <v>1.3968444516365075</v>
      </c>
      <c r="AJ308" s="27">
        <v>1.4098494087428299</v>
      </c>
      <c r="AK308" s="27">
        <v>1.4141633443025676</v>
      </c>
      <c r="AL308" s="27">
        <v>1.4252814024768745</v>
      </c>
      <c r="AM308" s="27">
        <v>1.4294650063040661</v>
      </c>
      <c r="AN308" s="27">
        <v>1.4254175565892253</v>
      </c>
      <c r="AO308" s="27">
        <v>1.4260544353647595</v>
      </c>
      <c r="AP308" s="27">
        <v>1.4255698342148804</v>
      </c>
    </row>
    <row r="309" spans="1:42" hidden="1" x14ac:dyDescent="0.3">
      <c r="A309" s="2">
        <v>1</v>
      </c>
      <c r="B309" s="2" t="s">
        <v>236</v>
      </c>
      <c r="C309" s="2"/>
      <c r="D309" s="2" t="s">
        <v>236</v>
      </c>
      <c r="E309" s="2">
        <v>3</v>
      </c>
      <c r="F309" s="2" t="s">
        <v>393</v>
      </c>
      <c r="G309" s="2">
        <v>84</v>
      </c>
      <c r="H309" s="2" t="s">
        <v>203</v>
      </c>
      <c r="I309" s="69" t="s">
        <v>209</v>
      </c>
      <c r="J309" s="130" t="s">
        <v>394</v>
      </c>
      <c r="K309" s="72" t="s">
        <v>389</v>
      </c>
      <c r="L309" s="130"/>
      <c r="M309" s="2">
        <v>0.83796074796587383</v>
      </c>
      <c r="N309" s="27">
        <v>1.2460276406983117</v>
      </c>
      <c r="O309" s="27">
        <v>1.1947518880004444</v>
      </c>
      <c r="P309" s="27">
        <v>1.1868352429678528</v>
      </c>
      <c r="Q309" s="27">
        <v>1.1745966006188715</v>
      </c>
      <c r="R309" s="27">
        <v>1.1867353667604381</v>
      </c>
      <c r="S309" s="27">
        <v>1.2006571247482785</v>
      </c>
      <c r="T309" s="27">
        <v>1.2133714107397473</v>
      </c>
      <c r="U309" s="27">
        <v>1.2222111269090308</v>
      </c>
      <c r="V309" s="27">
        <v>1.2521421899822971</v>
      </c>
      <c r="W309" s="27">
        <v>1.2919645805926068</v>
      </c>
      <c r="X309" s="27">
        <v>1.3047962099309043</v>
      </c>
      <c r="Y309" s="27">
        <v>1.3153190417390472</v>
      </c>
      <c r="Z309" s="27">
        <v>1.3252269406647652</v>
      </c>
      <c r="AA309" s="27">
        <v>1.329926496917706</v>
      </c>
      <c r="AB309" s="27">
        <v>1.3391536252816714</v>
      </c>
      <c r="AC309" s="27">
        <v>1.347317945393637</v>
      </c>
      <c r="AD309" s="27">
        <v>1.3618640416466641</v>
      </c>
      <c r="AE309" s="27">
        <v>1.362354913051717</v>
      </c>
      <c r="AF309" s="27">
        <v>1.3728213125632938</v>
      </c>
      <c r="AG309" s="27">
        <v>1.381318404074853</v>
      </c>
      <c r="AH309" s="27">
        <v>1.3833186154753705</v>
      </c>
      <c r="AI309" s="27">
        <v>1.3968444516365075</v>
      </c>
      <c r="AJ309" s="27">
        <v>1.4098494087428299</v>
      </c>
      <c r="AK309" s="27">
        <v>1.4141633443025676</v>
      </c>
      <c r="AL309" s="27">
        <v>1.4252814024768745</v>
      </c>
      <c r="AM309" s="27">
        <v>1.4294650063040661</v>
      </c>
      <c r="AN309" s="27">
        <v>1.4254175565892253</v>
      </c>
      <c r="AO309" s="27">
        <v>1.4260544353647595</v>
      </c>
      <c r="AP309" s="27">
        <v>1.4255698342148804</v>
      </c>
    </row>
    <row r="310" spans="1:42" hidden="1" x14ac:dyDescent="0.3">
      <c r="A310" s="130">
        <v>1</v>
      </c>
      <c r="B310" s="130" t="s">
        <v>236</v>
      </c>
      <c r="C310" s="130"/>
      <c r="D310" s="130" t="s">
        <v>236</v>
      </c>
      <c r="E310" s="130">
        <v>3</v>
      </c>
      <c r="F310" s="130" t="s">
        <v>393</v>
      </c>
      <c r="G310" s="130">
        <v>85</v>
      </c>
      <c r="H310" s="130" t="s">
        <v>204</v>
      </c>
      <c r="I310" s="149" t="s">
        <v>209</v>
      </c>
      <c r="J310" s="130" t="s">
        <v>394</v>
      </c>
      <c r="K310" s="72" t="s">
        <v>389</v>
      </c>
      <c r="L310" s="130"/>
      <c r="M310" s="2">
        <v>0.83796074796587383</v>
      </c>
      <c r="N310" s="27">
        <v>1.2460276406983117</v>
      </c>
      <c r="O310" s="27">
        <v>1.1947518880004444</v>
      </c>
      <c r="P310" s="27">
        <v>1.1868352429678528</v>
      </c>
      <c r="Q310" s="27">
        <v>1.1745966006188715</v>
      </c>
      <c r="R310" s="27">
        <v>1.1867353667604381</v>
      </c>
      <c r="S310" s="27">
        <v>1.2006571247482785</v>
      </c>
      <c r="T310" s="27">
        <v>1.2133714107397473</v>
      </c>
      <c r="U310" s="27">
        <v>1.2222111269090308</v>
      </c>
      <c r="V310" s="27">
        <v>1.2521421899822971</v>
      </c>
      <c r="W310" s="27">
        <v>1.2919645805926068</v>
      </c>
      <c r="X310" s="27">
        <v>1.3047962099309043</v>
      </c>
      <c r="Y310" s="27">
        <v>1.3153190417390472</v>
      </c>
      <c r="Z310" s="27">
        <v>1.3252269406647652</v>
      </c>
      <c r="AA310" s="27">
        <v>1.329926496917706</v>
      </c>
      <c r="AB310" s="27">
        <v>1.3391536252816714</v>
      </c>
      <c r="AC310" s="27">
        <v>1.347317945393637</v>
      </c>
      <c r="AD310" s="27">
        <v>1.3618640416466641</v>
      </c>
      <c r="AE310" s="27">
        <v>1.362354913051717</v>
      </c>
      <c r="AF310" s="27">
        <v>1.3728213125632938</v>
      </c>
      <c r="AG310" s="27">
        <v>1.381318404074853</v>
      </c>
      <c r="AH310" s="27">
        <v>1.3833186154753705</v>
      </c>
      <c r="AI310" s="27">
        <v>1.3968444516365075</v>
      </c>
      <c r="AJ310" s="27">
        <v>1.4098494087428299</v>
      </c>
      <c r="AK310" s="27">
        <v>1.4141633443025676</v>
      </c>
      <c r="AL310" s="27">
        <v>1.4252814024768745</v>
      </c>
      <c r="AM310" s="27">
        <v>1.4294650063040661</v>
      </c>
      <c r="AN310" s="27">
        <v>1.4254175565892253</v>
      </c>
      <c r="AO310" s="27">
        <v>1.4260544353647595</v>
      </c>
      <c r="AP310" s="27">
        <v>1.4255698342148804</v>
      </c>
    </row>
    <row r="311" spans="1:42" hidden="1" x14ac:dyDescent="0.3">
      <c r="A311" s="207">
        <v>1</v>
      </c>
      <c r="B311" s="132" t="s">
        <v>236</v>
      </c>
      <c r="C311" s="132"/>
      <c r="D311" s="132" t="s">
        <v>236</v>
      </c>
      <c r="E311" s="132">
        <v>3</v>
      </c>
      <c r="F311" s="132" t="s">
        <v>393</v>
      </c>
      <c r="G311" s="132">
        <v>86</v>
      </c>
      <c r="H311" s="132" t="s">
        <v>187</v>
      </c>
      <c r="I311" s="209" t="s">
        <v>210</v>
      </c>
      <c r="J311" s="216" t="s">
        <v>394</v>
      </c>
      <c r="K311" s="72" t="s">
        <v>389</v>
      </c>
      <c r="L311" s="216"/>
      <c r="M311" s="2">
        <v>0.85077562740908663</v>
      </c>
      <c r="N311" s="2">
        <v>1.3148191136798477</v>
      </c>
      <c r="O311" s="2">
        <v>1.2640108361589499</v>
      </c>
      <c r="P311" s="2">
        <v>1.3090851251376099</v>
      </c>
      <c r="Q311" s="2">
        <v>1.3079969100136508</v>
      </c>
      <c r="R311" s="2">
        <v>1.3064139755525688</v>
      </c>
      <c r="S311" s="2">
        <v>1.3101088844426878</v>
      </c>
      <c r="T311" s="2">
        <v>1.3203992140725553</v>
      </c>
      <c r="U311" s="2">
        <v>1.3280899651889966</v>
      </c>
      <c r="V311" s="2">
        <v>1.32609895005643</v>
      </c>
      <c r="W311" s="2">
        <v>1.3613173583662492</v>
      </c>
      <c r="X311" s="2">
        <v>1.3668630700556554</v>
      </c>
      <c r="Y311" s="2">
        <v>1.3743972856119577</v>
      </c>
      <c r="Z311" s="2">
        <v>1.3766645399682986</v>
      </c>
      <c r="AA311" s="2">
        <v>1.3823274440556699</v>
      </c>
      <c r="AB311" s="2">
        <v>1.3928036073451673</v>
      </c>
      <c r="AC311" s="2">
        <v>1.4043114822810334</v>
      </c>
      <c r="AD311" s="2">
        <v>1.4118925747965216</v>
      </c>
      <c r="AE311" s="2">
        <v>1.4169803990453087</v>
      </c>
      <c r="AF311" s="2">
        <v>1.4287147064358141</v>
      </c>
      <c r="AG311" s="2">
        <v>1.435186656613421</v>
      </c>
      <c r="AH311" s="2">
        <v>1.4358705579644013</v>
      </c>
      <c r="AI311" s="2">
        <v>1.4508351900959513</v>
      </c>
      <c r="AJ311" s="2">
        <v>1.4673593182089899</v>
      </c>
      <c r="AK311" s="2">
        <v>1.4732582812694046</v>
      </c>
      <c r="AL311" s="2">
        <v>1.4836758483599197</v>
      </c>
      <c r="AM311" s="2">
        <v>1.4870815431536331</v>
      </c>
      <c r="AN311" s="2">
        <v>1.484129550357755</v>
      </c>
      <c r="AO311" s="2">
        <v>1.4827923013881208</v>
      </c>
      <c r="AP311" s="60">
        <v>1.4792091438203467</v>
      </c>
    </row>
    <row r="312" spans="1:42" hidden="1" x14ac:dyDescent="0.3">
      <c r="A312" s="59">
        <v>1</v>
      </c>
      <c r="B312" s="2" t="s">
        <v>236</v>
      </c>
      <c r="C312" s="2"/>
      <c r="D312" s="2" t="s">
        <v>236</v>
      </c>
      <c r="E312" s="2">
        <v>3</v>
      </c>
      <c r="F312" s="2" t="s">
        <v>393</v>
      </c>
      <c r="G312" s="2">
        <v>87</v>
      </c>
      <c r="H312" s="2" t="s">
        <v>189</v>
      </c>
      <c r="I312" s="69" t="s">
        <v>210</v>
      </c>
      <c r="J312" s="2" t="s">
        <v>394</v>
      </c>
      <c r="K312" s="72" t="s">
        <v>389</v>
      </c>
      <c r="L312" s="2"/>
      <c r="M312" s="2">
        <v>0.85077562740908663</v>
      </c>
      <c r="N312" s="2">
        <v>1.3148191136798477</v>
      </c>
      <c r="O312" s="2">
        <v>1.2640108361589499</v>
      </c>
      <c r="P312" s="2">
        <v>1.3090851251376099</v>
      </c>
      <c r="Q312" s="2">
        <v>1.3079969100136508</v>
      </c>
      <c r="R312" s="2">
        <v>1.3064139755525688</v>
      </c>
      <c r="S312" s="2">
        <v>1.3101088844426878</v>
      </c>
      <c r="T312" s="2">
        <v>1.3203992140725553</v>
      </c>
      <c r="U312" s="2">
        <v>1.3280899651889966</v>
      </c>
      <c r="V312" s="2">
        <v>1.32609895005643</v>
      </c>
      <c r="W312" s="2">
        <v>1.3613173583662492</v>
      </c>
      <c r="X312" s="2">
        <v>1.3668630700556554</v>
      </c>
      <c r="Y312" s="2">
        <v>1.3743972856119577</v>
      </c>
      <c r="Z312" s="2">
        <v>1.3766645399682986</v>
      </c>
      <c r="AA312" s="2">
        <v>1.3823274440556699</v>
      </c>
      <c r="AB312" s="2">
        <v>1.3928036073451673</v>
      </c>
      <c r="AC312" s="2">
        <v>1.4043114822810334</v>
      </c>
      <c r="AD312" s="2">
        <v>1.4118925747965216</v>
      </c>
      <c r="AE312" s="2">
        <v>1.4169803990453087</v>
      </c>
      <c r="AF312" s="2">
        <v>1.4287147064358141</v>
      </c>
      <c r="AG312" s="2">
        <v>1.435186656613421</v>
      </c>
      <c r="AH312" s="2">
        <v>1.4358705579644013</v>
      </c>
      <c r="AI312" s="2">
        <v>1.4508351900959513</v>
      </c>
      <c r="AJ312" s="2">
        <v>1.4673593182089899</v>
      </c>
      <c r="AK312" s="2">
        <v>1.4732582812694046</v>
      </c>
      <c r="AL312" s="2">
        <v>1.4836758483599197</v>
      </c>
      <c r="AM312" s="2">
        <v>1.4870815431536331</v>
      </c>
      <c r="AN312" s="2">
        <v>1.484129550357755</v>
      </c>
      <c r="AO312" s="2">
        <v>1.4827923013881208</v>
      </c>
      <c r="AP312" s="60">
        <v>1.4792091438203467</v>
      </c>
    </row>
    <row r="313" spans="1:42" hidden="1" x14ac:dyDescent="0.3">
      <c r="A313" s="59">
        <v>1</v>
      </c>
      <c r="B313" s="2" t="s">
        <v>236</v>
      </c>
      <c r="C313" s="2"/>
      <c r="D313" s="2" t="s">
        <v>236</v>
      </c>
      <c r="E313" s="2">
        <v>3</v>
      </c>
      <c r="F313" s="2" t="s">
        <v>393</v>
      </c>
      <c r="G313" s="2">
        <v>88</v>
      </c>
      <c r="H313" s="2" t="s">
        <v>190</v>
      </c>
      <c r="I313" s="69" t="s">
        <v>210</v>
      </c>
      <c r="J313" s="2" t="s">
        <v>394</v>
      </c>
      <c r="K313" s="72" t="s">
        <v>389</v>
      </c>
      <c r="L313" s="2"/>
      <c r="M313" s="2">
        <v>0.85077562740908663</v>
      </c>
      <c r="N313" s="2">
        <v>1.3148191136798477</v>
      </c>
      <c r="O313" s="2">
        <v>1.2640108361589499</v>
      </c>
      <c r="P313" s="2">
        <v>1.3090851251376099</v>
      </c>
      <c r="Q313" s="2">
        <v>1.3079969100136508</v>
      </c>
      <c r="R313" s="2">
        <v>1.3064139755525688</v>
      </c>
      <c r="S313" s="2">
        <v>1.3101088844426878</v>
      </c>
      <c r="T313" s="2">
        <v>1.3203992140725553</v>
      </c>
      <c r="U313" s="2">
        <v>1.3280899651889966</v>
      </c>
      <c r="V313" s="2">
        <v>1.32609895005643</v>
      </c>
      <c r="W313" s="2">
        <v>1.3613173583662492</v>
      </c>
      <c r="X313" s="2">
        <v>1.3668630700556554</v>
      </c>
      <c r="Y313" s="2">
        <v>1.3743972856119577</v>
      </c>
      <c r="Z313" s="2">
        <v>1.3766645399682986</v>
      </c>
      <c r="AA313" s="2">
        <v>1.3823274440556699</v>
      </c>
      <c r="AB313" s="2">
        <v>1.3928036073451673</v>
      </c>
      <c r="AC313" s="2">
        <v>1.4043114822810334</v>
      </c>
      <c r="AD313" s="2">
        <v>1.4118925747965216</v>
      </c>
      <c r="AE313" s="2">
        <v>1.4169803990453087</v>
      </c>
      <c r="AF313" s="2">
        <v>1.4287147064358141</v>
      </c>
      <c r="AG313" s="2">
        <v>1.435186656613421</v>
      </c>
      <c r="AH313" s="2">
        <v>1.4358705579644013</v>
      </c>
      <c r="AI313" s="2">
        <v>1.4508351900959513</v>
      </c>
      <c r="AJ313" s="2">
        <v>1.4673593182089899</v>
      </c>
      <c r="AK313" s="2">
        <v>1.4732582812694046</v>
      </c>
      <c r="AL313" s="2">
        <v>1.4836758483599197</v>
      </c>
      <c r="AM313" s="2">
        <v>1.4870815431536331</v>
      </c>
      <c r="AN313" s="2">
        <v>1.484129550357755</v>
      </c>
      <c r="AO313" s="2">
        <v>1.4827923013881208</v>
      </c>
      <c r="AP313" s="60">
        <v>1.4792091438203467</v>
      </c>
    </row>
    <row r="314" spans="1:42" hidden="1" x14ac:dyDescent="0.3">
      <c r="A314" s="59">
        <v>1</v>
      </c>
      <c r="B314" s="2" t="s">
        <v>236</v>
      </c>
      <c r="C314" s="2"/>
      <c r="D314" s="2" t="s">
        <v>236</v>
      </c>
      <c r="E314" s="2">
        <v>3</v>
      </c>
      <c r="F314" s="2" t="s">
        <v>393</v>
      </c>
      <c r="G314" s="2">
        <v>89</v>
      </c>
      <c r="H314" s="2" t="s">
        <v>191</v>
      </c>
      <c r="I314" s="69" t="s">
        <v>210</v>
      </c>
      <c r="J314" s="2" t="s">
        <v>394</v>
      </c>
      <c r="K314" s="72" t="s">
        <v>389</v>
      </c>
      <c r="L314" s="2"/>
      <c r="M314" s="2">
        <v>0.85077562740908663</v>
      </c>
      <c r="N314" s="2">
        <v>1.3148191136798477</v>
      </c>
      <c r="O314" s="2">
        <v>1.2640108361589499</v>
      </c>
      <c r="P314" s="2">
        <v>1.3090851251376099</v>
      </c>
      <c r="Q314" s="2">
        <v>1.3079969100136508</v>
      </c>
      <c r="R314" s="2">
        <v>1.3064139755525688</v>
      </c>
      <c r="S314" s="2">
        <v>1.3101088844426878</v>
      </c>
      <c r="T314" s="2">
        <v>1.3203992140725553</v>
      </c>
      <c r="U314" s="2">
        <v>1.3280899651889966</v>
      </c>
      <c r="V314" s="2">
        <v>1.32609895005643</v>
      </c>
      <c r="W314" s="2">
        <v>1.3613173583662492</v>
      </c>
      <c r="X314" s="2">
        <v>1.3668630700556554</v>
      </c>
      <c r="Y314" s="2">
        <v>1.3743972856119577</v>
      </c>
      <c r="Z314" s="2">
        <v>1.3766645399682986</v>
      </c>
      <c r="AA314" s="2">
        <v>1.3823274440556699</v>
      </c>
      <c r="AB314" s="2">
        <v>1.3928036073451673</v>
      </c>
      <c r="AC314" s="2">
        <v>1.4043114822810334</v>
      </c>
      <c r="AD314" s="2">
        <v>1.4118925747965216</v>
      </c>
      <c r="AE314" s="2">
        <v>1.4169803990453087</v>
      </c>
      <c r="AF314" s="2">
        <v>1.4287147064358141</v>
      </c>
      <c r="AG314" s="2">
        <v>1.435186656613421</v>
      </c>
      <c r="AH314" s="2">
        <v>1.4358705579644013</v>
      </c>
      <c r="AI314" s="2">
        <v>1.4508351900959513</v>
      </c>
      <c r="AJ314" s="2">
        <v>1.4673593182089899</v>
      </c>
      <c r="AK314" s="2">
        <v>1.4732582812694046</v>
      </c>
      <c r="AL314" s="2">
        <v>1.4836758483599197</v>
      </c>
      <c r="AM314" s="2">
        <v>1.4870815431536331</v>
      </c>
      <c r="AN314" s="2">
        <v>1.484129550357755</v>
      </c>
      <c r="AO314" s="2">
        <v>1.4827923013881208</v>
      </c>
      <c r="AP314" s="60">
        <v>1.4792091438203467</v>
      </c>
    </row>
    <row r="315" spans="1:42" hidden="1" x14ac:dyDescent="0.3">
      <c r="A315" s="59">
        <v>1</v>
      </c>
      <c r="B315" s="2" t="s">
        <v>236</v>
      </c>
      <c r="C315" s="2"/>
      <c r="D315" s="2" t="s">
        <v>236</v>
      </c>
      <c r="E315" s="2">
        <v>3</v>
      </c>
      <c r="F315" s="2" t="s">
        <v>393</v>
      </c>
      <c r="G315" s="2">
        <v>90</v>
      </c>
      <c r="H315" s="2" t="s">
        <v>192</v>
      </c>
      <c r="I315" s="69" t="s">
        <v>210</v>
      </c>
      <c r="J315" s="2" t="s">
        <v>394</v>
      </c>
      <c r="K315" s="72" t="s">
        <v>389</v>
      </c>
      <c r="L315" s="2"/>
      <c r="M315" s="2">
        <v>0.85077562740908663</v>
      </c>
      <c r="N315" s="2">
        <v>1.3148191136798477</v>
      </c>
      <c r="O315" s="2">
        <v>1.2640108361589499</v>
      </c>
      <c r="P315" s="2">
        <v>1.3090851251376099</v>
      </c>
      <c r="Q315" s="2">
        <v>1.3079969100136508</v>
      </c>
      <c r="R315" s="2">
        <v>1.3064139755525688</v>
      </c>
      <c r="S315" s="2">
        <v>1.3101088844426878</v>
      </c>
      <c r="T315" s="2">
        <v>1.3203992140725553</v>
      </c>
      <c r="U315" s="2">
        <v>1.3280899651889966</v>
      </c>
      <c r="V315" s="2">
        <v>1.32609895005643</v>
      </c>
      <c r="W315" s="2">
        <v>1.3613173583662492</v>
      </c>
      <c r="X315" s="2">
        <v>1.3668630700556554</v>
      </c>
      <c r="Y315" s="2">
        <v>1.3743972856119577</v>
      </c>
      <c r="Z315" s="2">
        <v>1.3766645399682986</v>
      </c>
      <c r="AA315" s="2">
        <v>1.3823274440556699</v>
      </c>
      <c r="AB315" s="2">
        <v>1.3928036073451673</v>
      </c>
      <c r="AC315" s="2">
        <v>1.4043114822810334</v>
      </c>
      <c r="AD315" s="2">
        <v>1.4118925747965216</v>
      </c>
      <c r="AE315" s="2">
        <v>1.4169803990453087</v>
      </c>
      <c r="AF315" s="2">
        <v>1.4287147064358141</v>
      </c>
      <c r="AG315" s="2">
        <v>1.435186656613421</v>
      </c>
      <c r="AH315" s="2">
        <v>1.4358705579644013</v>
      </c>
      <c r="AI315" s="2">
        <v>1.4508351900959513</v>
      </c>
      <c r="AJ315" s="2">
        <v>1.4673593182089899</v>
      </c>
      <c r="AK315" s="2">
        <v>1.4732582812694046</v>
      </c>
      <c r="AL315" s="2">
        <v>1.4836758483599197</v>
      </c>
      <c r="AM315" s="2">
        <v>1.4870815431536331</v>
      </c>
      <c r="AN315" s="2">
        <v>1.484129550357755</v>
      </c>
      <c r="AO315" s="2">
        <v>1.4827923013881208</v>
      </c>
      <c r="AP315" s="60">
        <v>1.4792091438203467</v>
      </c>
    </row>
    <row r="316" spans="1:42" hidden="1" x14ac:dyDescent="0.3">
      <c r="A316" s="59">
        <v>1</v>
      </c>
      <c r="B316" s="2" t="s">
        <v>236</v>
      </c>
      <c r="C316" s="2"/>
      <c r="D316" s="2" t="s">
        <v>236</v>
      </c>
      <c r="E316" s="2">
        <v>3</v>
      </c>
      <c r="F316" s="2" t="s">
        <v>393</v>
      </c>
      <c r="G316" s="2">
        <v>91</v>
      </c>
      <c r="H316" s="2" t="s">
        <v>193</v>
      </c>
      <c r="I316" s="69" t="s">
        <v>210</v>
      </c>
      <c r="J316" s="2" t="s">
        <v>394</v>
      </c>
      <c r="K316" s="72" t="s">
        <v>389</v>
      </c>
      <c r="L316" s="2"/>
      <c r="M316" s="2">
        <v>0.85077562740908663</v>
      </c>
      <c r="N316" s="2">
        <v>1.3148191136798477</v>
      </c>
      <c r="O316" s="2">
        <v>1.2640108361589499</v>
      </c>
      <c r="P316" s="2">
        <v>1.3090851251376099</v>
      </c>
      <c r="Q316" s="2">
        <v>1.3079969100136508</v>
      </c>
      <c r="R316" s="2">
        <v>1.3064139755525688</v>
      </c>
      <c r="S316" s="2">
        <v>1.3101088844426878</v>
      </c>
      <c r="T316" s="2">
        <v>1.3203992140725553</v>
      </c>
      <c r="U316" s="2">
        <v>1.3280899651889966</v>
      </c>
      <c r="V316" s="2">
        <v>1.32609895005643</v>
      </c>
      <c r="W316" s="2">
        <v>1.3613173583662492</v>
      </c>
      <c r="X316" s="2">
        <v>1.3668630700556554</v>
      </c>
      <c r="Y316" s="2">
        <v>1.3743972856119577</v>
      </c>
      <c r="Z316" s="2">
        <v>1.3766645399682986</v>
      </c>
      <c r="AA316" s="2">
        <v>1.3823274440556699</v>
      </c>
      <c r="AB316" s="2">
        <v>1.3928036073451673</v>
      </c>
      <c r="AC316" s="2">
        <v>1.4043114822810334</v>
      </c>
      <c r="AD316" s="2">
        <v>1.4118925747965216</v>
      </c>
      <c r="AE316" s="2">
        <v>1.4169803990453087</v>
      </c>
      <c r="AF316" s="2">
        <v>1.4287147064358141</v>
      </c>
      <c r="AG316" s="2">
        <v>1.435186656613421</v>
      </c>
      <c r="AH316" s="2">
        <v>1.4358705579644013</v>
      </c>
      <c r="AI316" s="2">
        <v>1.4508351900959513</v>
      </c>
      <c r="AJ316" s="2">
        <v>1.4673593182089899</v>
      </c>
      <c r="AK316" s="2">
        <v>1.4732582812694046</v>
      </c>
      <c r="AL316" s="2">
        <v>1.4836758483599197</v>
      </c>
      <c r="AM316" s="2">
        <v>1.4870815431536331</v>
      </c>
      <c r="AN316" s="2">
        <v>1.484129550357755</v>
      </c>
      <c r="AO316" s="2">
        <v>1.4827923013881208</v>
      </c>
      <c r="AP316" s="60">
        <v>1.4792091438203467</v>
      </c>
    </row>
    <row r="317" spans="1:42" hidden="1" x14ac:dyDescent="0.3">
      <c r="A317" s="59">
        <v>1</v>
      </c>
      <c r="B317" s="2" t="s">
        <v>236</v>
      </c>
      <c r="C317" s="2"/>
      <c r="D317" s="2" t="s">
        <v>236</v>
      </c>
      <c r="E317" s="2">
        <v>3</v>
      </c>
      <c r="F317" s="2" t="s">
        <v>393</v>
      </c>
      <c r="G317" s="2">
        <v>92</v>
      </c>
      <c r="H317" s="2" t="s">
        <v>194</v>
      </c>
      <c r="I317" s="69" t="s">
        <v>210</v>
      </c>
      <c r="J317" s="2" t="s">
        <v>394</v>
      </c>
      <c r="K317" s="72" t="s">
        <v>389</v>
      </c>
      <c r="L317" s="2"/>
      <c r="M317" s="2">
        <v>1.0804850468095399</v>
      </c>
      <c r="N317" s="2">
        <v>1.3148191136798477</v>
      </c>
      <c r="O317" s="2">
        <v>1.2640108361589499</v>
      </c>
      <c r="P317" s="2">
        <v>1.3090851251376099</v>
      </c>
      <c r="Q317" s="2">
        <v>1.3079969100136508</v>
      </c>
      <c r="R317" s="2">
        <v>1.3064139755525688</v>
      </c>
      <c r="S317" s="2">
        <v>1.3101088844426878</v>
      </c>
      <c r="T317" s="2">
        <v>1.3203992140725553</v>
      </c>
      <c r="U317" s="2">
        <v>1.3280899651889966</v>
      </c>
      <c r="V317" s="2">
        <v>1.32609895005643</v>
      </c>
      <c r="W317" s="2">
        <v>1.3613173583662492</v>
      </c>
      <c r="X317" s="2">
        <v>1.3668630700556554</v>
      </c>
      <c r="Y317" s="2">
        <v>1.3743972856119577</v>
      </c>
      <c r="Z317" s="2">
        <v>1.3766645399682986</v>
      </c>
      <c r="AA317" s="2">
        <v>1.3823274440556699</v>
      </c>
      <c r="AB317" s="2">
        <v>1.3928036073451673</v>
      </c>
      <c r="AC317" s="2">
        <v>1.4043114822810334</v>
      </c>
      <c r="AD317" s="2">
        <v>1.4118925747965216</v>
      </c>
      <c r="AE317" s="2">
        <v>1.4169803990453087</v>
      </c>
      <c r="AF317" s="2">
        <v>1.4287147064358141</v>
      </c>
      <c r="AG317" s="2">
        <v>1.435186656613421</v>
      </c>
      <c r="AH317" s="2">
        <v>1.4358705579644013</v>
      </c>
      <c r="AI317" s="2">
        <v>1.4508351900959513</v>
      </c>
      <c r="AJ317" s="2">
        <v>1.4673593182089899</v>
      </c>
      <c r="AK317" s="2">
        <v>1.4732582812694046</v>
      </c>
      <c r="AL317" s="2">
        <v>1.4836758483599197</v>
      </c>
      <c r="AM317" s="2">
        <v>1.4870815431536331</v>
      </c>
      <c r="AN317" s="2">
        <v>1.484129550357755</v>
      </c>
      <c r="AO317" s="2">
        <v>1.4827923013881208</v>
      </c>
      <c r="AP317" s="60">
        <v>1.4792091438203467</v>
      </c>
    </row>
    <row r="318" spans="1:42" hidden="1" x14ac:dyDescent="0.3">
      <c r="A318" s="59">
        <v>1</v>
      </c>
      <c r="B318" s="2" t="s">
        <v>236</v>
      </c>
      <c r="C318" s="2"/>
      <c r="D318" s="2" t="s">
        <v>236</v>
      </c>
      <c r="E318" s="2">
        <v>3</v>
      </c>
      <c r="F318" s="2" t="s">
        <v>393</v>
      </c>
      <c r="G318" s="2">
        <v>93</v>
      </c>
      <c r="H318" s="2" t="s">
        <v>195</v>
      </c>
      <c r="I318" s="69" t="s">
        <v>210</v>
      </c>
      <c r="J318" s="2" t="s">
        <v>394</v>
      </c>
      <c r="K318" s="72" t="s">
        <v>389</v>
      </c>
      <c r="L318" s="2"/>
      <c r="M318" s="2">
        <v>1.0804850468095399</v>
      </c>
      <c r="N318" s="2">
        <v>1.3148191136798477</v>
      </c>
      <c r="O318" s="2">
        <v>1.2640108361589499</v>
      </c>
      <c r="P318" s="2">
        <v>1.3090851251376099</v>
      </c>
      <c r="Q318" s="2">
        <v>1.3079969100136508</v>
      </c>
      <c r="R318" s="2">
        <v>1.3064139755525688</v>
      </c>
      <c r="S318" s="2">
        <v>1.3101088844426878</v>
      </c>
      <c r="T318" s="2">
        <v>1.3203992140725553</v>
      </c>
      <c r="U318" s="2">
        <v>1.3280899651889966</v>
      </c>
      <c r="V318" s="2">
        <v>1.32609895005643</v>
      </c>
      <c r="W318" s="2">
        <v>1.3613173583662492</v>
      </c>
      <c r="X318" s="2">
        <v>1.3668630700556554</v>
      </c>
      <c r="Y318" s="2">
        <v>1.3743972856119577</v>
      </c>
      <c r="Z318" s="2">
        <v>1.3766645399682986</v>
      </c>
      <c r="AA318" s="2">
        <v>1.3823274440556699</v>
      </c>
      <c r="AB318" s="2">
        <v>1.3928036073451673</v>
      </c>
      <c r="AC318" s="2">
        <v>1.4043114822810334</v>
      </c>
      <c r="AD318" s="2">
        <v>1.4118925747965216</v>
      </c>
      <c r="AE318" s="2">
        <v>1.4169803990453087</v>
      </c>
      <c r="AF318" s="2">
        <v>1.4287147064358141</v>
      </c>
      <c r="AG318" s="2">
        <v>1.435186656613421</v>
      </c>
      <c r="AH318" s="2">
        <v>1.4358705579644013</v>
      </c>
      <c r="AI318" s="2">
        <v>1.4508351900959513</v>
      </c>
      <c r="AJ318" s="2">
        <v>1.4673593182089899</v>
      </c>
      <c r="AK318" s="2">
        <v>1.4732582812694046</v>
      </c>
      <c r="AL318" s="2">
        <v>1.4836758483599197</v>
      </c>
      <c r="AM318" s="2">
        <v>1.4870815431536331</v>
      </c>
      <c r="AN318" s="2">
        <v>1.484129550357755</v>
      </c>
      <c r="AO318" s="2">
        <v>1.4827923013881208</v>
      </c>
      <c r="AP318" s="60">
        <v>1.4792091438203467</v>
      </c>
    </row>
    <row r="319" spans="1:42" hidden="1" x14ac:dyDescent="0.3">
      <c r="A319" s="59">
        <v>1</v>
      </c>
      <c r="B319" s="2" t="s">
        <v>236</v>
      </c>
      <c r="C319" s="2"/>
      <c r="D319" s="2" t="s">
        <v>236</v>
      </c>
      <c r="E319" s="2">
        <v>3</v>
      </c>
      <c r="F319" s="2" t="s">
        <v>393</v>
      </c>
      <c r="G319" s="2">
        <v>94</v>
      </c>
      <c r="H319" s="2" t="s">
        <v>196</v>
      </c>
      <c r="I319" s="69" t="s">
        <v>210</v>
      </c>
      <c r="J319" s="2" t="s">
        <v>394</v>
      </c>
      <c r="K319" s="72" t="s">
        <v>389</v>
      </c>
      <c r="L319" s="2"/>
      <c r="M319" s="2">
        <v>1.0804850468095399</v>
      </c>
      <c r="N319" s="2">
        <v>1.3148191136798477</v>
      </c>
      <c r="O319" s="2">
        <v>1.2640108361589499</v>
      </c>
      <c r="P319" s="2">
        <v>1.3090851251376099</v>
      </c>
      <c r="Q319" s="2">
        <v>1.3079969100136508</v>
      </c>
      <c r="R319" s="2">
        <v>1.3064139755525688</v>
      </c>
      <c r="S319" s="2">
        <v>1.3101088844426878</v>
      </c>
      <c r="T319" s="2">
        <v>1.3203992140725553</v>
      </c>
      <c r="U319" s="2">
        <v>1.3280899651889966</v>
      </c>
      <c r="V319" s="2">
        <v>1.32609895005643</v>
      </c>
      <c r="W319" s="2">
        <v>1.3613173583662492</v>
      </c>
      <c r="X319" s="2">
        <v>1.3668630700556554</v>
      </c>
      <c r="Y319" s="2">
        <v>1.3743972856119577</v>
      </c>
      <c r="Z319" s="2">
        <v>1.3766645399682986</v>
      </c>
      <c r="AA319" s="2">
        <v>1.3823274440556699</v>
      </c>
      <c r="AB319" s="2">
        <v>1.3928036073451673</v>
      </c>
      <c r="AC319" s="2">
        <v>1.4043114822810334</v>
      </c>
      <c r="AD319" s="2">
        <v>1.4118925747965216</v>
      </c>
      <c r="AE319" s="2">
        <v>1.4169803990453087</v>
      </c>
      <c r="AF319" s="2">
        <v>1.4287147064358141</v>
      </c>
      <c r="AG319" s="2">
        <v>1.435186656613421</v>
      </c>
      <c r="AH319" s="2">
        <v>1.4358705579644013</v>
      </c>
      <c r="AI319" s="2">
        <v>1.4508351900959513</v>
      </c>
      <c r="AJ319" s="2">
        <v>1.4673593182089899</v>
      </c>
      <c r="AK319" s="2">
        <v>1.4732582812694046</v>
      </c>
      <c r="AL319" s="2">
        <v>1.4836758483599197</v>
      </c>
      <c r="AM319" s="2">
        <v>1.4870815431536331</v>
      </c>
      <c r="AN319" s="2">
        <v>1.484129550357755</v>
      </c>
      <c r="AO319" s="2">
        <v>1.4827923013881208</v>
      </c>
      <c r="AP319" s="60">
        <v>1.4792091438203467</v>
      </c>
    </row>
    <row r="320" spans="1:42" hidden="1" x14ac:dyDescent="0.3">
      <c r="A320" s="59">
        <v>1</v>
      </c>
      <c r="B320" s="2" t="s">
        <v>236</v>
      </c>
      <c r="C320" s="2"/>
      <c r="D320" s="2" t="s">
        <v>236</v>
      </c>
      <c r="E320" s="2">
        <v>3</v>
      </c>
      <c r="F320" s="2" t="s">
        <v>393</v>
      </c>
      <c r="G320" s="2">
        <v>95</v>
      </c>
      <c r="H320" s="2" t="s">
        <v>197</v>
      </c>
      <c r="I320" s="69" t="s">
        <v>210</v>
      </c>
      <c r="J320" s="2" t="s">
        <v>394</v>
      </c>
      <c r="K320" s="72" t="s">
        <v>389</v>
      </c>
      <c r="L320" s="2"/>
      <c r="M320" s="2">
        <v>1.0804850468095399</v>
      </c>
      <c r="N320" s="2">
        <v>1.3148191136798477</v>
      </c>
      <c r="O320" s="2">
        <v>1.2640108361589499</v>
      </c>
      <c r="P320" s="2">
        <v>1.3090851251376099</v>
      </c>
      <c r="Q320" s="2">
        <v>1.3079969100136508</v>
      </c>
      <c r="R320" s="2">
        <v>1.3064139755525688</v>
      </c>
      <c r="S320" s="2">
        <v>1.3101088844426878</v>
      </c>
      <c r="T320" s="2">
        <v>1.3203992140725553</v>
      </c>
      <c r="U320" s="2">
        <v>1.3280899651889966</v>
      </c>
      <c r="V320" s="2">
        <v>1.32609895005643</v>
      </c>
      <c r="W320" s="2">
        <v>1.3613173583662492</v>
      </c>
      <c r="X320" s="2">
        <v>1.3668630700556554</v>
      </c>
      <c r="Y320" s="2">
        <v>1.3743972856119577</v>
      </c>
      <c r="Z320" s="2">
        <v>1.3766645399682986</v>
      </c>
      <c r="AA320" s="2">
        <v>1.3823274440556699</v>
      </c>
      <c r="AB320" s="2">
        <v>1.3928036073451673</v>
      </c>
      <c r="AC320" s="2">
        <v>1.4043114822810334</v>
      </c>
      <c r="AD320" s="2">
        <v>1.4118925747965216</v>
      </c>
      <c r="AE320" s="2">
        <v>1.4169803990453087</v>
      </c>
      <c r="AF320" s="2">
        <v>1.4287147064358141</v>
      </c>
      <c r="AG320" s="2">
        <v>1.435186656613421</v>
      </c>
      <c r="AH320" s="2">
        <v>1.4358705579644013</v>
      </c>
      <c r="AI320" s="2">
        <v>1.4508351900959513</v>
      </c>
      <c r="AJ320" s="2">
        <v>1.4673593182089899</v>
      </c>
      <c r="AK320" s="2">
        <v>1.4732582812694046</v>
      </c>
      <c r="AL320" s="2">
        <v>1.4836758483599197</v>
      </c>
      <c r="AM320" s="2">
        <v>1.4870815431536331</v>
      </c>
      <c r="AN320" s="2">
        <v>1.484129550357755</v>
      </c>
      <c r="AO320" s="2">
        <v>1.4827923013881208</v>
      </c>
      <c r="AP320" s="60">
        <v>1.4792091438203467</v>
      </c>
    </row>
    <row r="321" spans="1:42" hidden="1" x14ac:dyDescent="0.3">
      <c r="A321" s="59">
        <v>1</v>
      </c>
      <c r="B321" s="2" t="s">
        <v>236</v>
      </c>
      <c r="C321" s="2"/>
      <c r="D321" s="2" t="s">
        <v>236</v>
      </c>
      <c r="E321" s="2">
        <v>3</v>
      </c>
      <c r="F321" s="2" t="s">
        <v>393</v>
      </c>
      <c r="G321" s="2">
        <v>96</v>
      </c>
      <c r="H321" s="2" t="s">
        <v>198</v>
      </c>
      <c r="I321" s="69" t="s">
        <v>210</v>
      </c>
      <c r="J321" s="2" t="s">
        <v>394</v>
      </c>
      <c r="K321" s="72" t="s">
        <v>389</v>
      </c>
      <c r="L321" s="2"/>
      <c r="M321" s="2">
        <v>1.0804850468095399</v>
      </c>
      <c r="N321" s="2">
        <v>1.3148191136798477</v>
      </c>
      <c r="O321" s="2">
        <v>1.2640108361589499</v>
      </c>
      <c r="P321" s="2">
        <v>1.3090851251376099</v>
      </c>
      <c r="Q321" s="2">
        <v>1.3079969100136508</v>
      </c>
      <c r="R321" s="2">
        <v>1.3064139755525688</v>
      </c>
      <c r="S321" s="2">
        <v>1.3101088844426878</v>
      </c>
      <c r="T321" s="2">
        <v>1.3203992140725553</v>
      </c>
      <c r="U321" s="2">
        <v>1.3280899651889966</v>
      </c>
      <c r="V321" s="2">
        <v>1.32609895005643</v>
      </c>
      <c r="W321" s="2">
        <v>1.3613173583662492</v>
      </c>
      <c r="X321" s="2">
        <v>1.3668630700556554</v>
      </c>
      <c r="Y321" s="2">
        <v>1.3743972856119577</v>
      </c>
      <c r="Z321" s="2">
        <v>1.3766645399682986</v>
      </c>
      <c r="AA321" s="2">
        <v>1.3823274440556699</v>
      </c>
      <c r="AB321" s="2">
        <v>1.3928036073451673</v>
      </c>
      <c r="AC321" s="2">
        <v>1.4043114822810334</v>
      </c>
      <c r="AD321" s="2">
        <v>1.4118925747965216</v>
      </c>
      <c r="AE321" s="2">
        <v>1.4169803990453087</v>
      </c>
      <c r="AF321" s="2">
        <v>1.4287147064358141</v>
      </c>
      <c r="AG321" s="2">
        <v>1.435186656613421</v>
      </c>
      <c r="AH321" s="2">
        <v>1.4358705579644013</v>
      </c>
      <c r="AI321" s="2">
        <v>1.4508351900959513</v>
      </c>
      <c r="AJ321" s="2">
        <v>1.4673593182089899</v>
      </c>
      <c r="AK321" s="2">
        <v>1.4732582812694046</v>
      </c>
      <c r="AL321" s="2">
        <v>1.4836758483599197</v>
      </c>
      <c r="AM321" s="2">
        <v>1.4870815431536331</v>
      </c>
      <c r="AN321" s="2">
        <v>1.484129550357755</v>
      </c>
      <c r="AO321" s="2">
        <v>1.4827923013881208</v>
      </c>
      <c r="AP321" s="60">
        <v>1.4792091438203467</v>
      </c>
    </row>
    <row r="322" spans="1:42" hidden="1" x14ac:dyDescent="0.3">
      <c r="A322" s="59">
        <v>1</v>
      </c>
      <c r="B322" s="2" t="s">
        <v>236</v>
      </c>
      <c r="C322" s="2"/>
      <c r="D322" s="2" t="s">
        <v>236</v>
      </c>
      <c r="E322" s="2">
        <v>3</v>
      </c>
      <c r="F322" s="2" t="s">
        <v>393</v>
      </c>
      <c r="G322" s="2">
        <v>97</v>
      </c>
      <c r="H322" s="2" t="s">
        <v>199</v>
      </c>
      <c r="I322" s="69" t="s">
        <v>210</v>
      </c>
      <c r="J322" s="2" t="s">
        <v>394</v>
      </c>
      <c r="K322" s="72" t="s">
        <v>389</v>
      </c>
      <c r="L322" s="2"/>
      <c r="M322" s="2">
        <v>0.85077562740908663</v>
      </c>
      <c r="N322" s="2">
        <v>1.3148191136798477</v>
      </c>
      <c r="O322" s="2">
        <v>1.2640108361589499</v>
      </c>
      <c r="P322" s="2">
        <v>1.3090851251376099</v>
      </c>
      <c r="Q322" s="2">
        <v>1.3079969100136508</v>
      </c>
      <c r="R322" s="2">
        <v>1.3064139755525688</v>
      </c>
      <c r="S322" s="2">
        <v>1.3101088844426878</v>
      </c>
      <c r="T322" s="2">
        <v>1.3203992140725553</v>
      </c>
      <c r="U322" s="2">
        <v>1.3280899651889966</v>
      </c>
      <c r="V322" s="2">
        <v>1.32609895005643</v>
      </c>
      <c r="W322" s="2">
        <v>1.3613173583662492</v>
      </c>
      <c r="X322" s="2">
        <v>1.3668630700556554</v>
      </c>
      <c r="Y322" s="2">
        <v>1.3743972856119577</v>
      </c>
      <c r="Z322" s="2">
        <v>1.3766645399682986</v>
      </c>
      <c r="AA322" s="2">
        <v>1.3823274440556699</v>
      </c>
      <c r="AB322" s="2">
        <v>1.3928036073451673</v>
      </c>
      <c r="AC322" s="2">
        <v>1.4043114822810334</v>
      </c>
      <c r="AD322" s="2">
        <v>1.4118925747965216</v>
      </c>
      <c r="AE322" s="2">
        <v>1.4169803990453087</v>
      </c>
      <c r="AF322" s="2">
        <v>1.4287147064358141</v>
      </c>
      <c r="AG322" s="2">
        <v>1.435186656613421</v>
      </c>
      <c r="AH322" s="2">
        <v>1.4358705579644013</v>
      </c>
      <c r="AI322" s="2">
        <v>1.4508351900959513</v>
      </c>
      <c r="AJ322" s="2">
        <v>1.4673593182089899</v>
      </c>
      <c r="AK322" s="2">
        <v>1.4732582812694046</v>
      </c>
      <c r="AL322" s="2">
        <v>1.4836758483599197</v>
      </c>
      <c r="AM322" s="2">
        <v>1.4870815431536331</v>
      </c>
      <c r="AN322" s="2">
        <v>1.484129550357755</v>
      </c>
      <c r="AO322" s="2">
        <v>1.4827923013881208</v>
      </c>
      <c r="AP322" s="60">
        <v>1.4792091438203467</v>
      </c>
    </row>
    <row r="323" spans="1:42" hidden="1" x14ac:dyDescent="0.3">
      <c r="A323" s="59">
        <v>1</v>
      </c>
      <c r="B323" s="2" t="s">
        <v>236</v>
      </c>
      <c r="C323" s="2"/>
      <c r="D323" s="2" t="s">
        <v>236</v>
      </c>
      <c r="E323" s="2">
        <v>3</v>
      </c>
      <c r="F323" s="2" t="s">
        <v>393</v>
      </c>
      <c r="G323" s="2">
        <v>98</v>
      </c>
      <c r="H323" s="2" t="s">
        <v>200</v>
      </c>
      <c r="I323" s="69" t="s">
        <v>210</v>
      </c>
      <c r="J323" s="2" t="s">
        <v>394</v>
      </c>
      <c r="K323" s="72" t="s">
        <v>389</v>
      </c>
      <c r="L323" s="2"/>
      <c r="M323" s="2">
        <v>0.85077562740908663</v>
      </c>
      <c r="N323" s="2">
        <v>1.3148191136798477</v>
      </c>
      <c r="O323" s="2">
        <v>1.2640108361589499</v>
      </c>
      <c r="P323" s="2">
        <v>1.3090851251376099</v>
      </c>
      <c r="Q323" s="2">
        <v>1.3079969100136508</v>
      </c>
      <c r="R323" s="2">
        <v>1.3064139755525688</v>
      </c>
      <c r="S323" s="2">
        <v>1.3101088844426878</v>
      </c>
      <c r="T323" s="2">
        <v>1.3203992140725553</v>
      </c>
      <c r="U323" s="2">
        <v>1.3280899651889966</v>
      </c>
      <c r="V323" s="2">
        <v>1.32609895005643</v>
      </c>
      <c r="W323" s="2">
        <v>1.3613173583662492</v>
      </c>
      <c r="X323" s="2">
        <v>1.3668630700556554</v>
      </c>
      <c r="Y323" s="2">
        <v>1.3743972856119577</v>
      </c>
      <c r="Z323" s="2">
        <v>1.3766645399682986</v>
      </c>
      <c r="AA323" s="2">
        <v>1.3823274440556699</v>
      </c>
      <c r="AB323" s="2">
        <v>1.3928036073451673</v>
      </c>
      <c r="AC323" s="2">
        <v>1.4043114822810334</v>
      </c>
      <c r="AD323" s="2">
        <v>1.4118925747965216</v>
      </c>
      <c r="AE323" s="2">
        <v>1.4169803990453087</v>
      </c>
      <c r="AF323" s="2">
        <v>1.4287147064358141</v>
      </c>
      <c r="AG323" s="2">
        <v>1.435186656613421</v>
      </c>
      <c r="AH323" s="2">
        <v>1.4358705579644013</v>
      </c>
      <c r="AI323" s="2">
        <v>1.4508351900959513</v>
      </c>
      <c r="AJ323" s="2">
        <v>1.4673593182089899</v>
      </c>
      <c r="AK323" s="2">
        <v>1.4732582812694046</v>
      </c>
      <c r="AL323" s="2">
        <v>1.4836758483599197</v>
      </c>
      <c r="AM323" s="2">
        <v>1.4870815431536331</v>
      </c>
      <c r="AN323" s="2">
        <v>1.484129550357755</v>
      </c>
      <c r="AO323" s="2">
        <v>1.4827923013881208</v>
      </c>
      <c r="AP323" s="60">
        <v>1.4792091438203467</v>
      </c>
    </row>
    <row r="324" spans="1:42" hidden="1" x14ac:dyDescent="0.3">
      <c r="A324" s="59">
        <v>1</v>
      </c>
      <c r="B324" s="2" t="s">
        <v>236</v>
      </c>
      <c r="C324" s="2"/>
      <c r="D324" s="2" t="s">
        <v>236</v>
      </c>
      <c r="E324" s="2">
        <v>3</v>
      </c>
      <c r="F324" s="2" t="s">
        <v>393</v>
      </c>
      <c r="G324" s="2">
        <v>99</v>
      </c>
      <c r="H324" s="2" t="s">
        <v>201</v>
      </c>
      <c r="I324" s="69" t="s">
        <v>210</v>
      </c>
      <c r="J324" s="2" t="s">
        <v>394</v>
      </c>
      <c r="K324" s="72" t="s">
        <v>389</v>
      </c>
      <c r="L324" s="2"/>
      <c r="M324" s="2">
        <v>0.85077562740908663</v>
      </c>
      <c r="N324" s="2">
        <v>1.3148191136798477</v>
      </c>
      <c r="O324" s="2">
        <v>1.2640108361589499</v>
      </c>
      <c r="P324" s="2">
        <v>1.3090851251376099</v>
      </c>
      <c r="Q324" s="2">
        <v>1.3079969100136508</v>
      </c>
      <c r="R324" s="2">
        <v>1.3064139755525688</v>
      </c>
      <c r="S324" s="2">
        <v>1.3101088844426878</v>
      </c>
      <c r="T324" s="2">
        <v>1.3203992140725553</v>
      </c>
      <c r="U324" s="2">
        <v>1.3280899651889966</v>
      </c>
      <c r="V324" s="2">
        <v>1.32609895005643</v>
      </c>
      <c r="W324" s="2">
        <v>1.3613173583662492</v>
      </c>
      <c r="X324" s="2">
        <v>1.3668630700556554</v>
      </c>
      <c r="Y324" s="2">
        <v>1.3743972856119577</v>
      </c>
      <c r="Z324" s="2">
        <v>1.3766645399682986</v>
      </c>
      <c r="AA324" s="2">
        <v>1.3823274440556699</v>
      </c>
      <c r="AB324" s="2">
        <v>1.3928036073451673</v>
      </c>
      <c r="AC324" s="2">
        <v>1.4043114822810334</v>
      </c>
      <c r="AD324" s="2">
        <v>1.4118925747965216</v>
      </c>
      <c r="AE324" s="2">
        <v>1.4169803990453087</v>
      </c>
      <c r="AF324" s="2">
        <v>1.4287147064358141</v>
      </c>
      <c r="AG324" s="2">
        <v>1.435186656613421</v>
      </c>
      <c r="AH324" s="2">
        <v>1.4358705579644013</v>
      </c>
      <c r="AI324" s="2">
        <v>1.4508351900959513</v>
      </c>
      <c r="AJ324" s="2">
        <v>1.4673593182089899</v>
      </c>
      <c r="AK324" s="2">
        <v>1.4732582812694046</v>
      </c>
      <c r="AL324" s="2">
        <v>1.4836758483599197</v>
      </c>
      <c r="AM324" s="2">
        <v>1.4870815431536331</v>
      </c>
      <c r="AN324" s="2">
        <v>1.484129550357755</v>
      </c>
      <c r="AO324" s="2">
        <v>1.4827923013881208</v>
      </c>
      <c r="AP324" s="60">
        <v>1.4792091438203467</v>
      </c>
    </row>
    <row r="325" spans="1:42" hidden="1" x14ac:dyDescent="0.3">
      <c r="A325" s="59">
        <v>1</v>
      </c>
      <c r="B325" s="2" t="s">
        <v>236</v>
      </c>
      <c r="C325" s="2"/>
      <c r="D325" s="2" t="s">
        <v>236</v>
      </c>
      <c r="E325" s="2">
        <v>3</v>
      </c>
      <c r="F325" s="2" t="s">
        <v>393</v>
      </c>
      <c r="G325" s="2">
        <v>100</v>
      </c>
      <c r="H325" s="2" t="s">
        <v>202</v>
      </c>
      <c r="I325" s="69" t="s">
        <v>210</v>
      </c>
      <c r="J325" s="2" t="s">
        <v>394</v>
      </c>
      <c r="K325" s="72" t="s">
        <v>389</v>
      </c>
      <c r="L325" s="2"/>
      <c r="M325" s="2">
        <v>0.85077562740908663</v>
      </c>
      <c r="N325" s="2">
        <v>1.3148191136798477</v>
      </c>
      <c r="O325" s="2">
        <v>1.2640108361589499</v>
      </c>
      <c r="P325" s="2">
        <v>1.3090851251376099</v>
      </c>
      <c r="Q325" s="2">
        <v>1.3079969100136508</v>
      </c>
      <c r="R325" s="2">
        <v>1.3064139755525688</v>
      </c>
      <c r="S325" s="2">
        <v>1.3101088844426878</v>
      </c>
      <c r="T325" s="2">
        <v>1.3203992140725553</v>
      </c>
      <c r="U325" s="2">
        <v>1.3280899651889966</v>
      </c>
      <c r="V325" s="2">
        <v>1.32609895005643</v>
      </c>
      <c r="W325" s="2">
        <v>1.3613173583662492</v>
      </c>
      <c r="X325" s="2">
        <v>1.3668630700556554</v>
      </c>
      <c r="Y325" s="2">
        <v>1.3743972856119577</v>
      </c>
      <c r="Z325" s="2">
        <v>1.3766645399682986</v>
      </c>
      <c r="AA325" s="2">
        <v>1.3823274440556699</v>
      </c>
      <c r="AB325" s="2">
        <v>1.3928036073451673</v>
      </c>
      <c r="AC325" s="2">
        <v>1.4043114822810334</v>
      </c>
      <c r="AD325" s="2">
        <v>1.4118925747965216</v>
      </c>
      <c r="AE325" s="2">
        <v>1.4169803990453087</v>
      </c>
      <c r="AF325" s="2">
        <v>1.4287147064358141</v>
      </c>
      <c r="AG325" s="2">
        <v>1.435186656613421</v>
      </c>
      <c r="AH325" s="2">
        <v>1.4358705579644013</v>
      </c>
      <c r="AI325" s="2">
        <v>1.4508351900959513</v>
      </c>
      <c r="AJ325" s="2">
        <v>1.4673593182089899</v>
      </c>
      <c r="AK325" s="2">
        <v>1.4732582812694046</v>
      </c>
      <c r="AL325" s="2">
        <v>1.4836758483599197</v>
      </c>
      <c r="AM325" s="2">
        <v>1.4870815431536331</v>
      </c>
      <c r="AN325" s="2">
        <v>1.484129550357755</v>
      </c>
      <c r="AO325" s="2">
        <v>1.4827923013881208</v>
      </c>
      <c r="AP325" s="60">
        <v>1.4792091438203467</v>
      </c>
    </row>
    <row r="326" spans="1:42" hidden="1" x14ac:dyDescent="0.3">
      <c r="A326" s="59">
        <v>1</v>
      </c>
      <c r="B326" s="2" t="s">
        <v>236</v>
      </c>
      <c r="C326" s="2"/>
      <c r="D326" s="2" t="s">
        <v>236</v>
      </c>
      <c r="E326" s="2">
        <v>3</v>
      </c>
      <c r="F326" s="2" t="s">
        <v>393</v>
      </c>
      <c r="G326" s="2">
        <v>101</v>
      </c>
      <c r="H326" s="2" t="s">
        <v>203</v>
      </c>
      <c r="I326" s="69" t="s">
        <v>210</v>
      </c>
      <c r="J326" s="2" t="s">
        <v>394</v>
      </c>
      <c r="K326" s="72" t="s">
        <v>389</v>
      </c>
      <c r="L326" s="130"/>
      <c r="M326" s="2">
        <v>0.85077562740908663</v>
      </c>
      <c r="N326" s="2">
        <v>1.3148191136798477</v>
      </c>
      <c r="O326" s="2">
        <v>1.2640108361589499</v>
      </c>
      <c r="P326" s="2">
        <v>1.3090851251376099</v>
      </c>
      <c r="Q326" s="2">
        <v>1.3079969100136508</v>
      </c>
      <c r="R326" s="2">
        <v>1.3064139755525688</v>
      </c>
      <c r="S326" s="2">
        <v>1.3101088844426878</v>
      </c>
      <c r="T326" s="2">
        <v>1.3203992140725553</v>
      </c>
      <c r="U326" s="2">
        <v>1.3280899651889966</v>
      </c>
      <c r="V326" s="2">
        <v>1.32609895005643</v>
      </c>
      <c r="W326" s="2">
        <v>1.3613173583662492</v>
      </c>
      <c r="X326" s="2">
        <v>1.3668630700556554</v>
      </c>
      <c r="Y326" s="2">
        <v>1.3743972856119577</v>
      </c>
      <c r="Z326" s="2">
        <v>1.3766645399682986</v>
      </c>
      <c r="AA326" s="2">
        <v>1.3823274440556699</v>
      </c>
      <c r="AB326" s="2">
        <v>1.3928036073451673</v>
      </c>
      <c r="AC326" s="2">
        <v>1.4043114822810334</v>
      </c>
      <c r="AD326" s="2">
        <v>1.4118925747965216</v>
      </c>
      <c r="AE326" s="2">
        <v>1.4169803990453087</v>
      </c>
      <c r="AF326" s="2">
        <v>1.4287147064358141</v>
      </c>
      <c r="AG326" s="2">
        <v>1.435186656613421</v>
      </c>
      <c r="AH326" s="2">
        <v>1.4358705579644013</v>
      </c>
      <c r="AI326" s="2">
        <v>1.4508351900959513</v>
      </c>
      <c r="AJ326" s="2">
        <v>1.4673593182089899</v>
      </c>
      <c r="AK326" s="2">
        <v>1.4732582812694046</v>
      </c>
      <c r="AL326" s="2">
        <v>1.4836758483599197</v>
      </c>
      <c r="AM326" s="2">
        <v>1.4870815431536331</v>
      </c>
      <c r="AN326" s="2">
        <v>1.484129550357755</v>
      </c>
      <c r="AO326" s="2">
        <v>1.4827923013881208</v>
      </c>
      <c r="AP326" s="60">
        <v>1.4792091438203467</v>
      </c>
    </row>
    <row r="327" spans="1:42" ht="15" hidden="1" thickBot="1" x14ac:dyDescent="0.35">
      <c r="A327" s="91">
        <v>1</v>
      </c>
      <c r="B327" s="64" t="s">
        <v>236</v>
      </c>
      <c r="C327" s="64"/>
      <c r="D327" s="64" t="s">
        <v>236</v>
      </c>
      <c r="E327" s="64">
        <v>3</v>
      </c>
      <c r="F327" s="64" t="s">
        <v>393</v>
      </c>
      <c r="G327" s="64">
        <v>102</v>
      </c>
      <c r="H327" s="64" t="s">
        <v>204</v>
      </c>
      <c r="I327" s="95" t="s">
        <v>210</v>
      </c>
      <c r="J327" s="64" t="s">
        <v>394</v>
      </c>
      <c r="K327" s="72" t="s">
        <v>389</v>
      </c>
      <c r="L327" s="64"/>
      <c r="M327" s="2">
        <v>0.85077562740908663</v>
      </c>
      <c r="N327" s="2">
        <v>1.3148191136798477</v>
      </c>
      <c r="O327" s="2">
        <v>1.2640108361589499</v>
      </c>
      <c r="P327" s="2">
        <v>1.3090851251376099</v>
      </c>
      <c r="Q327" s="2">
        <v>1.3079969100136508</v>
      </c>
      <c r="R327" s="2">
        <v>1.3064139755525688</v>
      </c>
      <c r="S327" s="2">
        <v>1.3101088844426878</v>
      </c>
      <c r="T327" s="2">
        <v>1.3203992140725553</v>
      </c>
      <c r="U327" s="2">
        <v>1.3280899651889966</v>
      </c>
      <c r="V327" s="2">
        <v>1.32609895005643</v>
      </c>
      <c r="W327" s="2">
        <v>1.3613173583662492</v>
      </c>
      <c r="X327" s="2">
        <v>1.3668630700556554</v>
      </c>
      <c r="Y327" s="2">
        <v>1.3743972856119577</v>
      </c>
      <c r="Z327" s="2">
        <v>1.3766645399682986</v>
      </c>
      <c r="AA327" s="2">
        <v>1.3823274440556699</v>
      </c>
      <c r="AB327" s="2">
        <v>1.3928036073451673</v>
      </c>
      <c r="AC327" s="2">
        <v>1.4043114822810334</v>
      </c>
      <c r="AD327" s="2">
        <v>1.4118925747965216</v>
      </c>
      <c r="AE327" s="2">
        <v>1.4169803990453087</v>
      </c>
      <c r="AF327" s="2">
        <v>1.4287147064358141</v>
      </c>
      <c r="AG327" s="2">
        <v>1.435186656613421</v>
      </c>
      <c r="AH327" s="2">
        <v>1.4358705579644013</v>
      </c>
      <c r="AI327" s="2">
        <v>1.4508351900959513</v>
      </c>
      <c r="AJ327" s="2">
        <v>1.4673593182089899</v>
      </c>
      <c r="AK327" s="2">
        <v>1.4732582812694046</v>
      </c>
      <c r="AL327" s="2">
        <v>1.4836758483599197</v>
      </c>
      <c r="AM327" s="2">
        <v>1.4870815431536331</v>
      </c>
      <c r="AN327" s="2">
        <v>1.484129550357755</v>
      </c>
      <c r="AO327" s="2">
        <v>1.4827923013881208</v>
      </c>
      <c r="AP327" s="60">
        <v>1.4792091438203467</v>
      </c>
    </row>
    <row r="328" spans="1:42" hidden="1" x14ac:dyDescent="0.3">
      <c r="A328" s="63">
        <v>1</v>
      </c>
      <c r="B328" s="63" t="s">
        <v>236</v>
      </c>
      <c r="C328" s="63"/>
      <c r="D328" s="63" t="s">
        <v>236</v>
      </c>
      <c r="E328" s="63">
        <v>3</v>
      </c>
      <c r="F328" s="63" t="s">
        <v>393</v>
      </c>
      <c r="G328" s="63">
        <v>103</v>
      </c>
      <c r="H328" s="115" t="s">
        <v>206</v>
      </c>
      <c r="I328" s="200" t="s">
        <v>188</v>
      </c>
      <c r="J328" s="115" t="s">
        <v>390</v>
      </c>
      <c r="K328" s="227" t="s">
        <v>255</v>
      </c>
      <c r="L328" s="115"/>
      <c r="M328" s="115">
        <v>0</v>
      </c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  <c r="AP328" s="115"/>
    </row>
    <row r="329" spans="1:42" hidden="1" x14ac:dyDescent="0.3">
      <c r="A329" s="2">
        <v>1</v>
      </c>
      <c r="B329" s="2" t="s">
        <v>236</v>
      </c>
      <c r="C329" s="2"/>
      <c r="D329" s="2" t="s">
        <v>236</v>
      </c>
      <c r="E329" s="2">
        <v>3</v>
      </c>
      <c r="F329" s="2" t="s">
        <v>393</v>
      </c>
      <c r="G329" s="2">
        <v>104</v>
      </c>
      <c r="H329" s="130" t="s">
        <v>206</v>
      </c>
      <c r="I329" s="149" t="s">
        <v>205</v>
      </c>
      <c r="J329" s="130" t="s">
        <v>390</v>
      </c>
      <c r="K329" s="131" t="s">
        <v>255</v>
      </c>
      <c r="L329" s="130"/>
      <c r="M329" s="130">
        <v>0</v>
      </c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</row>
    <row r="330" spans="1:42" hidden="1" x14ac:dyDescent="0.3">
      <c r="A330" s="2">
        <v>1</v>
      </c>
      <c r="B330" s="2" t="s">
        <v>236</v>
      </c>
      <c r="C330" s="2"/>
      <c r="D330" s="2" t="s">
        <v>236</v>
      </c>
      <c r="E330" s="2">
        <v>3</v>
      </c>
      <c r="F330" s="2" t="s">
        <v>393</v>
      </c>
      <c r="G330" s="2">
        <v>105</v>
      </c>
      <c r="H330" s="130" t="s">
        <v>206</v>
      </c>
      <c r="I330" s="149" t="s">
        <v>207</v>
      </c>
      <c r="J330" s="130" t="s">
        <v>390</v>
      </c>
      <c r="K330" s="131" t="s">
        <v>255</v>
      </c>
      <c r="L330" s="130"/>
      <c r="M330" s="130">
        <v>0</v>
      </c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</row>
    <row r="331" spans="1:42" hidden="1" x14ac:dyDescent="0.3">
      <c r="A331" s="2">
        <v>1</v>
      </c>
      <c r="B331" s="2" t="s">
        <v>236</v>
      </c>
      <c r="C331" s="2"/>
      <c r="D331" s="2" t="s">
        <v>236</v>
      </c>
      <c r="E331" s="2">
        <v>3</v>
      </c>
      <c r="F331" s="2" t="s">
        <v>393</v>
      </c>
      <c r="G331" s="2">
        <v>106</v>
      </c>
      <c r="H331" s="2" t="s">
        <v>206</v>
      </c>
      <c r="I331" s="69" t="s">
        <v>208</v>
      </c>
      <c r="J331" s="2" t="s">
        <v>390</v>
      </c>
      <c r="K331" s="131" t="s">
        <v>255</v>
      </c>
      <c r="L331" s="130"/>
      <c r="M331" s="130">
        <v>20</v>
      </c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</row>
    <row r="332" spans="1:42" hidden="1" x14ac:dyDescent="0.3">
      <c r="A332" s="2">
        <v>1</v>
      </c>
      <c r="B332" s="2" t="s">
        <v>236</v>
      </c>
      <c r="C332" s="2"/>
      <c r="D332" s="2" t="s">
        <v>236</v>
      </c>
      <c r="E332" s="2">
        <v>3</v>
      </c>
      <c r="F332" s="2" t="s">
        <v>393</v>
      </c>
      <c r="G332" s="2">
        <v>107</v>
      </c>
      <c r="H332" s="2" t="s">
        <v>206</v>
      </c>
      <c r="I332" s="69" t="s">
        <v>209</v>
      </c>
      <c r="J332" s="2" t="s">
        <v>390</v>
      </c>
      <c r="K332" s="131" t="s">
        <v>255</v>
      </c>
      <c r="L332" s="130"/>
      <c r="M332" s="130">
        <v>0</v>
      </c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0"/>
      <c r="AL332" s="130"/>
      <c r="AM332" s="130"/>
      <c r="AN332" s="130"/>
      <c r="AO332" s="130"/>
      <c r="AP332" s="130"/>
    </row>
    <row r="333" spans="1:42" ht="15" hidden="1" thickBot="1" x14ac:dyDescent="0.35">
      <c r="A333" s="64">
        <v>1</v>
      </c>
      <c r="B333" s="64" t="s">
        <v>236</v>
      </c>
      <c r="C333" s="64"/>
      <c r="D333" s="64" t="s">
        <v>236</v>
      </c>
      <c r="E333" s="64">
        <v>3</v>
      </c>
      <c r="F333" s="64" t="s">
        <v>393</v>
      </c>
      <c r="G333" s="2">
        <v>108</v>
      </c>
      <c r="H333" s="64" t="s">
        <v>206</v>
      </c>
      <c r="I333" s="95" t="s">
        <v>210</v>
      </c>
      <c r="J333" s="64" t="s">
        <v>390</v>
      </c>
      <c r="K333" s="111" t="s">
        <v>255</v>
      </c>
      <c r="L333" s="64"/>
      <c r="M333" s="64">
        <v>0</v>
      </c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</row>
    <row r="334" spans="1:42" ht="43.2" hidden="1" x14ac:dyDescent="0.3">
      <c r="A334" s="2">
        <v>1</v>
      </c>
      <c r="B334" s="2" t="s">
        <v>236</v>
      </c>
      <c r="C334" s="2"/>
      <c r="D334" s="2" t="s">
        <v>236</v>
      </c>
      <c r="E334" s="2">
        <v>3</v>
      </c>
      <c r="F334" s="2" t="s">
        <v>393</v>
      </c>
      <c r="G334" s="2">
        <v>109</v>
      </c>
      <c r="H334" s="96" t="s">
        <v>288</v>
      </c>
      <c r="I334" s="94" t="s">
        <v>101</v>
      </c>
      <c r="J334" s="63" t="s">
        <v>390</v>
      </c>
      <c r="K334" s="110" t="s">
        <v>255</v>
      </c>
      <c r="L334" s="63"/>
      <c r="M334" s="63">
        <v>0</v>
      </c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</row>
    <row r="335" spans="1:42" ht="28.8" hidden="1" x14ac:dyDescent="0.3">
      <c r="A335" s="2">
        <v>1</v>
      </c>
      <c r="B335" s="2" t="s">
        <v>236</v>
      </c>
      <c r="C335" s="2"/>
      <c r="D335" s="2" t="s">
        <v>236</v>
      </c>
      <c r="E335" s="2">
        <v>3</v>
      </c>
      <c r="F335" s="2" t="s">
        <v>393</v>
      </c>
      <c r="G335" s="2">
        <v>110</v>
      </c>
      <c r="H335" s="70" t="s">
        <v>290</v>
      </c>
      <c r="I335" s="69" t="s">
        <v>101</v>
      </c>
      <c r="J335" s="2" t="s">
        <v>390</v>
      </c>
      <c r="K335" s="72" t="s">
        <v>255</v>
      </c>
      <c r="L335" s="2"/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idden="1" x14ac:dyDescent="0.3">
      <c r="A336" s="2">
        <v>1</v>
      </c>
      <c r="B336" s="2" t="s">
        <v>236</v>
      </c>
      <c r="C336" s="2"/>
      <c r="D336" s="2" t="s">
        <v>236</v>
      </c>
      <c r="E336" s="2">
        <v>3</v>
      </c>
      <c r="F336" s="2" t="s">
        <v>393</v>
      </c>
      <c r="G336" s="2">
        <v>111</v>
      </c>
      <c r="H336" s="96" t="s">
        <v>292</v>
      </c>
      <c r="I336" s="94" t="s">
        <v>101</v>
      </c>
      <c r="J336" s="2" t="s">
        <v>390</v>
      </c>
      <c r="K336" s="72" t="s">
        <v>255</v>
      </c>
      <c r="L336" s="2"/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idden="1" x14ac:dyDescent="0.3">
      <c r="A337" s="130">
        <v>1</v>
      </c>
      <c r="B337" s="130" t="s">
        <v>236</v>
      </c>
      <c r="C337" s="130"/>
      <c r="D337" s="130" t="s">
        <v>236</v>
      </c>
      <c r="E337" s="130">
        <v>3</v>
      </c>
      <c r="F337" s="130" t="s">
        <v>393</v>
      </c>
      <c r="G337" s="130">
        <v>112</v>
      </c>
      <c r="H337" s="226" t="s">
        <v>294</v>
      </c>
      <c r="I337" s="149"/>
      <c r="J337" s="130" t="s">
        <v>390</v>
      </c>
      <c r="K337" s="131" t="s">
        <v>255</v>
      </c>
      <c r="L337" s="130"/>
      <c r="M337" s="130">
        <v>0</v>
      </c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0"/>
      <c r="AL337" s="130"/>
      <c r="AM337" s="130"/>
      <c r="AN337" s="130"/>
      <c r="AO337" s="130"/>
      <c r="AP337" s="130"/>
    </row>
    <row r="338" spans="1:42" s="134" customFormat="1" hidden="1" x14ac:dyDescent="0.3">
      <c r="A338" s="168">
        <v>1</v>
      </c>
      <c r="B338" s="163" t="s">
        <v>236</v>
      </c>
      <c r="C338" s="163"/>
      <c r="D338" s="163" t="s">
        <v>236</v>
      </c>
      <c r="E338" s="163">
        <v>4</v>
      </c>
      <c r="F338" s="163" t="s">
        <v>397</v>
      </c>
      <c r="G338" s="163">
        <v>1</v>
      </c>
      <c r="H338" s="163" t="s">
        <v>187</v>
      </c>
      <c r="I338" s="169" t="s">
        <v>188</v>
      </c>
      <c r="J338" s="163" t="s">
        <v>398</v>
      </c>
      <c r="K338" s="225" t="s">
        <v>255</v>
      </c>
      <c r="L338" s="163"/>
      <c r="M338" s="163">
        <v>25</v>
      </c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  <c r="AO338" s="163"/>
      <c r="AP338" s="164"/>
    </row>
    <row r="339" spans="1:42" s="134" customFormat="1" hidden="1" x14ac:dyDescent="0.3">
      <c r="A339" s="171">
        <v>1</v>
      </c>
      <c r="B339" s="119" t="s">
        <v>236</v>
      </c>
      <c r="C339" s="119"/>
      <c r="D339" s="119" t="s">
        <v>236</v>
      </c>
      <c r="E339" s="119">
        <v>4</v>
      </c>
      <c r="F339" s="119" t="s">
        <v>397</v>
      </c>
      <c r="G339" s="119">
        <v>2</v>
      </c>
      <c r="H339" s="119" t="s">
        <v>189</v>
      </c>
      <c r="I339" s="121" t="s">
        <v>188</v>
      </c>
      <c r="J339" s="119" t="s">
        <v>398</v>
      </c>
      <c r="K339" s="135" t="s">
        <v>255</v>
      </c>
      <c r="L339" s="119"/>
      <c r="M339" s="119">
        <v>25</v>
      </c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65"/>
    </row>
    <row r="340" spans="1:42" s="134" customFormat="1" hidden="1" x14ac:dyDescent="0.3">
      <c r="A340" s="171">
        <v>1</v>
      </c>
      <c r="B340" s="119" t="s">
        <v>236</v>
      </c>
      <c r="C340" s="119"/>
      <c r="D340" s="119" t="s">
        <v>236</v>
      </c>
      <c r="E340" s="119">
        <v>4</v>
      </c>
      <c r="F340" s="119" t="s">
        <v>397</v>
      </c>
      <c r="G340" s="119">
        <v>3</v>
      </c>
      <c r="H340" s="119" t="s">
        <v>190</v>
      </c>
      <c r="I340" s="121" t="s">
        <v>188</v>
      </c>
      <c r="J340" s="119" t="s">
        <v>398</v>
      </c>
      <c r="K340" s="135" t="s">
        <v>255</v>
      </c>
      <c r="L340" s="119"/>
      <c r="M340" s="119">
        <v>15</v>
      </c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65"/>
    </row>
    <row r="341" spans="1:42" s="134" customFormat="1" hidden="1" x14ac:dyDescent="0.3">
      <c r="A341" s="171">
        <v>1</v>
      </c>
      <c r="B341" s="119" t="s">
        <v>236</v>
      </c>
      <c r="C341" s="119"/>
      <c r="D341" s="119" t="s">
        <v>236</v>
      </c>
      <c r="E341" s="119">
        <v>4</v>
      </c>
      <c r="F341" s="119" t="s">
        <v>397</v>
      </c>
      <c r="G341" s="119">
        <v>4</v>
      </c>
      <c r="H341" s="119" t="s">
        <v>191</v>
      </c>
      <c r="I341" s="121" t="s">
        <v>188</v>
      </c>
      <c r="J341" s="119" t="s">
        <v>398</v>
      </c>
      <c r="K341" s="135" t="s">
        <v>255</v>
      </c>
      <c r="L341" s="119"/>
      <c r="M341" s="119">
        <v>25</v>
      </c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  <c r="AN341" s="119"/>
      <c r="AO341" s="119"/>
      <c r="AP341" s="165"/>
    </row>
    <row r="342" spans="1:42" s="134" customFormat="1" hidden="1" x14ac:dyDescent="0.3">
      <c r="A342" s="171">
        <v>1</v>
      </c>
      <c r="B342" s="119" t="s">
        <v>236</v>
      </c>
      <c r="C342" s="119"/>
      <c r="D342" s="119" t="s">
        <v>236</v>
      </c>
      <c r="E342" s="119">
        <v>4</v>
      </c>
      <c r="F342" s="119" t="s">
        <v>397</v>
      </c>
      <c r="G342" s="119">
        <v>5</v>
      </c>
      <c r="H342" s="119" t="s">
        <v>192</v>
      </c>
      <c r="I342" s="121" t="s">
        <v>188</v>
      </c>
      <c r="J342" s="119" t="s">
        <v>398</v>
      </c>
      <c r="K342" s="135" t="s">
        <v>255</v>
      </c>
      <c r="L342" s="119"/>
      <c r="M342" s="119">
        <v>10</v>
      </c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65"/>
    </row>
    <row r="343" spans="1:42" s="134" customFormat="1" hidden="1" x14ac:dyDescent="0.3">
      <c r="A343" s="171">
        <v>1</v>
      </c>
      <c r="B343" s="119" t="s">
        <v>236</v>
      </c>
      <c r="C343" s="119"/>
      <c r="D343" s="119" t="s">
        <v>236</v>
      </c>
      <c r="E343" s="119">
        <v>4</v>
      </c>
      <c r="F343" s="119" t="s">
        <v>397</v>
      </c>
      <c r="G343" s="119">
        <v>6</v>
      </c>
      <c r="H343" s="119" t="s">
        <v>193</v>
      </c>
      <c r="I343" s="121" t="s">
        <v>188</v>
      </c>
      <c r="J343" s="119" t="s">
        <v>398</v>
      </c>
      <c r="K343" s="135" t="s">
        <v>255</v>
      </c>
      <c r="L343" s="119"/>
      <c r="M343" s="119">
        <v>15</v>
      </c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65"/>
    </row>
    <row r="344" spans="1:42" s="134" customFormat="1" hidden="1" x14ac:dyDescent="0.3">
      <c r="A344" s="171">
        <v>1</v>
      </c>
      <c r="B344" s="119" t="s">
        <v>236</v>
      </c>
      <c r="C344" s="119"/>
      <c r="D344" s="119" t="s">
        <v>236</v>
      </c>
      <c r="E344" s="119">
        <v>4</v>
      </c>
      <c r="F344" s="119" t="s">
        <v>397</v>
      </c>
      <c r="G344" s="120">
        <v>7</v>
      </c>
      <c r="H344" s="119" t="s">
        <v>194</v>
      </c>
      <c r="I344" s="121" t="s">
        <v>188</v>
      </c>
      <c r="J344" s="119" t="s">
        <v>398</v>
      </c>
      <c r="K344" s="135" t="s">
        <v>255</v>
      </c>
      <c r="L344" s="119"/>
      <c r="M344" s="119">
        <v>15</v>
      </c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65"/>
    </row>
    <row r="345" spans="1:42" s="134" customFormat="1" hidden="1" x14ac:dyDescent="0.3">
      <c r="A345" s="171">
        <v>1</v>
      </c>
      <c r="B345" s="119" t="s">
        <v>236</v>
      </c>
      <c r="C345" s="119"/>
      <c r="D345" s="119" t="s">
        <v>236</v>
      </c>
      <c r="E345" s="119">
        <v>4</v>
      </c>
      <c r="F345" s="119" t="s">
        <v>397</v>
      </c>
      <c r="G345" s="119">
        <v>8</v>
      </c>
      <c r="H345" s="119" t="s">
        <v>195</v>
      </c>
      <c r="I345" s="121" t="s">
        <v>188</v>
      </c>
      <c r="J345" s="119" t="s">
        <v>398</v>
      </c>
      <c r="K345" s="135" t="s">
        <v>255</v>
      </c>
      <c r="L345" s="119"/>
      <c r="M345" s="119">
        <v>15</v>
      </c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65"/>
    </row>
    <row r="346" spans="1:42" s="134" customFormat="1" hidden="1" x14ac:dyDescent="0.3">
      <c r="A346" s="171">
        <v>1</v>
      </c>
      <c r="B346" s="119" t="s">
        <v>236</v>
      </c>
      <c r="C346" s="119"/>
      <c r="D346" s="119" t="s">
        <v>236</v>
      </c>
      <c r="E346" s="119">
        <v>4</v>
      </c>
      <c r="F346" s="119" t="s">
        <v>397</v>
      </c>
      <c r="G346" s="119">
        <v>9</v>
      </c>
      <c r="H346" s="119" t="s">
        <v>196</v>
      </c>
      <c r="I346" s="121" t="s">
        <v>188</v>
      </c>
      <c r="J346" s="119" t="s">
        <v>398</v>
      </c>
      <c r="K346" s="135" t="s">
        <v>255</v>
      </c>
      <c r="L346" s="119"/>
      <c r="M346" s="119">
        <v>15</v>
      </c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65"/>
    </row>
    <row r="347" spans="1:42" s="134" customFormat="1" hidden="1" x14ac:dyDescent="0.3">
      <c r="A347" s="171">
        <v>1</v>
      </c>
      <c r="B347" s="119" t="s">
        <v>236</v>
      </c>
      <c r="C347" s="119"/>
      <c r="D347" s="119" t="s">
        <v>236</v>
      </c>
      <c r="E347" s="119">
        <v>4</v>
      </c>
      <c r="F347" s="119" t="s">
        <v>397</v>
      </c>
      <c r="G347" s="119">
        <v>10</v>
      </c>
      <c r="H347" s="119" t="s">
        <v>197</v>
      </c>
      <c r="I347" s="121" t="s">
        <v>188</v>
      </c>
      <c r="J347" s="119" t="s">
        <v>398</v>
      </c>
      <c r="K347" s="135" t="s">
        <v>255</v>
      </c>
      <c r="L347" s="119"/>
      <c r="M347" s="119">
        <v>15</v>
      </c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65"/>
    </row>
    <row r="348" spans="1:42" s="134" customFormat="1" hidden="1" x14ac:dyDescent="0.3">
      <c r="A348" s="171">
        <v>1</v>
      </c>
      <c r="B348" s="119" t="s">
        <v>236</v>
      </c>
      <c r="C348" s="119"/>
      <c r="D348" s="119" t="s">
        <v>236</v>
      </c>
      <c r="E348" s="119">
        <v>4</v>
      </c>
      <c r="F348" s="119" t="s">
        <v>397</v>
      </c>
      <c r="G348" s="119">
        <v>11</v>
      </c>
      <c r="H348" s="119" t="s">
        <v>198</v>
      </c>
      <c r="I348" s="121" t="s">
        <v>188</v>
      </c>
      <c r="J348" s="119" t="s">
        <v>398</v>
      </c>
      <c r="K348" s="135" t="s">
        <v>255</v>
      </c>
      <c r="L348" s="119"/>
      <c r="M348" s="119">
        <v>15</v>
      </c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65"/>
    </row>
    <row r="349" spans="1:42" s="134" customFormat="1" hidden="1" x14ac:dyDescent="0.3">
      <c r="A349" s="171">
        <v>1</v>
      </c>
      <c r="B349" s="119" t="s">
        <v>236</v>
      </c>
      <c r="C349" s="119"/>
      <c r="D349" s="119" t="s">
        <v>236</v>
      </c>
      <c r="E349" s="119">
        <v>4</v>
      </c>
      <c r="F349" s="119" t="s">
        <v>397</v>
      </c>
      <c r="G349" s="119">
        <v>12</v>
      </c>
      <c r="H349" s="119" t="s">
        <v>199</v>
      </c>
      <c r="I349" s="121" t="s">
        <v>188</v>
      </c>
      <c r="J349" s="119" t="s">
        <v>398</v>
      </c>
      <c r="K349" s="135" t="s">
        <v>255</v>
      </c>
      <c r="L349" s="119"/>
      <c r="M349" s="119">
        <v>15</v>
      </c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65"/>
    </row>
    <row r="350" spans="1:42" s="134" customFormat="1" hidden="1" x14ac:dyDescent="0.3">
      <c r="A350" s="171">
        <v>1</v>
      </c>
      <c r="B350" s="119" t="s">
        <v>236</v>
      </c>
      <c r="C350" s="119"/>
      <c r="D350" s="119" t="s">
        <v>236</v>
      </c>
      <c r="E350" s="119">
        <v>4</v>
      </c>
      <c r="F350" s="119" t="s">
        <v>397</v>
      </c>
      <c r="G350" s="120">
        <v>13</v>
      </c>
      <c r="H350" s="119" t="s">
        <v>200</v>
      </c>
      <c r="I350" s="121" t="s">
        <v>188</v>
      </c>
      <c r="J350" s="119" t="s">
        <v>398</v>
      </c>
      <c r="K350" s="135" t="s">
        <v>255</v>
      </c>
      <c r="L350" s="119"/>
      <c r="M350" s="119">
        <v>15</v>
      </c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65"/>
    </row>
    <row r="351" spans="1:42" s="134" customFormat="1" hidden="1" x14ac:dyDescent="0.3">
      <c r="A351" s="171">
        <v>1</v>
      </c>
      <c r="B351" s="119" t="s">
        <v>236</v>
      </c>
      <c r="C351" s="119"/>
      <c r="D351" s="119" t="s">
        <v>236</v>
      </c>
      <c r="E351" s="119">
        <v>4</v>
      </c>
      <c r="F351" s="119" t="s">
        <v>397</v>
      </c>
      <c r="G351" s="119">
        <v>14</v>
      </c>
      <c r="H351" s="119" t="s">
        <v>201</v>
      </c>
      <c r="I351" s="121" t="s">
        <v>188</v>
      </c>
      <c r="J351" s="119" t="s">
        <v>398</v>
      </c>
      <c r="K351" s="135" t="s">
        <v>255</v>
      </c>
      <c r="L351" s="119"/>
      <c r="M351" s="119">
        <v>15</v>
      </c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65"/>
    </row>
    <row r="352" spans="1:42" s="134" customFormat="1" hidden="1" x14ac:dyDescent="0.3">
      <c r="A352" s="171">
        <v>1</v>
      </c>
      <c r="B352" s="119" t="s">
        <v>236</v>
      </c>
      <c r="C352" s="119"/>
      <c r="D352" s="119" t="s">
        <v>236</v>
      </c>
      <c r="E352" s="119">
        <v>4</v>
      </c>
      <c r="F352" s="119" t="s">
        <v>397</v>
      </c>
      <c r="G352" s="119">
        <v>15</v>
      </c>
      <c r="H352" s="119" t="s">
        <v>202</v>
      </c>
      <c r="I352" s="121" t="s">
        <v>188</v>
      </c>
      <c r="J352" s="119" t="s">
        <v>398</v>
      </c>
      <c r="K352" s="135" t="s">
        <v>255</v>
      </c>
      <c r="L352" s="119"/>
      <c r="M352" s="119">
        <v>10</v>
      </c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65"/>
    </row>
    <row r="353" spans="1:42" s="134" customFormat="1" hidden="1" x14ac:dyDescent="0.3">
      <c r="A353" s="171">
        <v>1</v>
      </c>
      <c r="B353" s="119" t="s">
        <v>236</v>
      </c>
      <c r="C353" s="119"/>
      <c r="D353" s="119" t="s">
        <v>236</v>
      </c>
      <c r="E353" s="119">
        <v>4</v>
      </c>
      <c r="F353" s="119" t="s">
        <v>397</v>
      </c>
      <c r="G353" s="119">
        <v>16</v>
      </c>
      <c r="H353" s="119" t="s">
        <v>203</v>
      </c>
      <c r="I353" s="121" t="s">
        <v>188</v>
      </c>
      <c r="J353" s="119" t="s">
        <v>398</v>
      </c>
      <c r="K353" s="135" t="s">
        <v>255</v>
      </c>
      <c r="L353" s="138"/>
      <c r="M353" s="138">
        <v>10</v>
      </c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81"/>
    </row>
    <row r="354" spans="1:42" s="134" customFormat="1" ht="15" hidden="1" thickBot="1" x14ac:dyDescent="0.35">
      <c r="A354" s="172">
        <v>1</v>
      </c>
      <c r="B354" s="122" t="s">
        <v>236</v>
      </c>
      <c r="C354" s="122"/>
      <c r="D354" s="122" t="s">
        <v>236</v>
      </c>
      <c r="E354" s="122">
        <v>4</v>
      </c>
      <c r="F354" s="122" t="s">
        <v>397</v>
      </c>
      <c r="G354" s="122">
        <v>17</v>
      </c>
      <c r="H354" s="122" t="s">
        <v>204</v>
      </c>
      <c r="I354" s="123" t="s">
        <v>188</v>
      </c>
      <c r="J354" s="122" t="s">
        <v>398</v>
      </c>
      <c r="K354" s="136" t="s">
        <v>255</v>
      </c>
      <c r="L354" s="122"/>
      <c r="M354" s="122">
        <v>10</v>
      </c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67"/>
    </row>
    <row r="355" spans="1:42" s="134" customFormat="1" hidden="1" x14ac:dyDescent="0.3">
      <c r="A355" s="120">
        <v>1</v>
      </c>
      <c r="B355" s="120" t="s">
        <v>236</v>
      </c>
      <c r="C355" s="120"/>
      <c r="D355" s="120" t="s">
        <v>236</v>
      </c>
      <c r="E355" s="120">
        <v>4</v>
      </c>
      <c r="F355" s="120" t="s">
        <v>397</v>
      </c>
      <c r="G355" s="120">
        <v>18</v>
      </c>
      <c r="H355" s="120" t="s">
        <v>187</v>
      </c>
      <c r="I355" s="125" t="s">
        <v>205</v>
      </c>
      <c r="J355" s="120" t="s">
        <v>398</v>
      </c>
      <c r="K355" s="133" t="s">
        <v>255</v>
      </c>
      <c r="L355" s="120"/>
      <c r="M355" s="120">
        <v>25</v>
      </c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</row>
    <row r="356" spans="1:42" s="134" customFormat="1" hidden="1" x14ac:dyDescent="0.3">
      <c r="A356" s="119">
        <v>1</v>
      </c>
      <c r="B356" s="119" t="s">
        <v>236</v>
      </c>
      <c r="C356" s="119"/>
      <c r="D356" s="119" t="s">
        <v>236</v>
      </c>
      <c r="E356" s="119">
        <v>4</v>
      </c>
      <c r="F356" s="119" t="s">
        <v>397</v>
      </c>
      <c r="G356" s="120">
        <v>19</v>
      </c>
      <c r="H356" s="119" t="s">
        <v>189</v>
      </c>
      <c r="I356" s="121" t="s">
        <v>205</v>
      </c>
      <c r="J356" s="119" t="s">
        <v>398</v>
      </c>
      <c r="K356" s="135" t="s">
        <v>255</v>
      </c>
      <c r="L356" s="119"/>
      <c r="M356" s="119">
        <v>15</v>
      </c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</row>
    <row r="357" spans="1:42" s="134" customFormat="1" hidden="1" x14ac:dyDescent="0.3">
      <c r="A357" s="119">
        <v>1</v>
      </c>
      <c r="B357" s="119" t="s">
        <v>236</v>
      </c>
      <c r="C357" s="119"/>
      <c r="D357" s="119" t="s">
        <v>236</v>
      </c>
      <c r="E357" s="119">
        <v>4</v>
      </c>
      <c r="F357" s="119" t="s">
        <v>397</v>
      </c>
      <c r="G357" s="119">
        <v>20</v>
      </c>
      <c r="H357" s="119" t="s">
        <v>190</v>
      </c>
      <c r="I357" s="121" t="s">
        <v>205</v>
      </c>
      <c r="J357" s="119" t="s">
        <v>398</v>
      </c>
      <c r="K357" s="135" t="s">
        <v>255</v>
      </c>
      <c r="L357" s="119"/>
      <c r="M357" s="119">
        <v>15</v>
      </c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</row>
    <row r="358" spans="1:42" s="134" customFormat="1" hidden="1" x14ac:dyDescent="0.3">
      <c r="A358" s="119">
        <v>1</v>
      </c>
      <c r="B358" s="119" t="s">
        <v>236</v>
      </c>
      <c r="C358" s="119"/>
      <c r="D358" s="119" t="s">
        <v>236</v>
      </c>
      <c r="E358" s="119">
        <v>4</v>
      </c>
      <c r="F358" s="119" t="s">
        <v>397</v>
      </c>
      <c r="G358" s="119">
        <v>21</v>
      </c>
      <c r="H358" s="119" t="s">
        <v>191</v>
      </c>
      <c r="I358" s="121" t="s">
        <v>205</v>
      </c>
      <c r="J358" s="119" t="s">
        <v>398</v>
      </c>
      <c r="K358" s="135" t="s">
        <v>255</v>
      </c>
      <c r="L358" s="119"/>
      <c r="M358" s="119">
        <v>25</v>
      </c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</row>
    <row r="359" spans="1:42" s="134" customFormat="1" hidden="1" x14ac:dyDescent="0.3">
      <c r="A359" s="119">
        <v>1</v>
      </c>
      <c r="B359" s="119" t="s">
        <v>236</v>
      </c>
      <c r="C359" s="119"/>
      <c r="D359" s="119" t="s">
        <v>236</v>
      </c>
      <c r="E359" s="119">
        <v>4</v>
      </c>
      <c r="F359" s="119" t="s">
        <v>397</v>
      </c>
      <c r="G359" s="119">
        <v>22</v>
      </c>
      <c r="H359" s="119" t="s">
        <v>192</v>
      </c>
      <c r="I359" s="121" t="s">
        <v>205</v>
      </c>
      <c r="J359" s="119" t="s">
        <v>398</v>
      </c>
      <c r="K359" s="135" t="s">
        <v>255</v>
      </c>
      <c r="L359" s="119"/>
      <c r="M359" s="119">
        <v>10</v>
      </c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</row>
    <row r="360" spans="1:42" s="134" customFormat="1" hidden="1" x14ac:dyDescent="0.3">
      <c r="A360" s="119">
        <v>1</v>
      </c>
      <c r="B360" s="119" t="s">
        <v>236</v>
      </c>
      <c r="C360" s="119"/>
      <c r="D360" s="119" t="s">
        <v>236</v>
      </c>
      <c r="E360" s="119">
        <v>4</v>
      </c>
      <c r="F360" s="119" t="s">
        <v>397</v>
      </c>
      <c r="G360" s="119">
        <v>23</v>
      </c>
      <c r="H360" s="119" t="s">
        <v>193</v>
      </c>
      <c r="I360" s="121" t="s">
        <v>205</v>
      </c>
      <c r="J360" s="119" t="s">
        <v>398</v>
      </c>
      <c r="K360" s="135" t="s">
        <v>255</v>
      </c>
      <c r="L360" s="119"/>
      <c r="M360" s="119">
        <v>15</v>
      </c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</row>
    <row r="361" spans="1:42" s="134" customFormat="1" hidden="1" x14ac:dyDescent="0.3">
      <c r="A361" s="119">
        <v>1</v>
      </c>
      <c r="B361" s="119" t="s">
        <v>236</v>
      </c>
      <c r="C361" s="119"/>
      <c r="D361" s="119" t="s">
        <v>236</v>
      </c>
      <c r="E361" s="119">
        <v>4</v>
      </c>
      <c r="F361" s="119" t="s">
        <v>397</v>
      </c>
      <c r="G361" s="119">
        <v>24</v>
      </c>
      <c r="H361" s="119" t="s">
        <v>194</v>
      </c>
      <c r="I361" s="121" t="s">
        <v>205</v>
      </c>
      <c r="J361" s="119" t="s">
        <v>398</v>
      </c>
      <c r="K361" s="135" t="s">
        <v>255</v>
      </c>
      <c r="L361" s="119"/>
      <c r="M361" s="119">
        <v>15</v>
      </c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</row>
    <row r="362" spans="1:42" s="134" customFormat="1" hidden="1" x14ac:dyDescent="0.3">
      <c r="A362" s="119">
        <v>1</v>
      </c>
      <c r="B362" s="119" t="s">
        <v>236</v>
      </c>
      <c r="C362" s="119"/>
      <c r="D362" s="119" t="s">
        <v>236</v>
      </c>
      <c r="E362" s="119">
        <v>4</v>
      </c>
      <c r="F362" s="119" t="s">
        <v>397</v>
      </c>
      <c r="G362" s="120">
        <v>25</v>
      </c>
      <c r="H362" s="119" t="s">
        <v>195</v>
      </c>
      <c r="I362" s="121" t="s">
        <v>205</v>
      </c>
      <c r="J362" s="119" t="s">
        <v>398</v>
      </c>
      <c r="K362" s="135" t="s">
        <v>255</v>
      </c>
      <c r="L362" s="119"/>
      <c r="M362" s="119">
        <v>15</v>
      </c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</row>
    <row r="363" spans="1:42" s="134" customFormat="1" hidden="1" x14ac:dyDescent="0.3">
      <c r="A363" s="119">
        <v>1</v>
      </c>
      <c r="B363" s="119" t="s">
        <v>236</v>
      </c>
      <c r="C363" s="119"/>
      <c r="D363" s="119" t="s">
        <v>236</v>
      </c>
      <c r="E363" s="119">
        <v>4</v>
      </c>
      <c r="F363" s="119" t="s">
        <v>397</v>
      </c>
      <c r="G363" s="119">
        <v>26</v>
      </c>
      <c r="H363" s="119" t="s">
        <v>196</v>
      </c>
      <c r="I363" s="121" t="s">
        <v>205</v>
      </c>
      <c r="J363" s="119" t="s">
        <v>398</v>
      </c>
      <c r="K363" s="135" t="s">
        <v>255</v>
      </c>
      <c r="L363" s="119"/>
      <c r="M363" s="119">
        <v>15</v>
      </c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</row>
    <row r="364" spans="1:42" s="134" customFormat="1" hidden="1" x14ac:dyDescent="0.3">
      <c r="A364" s="119">
        <v>1</v>
      </c>
      <c r="B364" s="119" t="s">
        <v>236</v>
      </c>
      <c r="C364" s="119"/>
      <c r="D364" s="119" t="s">
        <v>236</v>
      </c>
      <c r="E364" s="119">
        <v>4</v>
      </c>
      <c r="F364" s="119" t="s">
        <v>397</v>
      </c>
      <c r="G364" s="119">
        <v>27</v>
      </c>
      <c r="H364" s="119" t="s">
        <v>197</v>
      </c>
      <c r="I364" s="121" t="s">
        <v>205</v>
      </c>
      <c r="J364" s="119" t="s">
        <v>398</v>
      </c>
      <c r="K364" s="135" t="s">
        <v>255</v>
      </c>
      <c r="L364" s="119"/>
      <c r="M364" s="119">
        <v>15</v>
      </c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</row>
    <row r="365" spans="1:42" s="134" customFormat="1" hidden="1" x14ac:dyDescent="0.3">
      <c r="A365" s="119">
        <v>1</v>
      </c>
      <c r="B365" s="119" t="s">
        <v>236</v>
      </c>
      <c r="C365" s="119"/>
      <c r="D365" s="119" t="s">
        <v>236</v>
      </c>
      <c r="E365" s="119">
        <v>4</v>
      </c>
      <c r="F365" s="119" t="s">
        <v>397</v>
      </c>
      <c r="G365" s="119">
        <v>28</v>
      </c>
      <c r="H365" s="119" t="s">
        <v>198</v>
      </c>
      <c r="I365" s="121" t="s">
        <v>205</v>
      </c>
      <c r="J365" s="119" t="s">
        <v>398</v>
      </c>
      <c r="K365" s="135" t="s">
        <v>255</v>
      </c>
      <c r="L365" s="119"/>
      <c r="M365" s="119">
        <v>15</v>
      </c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</row>
    <row r="366" spans="1:42" s="134" customFormat="1" hidden="1" x14ac:dyDescent="0.3">
      <c r="A366" s="119">
        <v>1</v>
      </c>
      <c r="B366" s="119" t="s">
        <v>236</v>
      </c>
      <c r="C366" s="119"/>
      <c r="D366" s="119" t="s">
        <v>236</v>
      </c>
      <c r="E366" s="119">
        <v>4</v>
      </c>
      <c r="F366" s="119" t="s">
        <v>397</v>
      </c>
      <c r="G366" s="119">
        <v>29</v>
      </c>
      <c r="H366" s="119" t="s">
        <v>199</v>
      </c>
      <c r="I366" s="121" t="s">
        <v>205</v>
      </c>
      <c r="J366" s="119" t="s">
        <v>398</v>
      </c>
      <c r="K366" s="135" t="s">
        <v>255</v>
      </c>
      <c r="L366" s="119"/>
      <c r="M366" s="119">
        <v>15</v>
      </c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</row>
    <row r="367" spans="1:42" s="134" customFormat="1" hidden="1" x14ac:dyDescent="0.3">
      <c r="A367" s="119">
        <v>1</v>
      </c>
      <c r="B367" s="119" t="s">
        <v>236</v>
      </c>
      <c r="C367" s="119"/>
      <c r="D367" s="119" t="s">
        <v>236</v>
      </c>
      <c r="E367" s="119">
        <v>4</v>
      </c>
      <c r="F367" s="119" t="s">
        <v>397</v>
      </c>
      <c r="G367" s="119">
        <v>30</v>
      </c>
      <c r="H367" s="119" t="s">
        <v>200</v>
      </c>
      <c r="I367" s="121" t="s">
        <v>205</v>
      </c>
      <c r="J367" s="119" t="s">
        <v>398</v>
      </c>
      <c r="K367" s="135" t="s">
        <v>255</v>
      </c>
      <c r="L367" s="119"/>
      <c r="M367" s="119">
        <v>15</v>
      </c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</row>
    <row r="368" spans="1:42" s="134" customFormat="1" hidden="1" x14ac:dyDescent="0.3">
      <c r="A368" s="119">
        <v>1</v>
      </c>
      <c r="B368" s="119" t="s">
        <v>236</v>
      </c>
      <c r="C368" s="119"/>
      <c r="D368" s="119" t="s">
        <v>236</v>
      </c>
      <c r="E368" s="119">
        <v>4</v>
      </c>
      <c r="F368" s="119" t="s">
        <v>397</v>
      </c>
      <c r="G368" s="120">
        <v>31</v>
      </c>
      <c r="H368" s="119" t="s">
        <v>201</v>
      </c>
      <c r="I368" s="121" t="s">
        <v>205</v>
      </c>
      <c r="J368" s="119" t="s">
        <v>398</v>
      </c>
      <c r="K368" s="135" t="s">
        <v>255</v>
      </c>
      <c r="L368" s="119"/>
      <c r="M368" s="119">
        <v>15</v>
      </c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</row>
    <row r="369" spans="1:42" s="134" customFormat="1" hidden="1" x14ac:dyDescent="0.3">
      <c r="A369" s="119">
        <v>1</v>
      </c>
      <c r="B369" s="119" t="s">
        <v>236</v>
      </c>
      <c r="C369" s="119"/>
      <c r="D369" s="119" t="s">
        <v>236</v>
      </c>
      <c r="E369" s="119">
        <v>4</v>
      </c>
      <c r="F369" s="119" t="s">
        <v>397</v>
      </c>
      <c r="G369" s="119">
        <v>32</v>
      </c>
      <c r="H369" s="119" t="s">
        <v>202</v>
      </c>
      <c r="I369" s="121" t="s">
        <v>205</v>
      </c>
      <c r="J369" s="119" t="s">
        <v>398</v>
      </c>
      <c r="K369" s="135" t="s">
        <v>255</v>
      </c>
      <c r="L369" s="119"/>
      <c r="M369" s="119">
        <v>10</v>
      </c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</row>
    <row r="370" spans="1:42" s="134" customFormat="1" hidden="1" x14ac:dyDescent="0.3">
      <c r="A370" s="119">
        <v>1</v>
      </c>
      <c r="B370" s="119" t="s">
        <v>236</v>
      </c>
      <c r="C370" s="119"/>
      <c r="D370" s="119" t="s">
        <v>236</v>
      </c>
      <c r="E370" s="119">
        <v>4</v>
      </c>
      <c r="F370" s="119" t="s">
        <v>397</v>
      </c>
      <c r="G370" s="119">
        <v>33</v>
      </c>
      <c r="H370" s="119" t="s">
        <v>203</v>
      </c>
      <c r="I370" s="121" t="s">
        <v>205</v>
      </c>
      <c r="J370" s="119" t="s">
        <v>398</v>
      </c>
      <c r="K370" s="135" t="s">
        <v>255</v>
      </c>
      <c r="L370" s="138"/>
      <c r="M370" s="138">
        <v>10</v>
      </c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</row>
    <row r="371" spans="1:42" s="134" customFormat="1" hidden="1" x14ac:dyDescent="0.3">
      <c r="A371" s="138">
        <v>1</v>
      </c>
      <c r="B371" s="138" t="s">
        <v>236</v>
      </c>
      <c r="C371" s="138"/>
      <c r="D371" s="138" t="s">
        <v>236</v>
      </c>
      <c r="E371" s="138">
        <v>4</v>
      </c>
      <c r="F371" s="138" t="s">
        <v>397</v>
      </c>
      <c r="G371" s="138">
        <v>34</v>
      </c>
      <c r="H371" s="138" t="s">
        <v>204</v>
      </c>
      <c r="I371" s="148" t="s">
        <v>205</v>
      </c>
      <c r="J371" s="138" t="s">
        <v>398</v>
      </c>
      <c r="K371" s="137" t="s">
        <v>255</v>
      </c>
      <c r="L371" s="138"/>
      <c r="M371" s="138">
        <v>10</v>
      </c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</row>
    <row r="372" spans="1:42" s="134" customFormat="1" hidden="1" x14ac:dyDescent="0.3">
      <c r="A372" s="168">
        <v>1</v>
      </c>
      <c r="B372" s="163" t="s">
        <v>236</v>
      </c>
      <c r="C372" s="163"/>
      <c r="D372" s="163" t="s">
        <v>236</v>
      </c>
      <c r="E372" s="163">
        <v>4</v>
      </c>
      <c r="F372" s="163" t="s">
        <v>397</v>
      </c>
      <c r="G372" s="163">
        <v>35</v>
      </c>
      <c r="H372" s="163" t="s">
        <v>187</v>
      </c>
      <c r="I372" s="169" t="s">
        <v>207</v>
      </c>
      <c r="J372" s="163" t="s">
        <v>398</v>
      </c>
      <c r="K372" s="225" t="s">
        <v>255</v>
      </c>
      <c r="L372" s="163"/>
      <c r="M372" s="163">
        <v>25</v>
      </c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  <c r="AO372" s="163"/>
      <c r="AP372" s="164"/>
    </row>
    <row r="373" spans="1:42" s="134" customFormat="1" hidden="1" x14ac:dyDescent="0.3">
      <c r="A373" s="171">
        <v>1</v>
      </c>
      <c r="B373" s="119" t="s">
        <v>236</v>
      </c>
      <c r="C373" s="119"/>
      <c r="D373" s="119" t="s">
        <v>236</v>
      </c>
      <c r="E373" s="119">
        <v>4</v>
      </c>
      <c r="F373" s="119" t="s">
        <v>397</v>
      </c>
      <c r="G373" s="119">
        <v>36</v>
      </c>
      <c r="H373" s="119" t="s">
        <v>189</v>
      </c>
      <c r="I373" s="121" t="s">
        <v>207</v>
      </c>
      <c r="J373" s="119" t="s">
        <v>398</v>
      </c>
      <c r="K373" s="135" t="s">
        <v>255</v>
      </c>
      <c r="L373" s="119"/>
      <c r="M373" s="119">
        <v>25</v>
      </c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65"/>
    </row>
    <row r="374" spans="1:42" s="134" customFormat="1" hidden="1" x14ac:dyDescent="0.3">
      <c r="A374" s="171">
        <v>1</v>
      </c>
      <c r="B374" s="119" t="s">
        <v>236</v>
      </c>
      <c r="C374" s="119"/>
      <c r="D374" s="119" t="s">
        <v>236</v>
      </c>
      <c r="E374" s="119">
        <v>4</v>
      </c>
      <c r="F374" s="119" t="s">
        <v>397</v>
      </c>
      <c r="G374" s="120">
        <v>37</v>
      </c>
      <c r="H374" s="119" t="s">
        <v>190</v>
      </c>
      <c r="I374" s="121" t="s">
        <v>207</v>
      </c>
      <c r="J374" s="119" t="s">
        <v>398</v>
      </c>
      <c r="K374" s="135" t="s">
        <v>255</v>
      </c>
      <c r="L374" s="119"/>
      <c r="M374" s="119">
        <v>15</v>
      </c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65"/>
    </row>
    <row r="375" spans="1:42" s="134" customFormat="1" hidden="1" x14ac:dyDescent="0.3">
      <c r="A375" s="171">
        <v>1</v>
      </c>
      <c r="B375" s="119" t="s">
        <v>236</v>
      </c>
      <c r="C375" s="119"/>
      <c r="D375" s="119" t="s">
        <v>236</v>
      </c>
      <c r="E375" s="119">
        <v>4</v>
      </c>
      <c r="F375" s="119" t="s">
        <v>397</v>
      </c>
      <c r="G375" s="119">
        <v>38</v>
      </c>
      <c r="H375" s="119" t="s">
        <v>191</v>
      </c>
      <c r="I375" s="121" t="s">
        <v>207</v>
      </c>
      <c r="J375" s="119" t="s">
        <v>398</v>
      </c>
      <c r="K375" s="135" t="s">
        <v>255</v>
      </c>
      <c r="L375" s="119"/>
      <c r="M375" s="119">
        <v>25</v>
      </c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65"/>
    </row>
    <row r="376" spans="1:42" s="134" customFormat="1" hidden="1" x14ac:dyDescent="0.3">
      <c r="A376" s="171">
        <v>1</v>
      </c>
      <c r="B376" s="119" t="s">
        <v>236</v>
      </c>
      <c r="C376" s="119"/>
      <c r="D376" s="119" t="s">
        <v>236</v>
      </c>
      <c r="E376" s="119">
        <v>4</v>
      </c>
      <c r="F376" s="119" t="s">
        <v>397</v>
      </c>
      <c r="G376" s="119">
        <v>39</v>
      </c>
      <c r="H376" s="119" t="s">
        <v>192</v>
      </c>
      <c r="I376" s="121" t="s">
        <v>207</v>
      </c>
      <c r="J376" s="119" t="s">
        <v>398</v>
      </c>
      <c r="K376" s="135" t="s">
        <v>255</v>
      </c>
      <c r="L376" s="119"/>
      <c r="M376" s="119">
        <v>10</v>
      </c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65"/>
    </row>
    <row r="377" spans="1:42" s="134" customFormat="1" hidden="1" x14ac:dyDescent="0.3">
      <c r="A377" s="171">
        <v>1</v>
      </c>
      <c r="B377" s="119" t="s">
        <v>236</v>
      </c>
      <c r="C377" s="119"/>
      <c r="D377" s="119" t="s">
        <v>236</v>
      </c>
      <c r="E377" s="119">
        <v>4</v>
      </c>
      <c r="F377" s="119" t="s">
        <v>397</v>
      </c>
      <c r="G377" s="119">
        <v>40</v>
      </c>
      <c r="H377" s="119" t="s">
        <v>193</v>
      </c>
      <c r="I377" s="121" t="s">
        <v>207</v>
      </c>
      <c r="J377" s="119" t="s">
        <v>398</v>
      </c>
      <c r="K377" s="135" t="s">
        <v>255</v>
      </c>
      <c r="L377" s="119"/>
      <c r="M377" s="119">
        <v>15</v>
      </c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65"/>
    </row>
    <row r="378" spans="1:42" s="134" customFormat="1" hidden="1" x14ac:dyDescent="0.3">
      <c r="A378" s="171">
        <v>1</v>
      </c>
      <c r="B378" s="119" t="s">
        <v>236</v>
      </c>
      <c r="C378" s="119"/>
      <c r="D378" s="119" t="s">
        <v>236</v>
      </c>
      <c r="E378" s="119">
        <v>4</v>
      </c>
      <c r="F378" s="119" t="s">
        <v>397</v>
      </c>
      <c r="G378" s="119">
        <v>41</v>
      </c>
      <c r="H378" s="119" t="s">
        <v>194</v>
      </c>
      <c r="I378" s="121" t="s">
        <v>207</v>
      </c>
      <c r="J378" s="119" t="s">
        <v>398</v>
      </c>
      <c r="K378" s="135" t="s">
        <v>255</v>
      </c>
      <c r="L378" s="119"/>
      <c r="M378" s="119">
        <v>15</v>
      </c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65"/>
    </row>
    <row r="379" spans="1:42" s="134" customFormat="1" hidden="1" x14ac:dyDescent="0.3">
      <c r="A379" s="171">
        <v>1</v>
      </c>
      <c r="B379" s="119" t="s">
        <v>236</v>
      </c>
      <c r="C379" s="119"/>
      <c r="D379" s="119" t="s">
        <v>236</v>
      </c>
      <c r="E379" s="119">
        <v>4</v>
      </c>
      <c r="F379" s="119" t="s">
        <v>397</v>
      </c>
      <c r="G379" s="119">
        <v>42</v>
      </c>
      <c r="H379" s="119" t="s">
        <v>195</v>
      </c>
      <c r="I379" s="121" t="s">
        <v>207</v>
      </c>
      <c r="J379" s="119" t="s">
        <v>398</v>
      </c>
      <c r="K379" s="135" t="s">
        <v>255</v>
      </c>
      <c r="L379" s="119"/>
      <c r="M379" s="119">
        <v>15</v>
      </c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65"/>
    </row>
    <row r="380" spans="1:42" s="134" customFormat="1" hidden="1" x14ac:dyDescent="0.3">
      <c r="A380" s="171">
        <v>1</v>
      </c>
      <c r="B380" s="119" t="s">
        <v>236</v>
      </c>
      <c r="C380" s="119"/>
      <c r="D380" s="119" t="s">
        <v>236</v>
      </c>
      <c r="E380" s="119">
        <v>4</v>
      </c>
      <c r="F380" s="119" t="s">
        <v>397</v>
      </c>
      <c r="G380" s="120">
        <v>43</v>
      </c>
      <c r="H380" s="119" t="s">
        <v>196</v>
      </c>
      <c r="I380" s="121" t="s">
        <v>207</v>
      </c>
      <c r="J380" s="119" t="s">
        <v>398</v>
      </c>
      <c r="K380" s="135" t="s">
        <v>255</v>
      </c>
      <c r="L380" s="119"/>
      <c r="M380" s="119">
        <v>15</v>
      </c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65"/>
    </row>
    <row r="381" spans="1:42" s="134" customFormat="1" hidden="1" x14ac:dyDescent="0.3">
      <c r="A381" s="171">
        <v>1</v>
      </c>
      <c r="B381" s="119" t="s">
        <v>236</v>
      </c>
      <c r="C381" s="119"/>
      <c r="D381" s="119" t="s">
        <v>236</v>
      </c>
      <c r="E381" s="119">
        <v>4</v>
      </c>
      <c r="F381" s="119" t="s">
        <v>397</v>
      </c>
      <c r="G381" s="119">
        <v>44</v>
      </c>
      <c r="H381" s="119" t="s">
        <v>197</v>
      </c>
      <c r="I381" s="121" t="s">
        <v>207</v>
      </c>
      <c r="J381" s="119" t="s">
        <v>398</v>
      </c>
      <c r="K381" s="135" t="s">
        <v>255</v>
      </c>
      <c r="L381" s="119"/>
      <c r="M381" s="119">
        <v>15</v>
      </c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65"/>
    </row>
    <row r="382" spans="1:42" s="134" customFormat="1" hidden="1" x14ac:dyDescent="0.3">
      <c r="A382" s="171">
        <v>1</v>
      </c>
      <c r="B382" s="119" t="s">
        <v>236</v>
      </c>
      <c r="C382" s="119"/>
      <c r="D382" s="119" t="s">
        <v>236</v>
      </c>
      <c r="E382" s="119">
        <v>4</v>
      </c>
      <c r="F382" s="119" t="s">
        <v>397</v>
      </c>
      <c r="G382" s="119">
        <v>45</v>
      </c>
      <c r="H382" s="119" t="s">
        <v>198</v>
      </c>
      <c r="I382" s="121" t="s">
        <v>207</v>
      </c>
      <c r="J382" s="119" t="s">
        <v>398</v>
      </c>
      <c r="K382" s="135" t="s">
        <v>255</v>
      </c>
      <c r="L382" s="119"/>
      <c r="M382" s="119">
        <v>15</v>
      </c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65"/>
    </row>
    <row r="383" spans="1:42" s="134" customFormat="1" hidden="1" x14ac:dyDescent="0.3">
      <c r="A383" s="171">
        <v>1</v>
      </c>
      <c r="B383" s="119" t="s">
        <v>236</v>
      </c>
      <c r="C383" s="119"/>
      <c r="D383" s="119" t="s">
        <v>236</v>
      </c>
      <c r="E383" s="119">
        <v>4</v>
      </c>
      <c r="F383" s="119" t="s">
        <v>397</v>
      </c>
      <c r="G383" s="119">
        <v>46</v>
      </c>
      <c r="H383" s="119" t="s">
        <v>199</v>
      </c>
      <c r="I383" s="121" t="s">
        <v>207</v>
      </c>
      <c r="J383" s="119" t="s">
        <v>398</v>
      </c>
      <c r="K383" s="135" t="s">
        <v>255</v>
      </c>
      <c r="L383" s="119"/>
      <c r="M383" s="119">
        <v>15</v>
      </c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65"/>
    </row>
    <row r="384" spans="1:42" s="134" customFormat="1" hidden="1" x14ac:dyDescent="0.3">
      <c r="A384" s="171">
        <v>1</v>
      </c>
      <c r="B384" s="119" t="s">
        <v>236</v>
      </c>
      <c r="C384" s="119"/>
      <c r="D384" s="119" t="s">
        <v>236</v>
      </c>
      <c r="E384" s="119">
        <v>4</v>
      </c>
      <c r="F384" s="119" t="s">
        <v>397</v>
      </c>
      <c r="G384" s="119">
        <v>47</v>
      </c>
      <c r="H384" s="119" t="s">
        <v>200</v>
      </c>
      <c r="I384" s="121" t="s">
        <v>207</v>
      </c>
      <c r="J384" s="119" t="s">
        <v>398</v>
      </c>
      <c r="K384" s="135" t="s">
        <v>255</v>
      </c>
      <c r="L384" s="119"/>
      <c r="M384" s="119">
        <v>15</v>
      </c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65"/>
    </row>
    <row r="385" spans="1:42" s="134" customFormat="1" hidden="1" x14ac:dyDescent="0.3">
      <c r="A385" s="171">
        <v>1</v>
      </c>
      <c r="B385" s="119" t="s">
        <v>236</v>
      </c>
      <c r="C385" s="119"/>
      <c r="D385" s="119" t="s">
        <v>236</v>
      </c>
      <c r="E385" s="119">
        <v>4</v>
      </c>
      <c r="F385" s="119" t="s">
        <v>397</v>
      </c>
      <c r="G385" s="119">
        <v>48</v>
      </c>
      <c r="H385" s="119" t="s">
        <v>201</v>
      </c>
      <c r="I385" s="121" t="s">
        <v>207</v>
      </c>
      <c r="J385" s="119" t="s">
        <v>398</v>
      </c>
      <c r="K385" s="135" t="s">
        <v>255</v>
      </c>
      <c r="L385" s="119"/>
      <c r="M385" s="119">
        <v>15</v>
      </c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65"/>
    </row>
    <row r="386" spans="1:42" s="134" customFormat="1" hidden="1" x14ac:dyDescent="0.3">
      <c r="A386" s="171">
        <v>1</v>
      </c>
      <c r="B386" s="119" t="s">
        <v>236</v>
      </c>
      <c r="C386" s="119"/>
      <c r="D386" s="119" t="s">
        <v>236</v>
      </c>
      <c r="E386" s="119">
        <v>4</v>
      </c>
      <c r="F386" s="119" t="s">
        <v>397</v>
      </c>
      <c r="G386" s="120">
        <v>49</v>
      </c>
      <c r="H386" s="119" t="s">
        <v>202</v>
      </c>
      <c r="I386" s="121" t="s">
        <v>207</v>
      </c>
      <c r="J386" s="119" t="s">
        <v>398</v>
      </c>
      <c r="K386" s="135" t="s">
        <v>255</v>
      </c>
      <c r="L386" s="119"/>
      <c r="M386" s="119">
        <v>10</v>
      </c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65"/>
    </row>
    <row r="387" spans="1:42" s="134" customFormat="1" hidden="1" x14ac:dyDescent="0.3">
      <c r="A387" s="171">
        <v>1</v>
      </c>
      <c r="B387" s="119" t="s">
        <v>236</v>
      </c>
      <c r="C387" s="119"/>
      <c r="D387" s="119" t="s">
        <v>236</v>
      </c>
      <c r="E387" s="119">
        <v>4</v>
      </c>
      <c r="F387" s="119" t="s">
        <v>397</v>
      </c>
      <c r="G387" s="119">
        <v>50</v>
      </c>
      <c r="H387" s="119" t="s">
        <v>203</v>
      </c>
      <c r="I387" s="121" t="s">
        <v>207</v>
      </c>
      <c r="J387" s="119" t="s">
        <v>398</v>
      </c>
      <c r="K387" s="135" t="s">
        <v>255</v>
      </c>
      <c r="L387" s="138"/>
      <c r="M387" s="138">
        <v>10</v>
      </c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81"/>
    </row>
    <row r="388" spans="1:42" s="134" customFormat="1" ht="15" hidden="1" thickBot="1" x14ac:dyDescent="0.35">
      <c r="A388" s="172">
        <v>1</v>
      </c>
      <c r="B388" s="122" t="s">
        <v>236</v>
      </c>
      <c r="C388" s="122"/>
      <c r="D388" s="122" t="s">
        <v>236</v>
      </c>
      <c r="E388" s="122">
        <v>4</v>
      </c>
      <c r="F388" s="122" t="s">
        <v>397</v>
      </c>
      <c r="G388" s="122">
        <v>51</v>
      </c>
      <c r="H388" s="122" t="s">
        <v>204</v>
      </c>
      <c r="I388" s="123" t="s">
        <v>207</v>
      </c>
      <c r="J388" s="122" t="s">
        <v>398</v>
      </c>
      <c r="K388" s="136" t="s">
        <v>255</v>
      </c>
      <c r="L388" s="122"/>
      <c r="M388" s="122">
        <v>10</v>
      </c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  <c r="AL388" s="122"/>
      <c r="AM388" s="122"/>
      <c r="AN388" s="122"/>
      <c r="AO388" s="122"/>
      <c r="AP388" s="167"/>
    </row>
    <row r="389" spans="1:42" s="134" customFormat="1" hidden="1" x14ac:dyDescent="0.3">
      <c r="A389" s="120">
        <v>1</v>
      </c>
      <c r="B389" s="120" t="s">
        <v>236</v>
      </c>
      <c r="C389" s="120"/>
      <c r="D389" s="120" t="s">
        <v>236</v>
      </c>
      <c r="E389" s="120">
        <v>4</v>
      </c>
      <c r="F389" s="120" t="s">
        <v>397</v>
      </c>
      <c r="G389" s="120">
        <v>52</v>
      </c>
      <c r="H389" s="120" t="s">
        <v>187</v>
      </c>
      <c r="I389" s="125" t="s">
        <v>208</v>
      </c>
      <c r="J389" s="117" t="s">
        <v>398</v>
      </c>
      <c r="K389" s="224" t="s">
        <v>255</v>
      </c>
      <c r="L389" s="117"/>
      <c r="M389" s="120">
        <v>25</v>
      </c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</row>
    <row r="390" spans="1:42" s="134" customFormat="1" hidden="1" x14ac:dyDescent="0.3">
      <c r="A390" s="119">
        <v>1</v>
      </c>
      <c r="B390" s="119" t="s">
        <v>236</v>
      </c>
      <c r="C390" s="119"/>
      <c r="D390" s="119" t="s">
        <v>236</v>
      </c>
      <c r="E390" s="119">
        <v>4</v>
      </c>
      <c r="F390" s="119" t="s">
        <v>397</v>
      </c>
      <c r="G390" s="119">
        <v>53</v>
      </c>
      <c r="H390" s="119" t="s">
        <v>189</v>
      </c>
      <c r="I390" s="121" t="s">
        <v>208</v>
      </c>
      <c r="J390" s="138" t="s">
        <v>398</v>
      </c>
      <c r="K390" s="137" t="s">
        <v>255</v>
      </c>
      <c r="L390" s="138"/>
      <c r="M390" s="119">
        <v>25</v>
      </c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</row>
    <row r="391" spans="1:42" s="134" customFormat="1" hidden="1" x14ac:dyDescent="0.3">
      <c r="A391" s="119">
        <v>1</v>
      </c>
      <c r="B391" s="119" t="s">
        <v>236</v>
      </c>
      <c r="C391" s="119"/>
      <c r="D391" s="119" t="s">
        <v>236</v>
      </c>
      <c r="E391" s="119">
        <v>4</v>
      </c>
      <c r="F391" s="119" t="s">
        <v>397</v>
      </c>
      <c r="G391" s="119">
        <v>54</v>
      </c>
      <c r="H391" s="119" t="s">
        <v>190</v>
      </c>
      <c r="I391" s="121" t="s">
        <v>208</v>
      </c>
      <c r="J391" s="138" t="s">
        <v>398</v>
      </c>
      <c r="K391" s="137" t="s">
        <v>255</v>
      </c>
      <c r="L391" s="138"/>
      <c r="M391" s="119">
        <v>15</v>
      </c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</row>
    <row r="392" spans="1:42" s="134" customFormat="1" hidden="1" x14ac:dyDescent="0.3">
      <c r="A392" s="119">
        <v>1</v>
      </c>
      <c r="B392" s="119" t="s">
        <v>236</v>
      </c>
      <c r="C392" s="119"/>
      <c r="D392" s="119" t="s">
        <v>236</v>
      </c>
      <c r="E392" s="119">
        <v>4</v>
      </c>
      <c r="F392" s="119" t="s">
        <v>397</v>
      </c>
      <c r="G392" s="120">
        <v>55</v>
      </c>
      <c r="H392" s="119" t="s">
        <v>191</v>
      </c>
      <c r="I392" s="121" t="s">
        <v>208</v>
      </c>
      <c r="J392" s="138" t="s">
        <v>398</v>
      </c>
      <c r="K392" s="137" t="s">
        <v>255</v>
      </c>
      <c r="L392" s="138"/>
      <c r="M392" s="119">
        <v>25</v>
      </c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</row>
    <row r="393" spans="1:42" s="134" customFormat="1" hidden="1" x14ac:dyDescent="0.3">
      <c r="A393" s="119">
        <v>1</v>
      </c>
      <c r="B393" s="119" t="s">
        <v>236</v>
      </c>
      <c r="C393" s="119"/>
      <c r="D393" s="119" t="s">
        <v>236</v>
      </c>
      <c r="E393" s="119">
        <v>4</v>
      </c>
      <c r="F393" s="119" t="s">
        <v>397</v>
      </c>
      <c r="G393" s="119">
        <v>56</v>
      </c>
      <c r="H393" s="119" t="s">
        <v>192</v>
      </c>
      <c r="I393" s="121" t="s">
        <v>208</v>
      </c>
      <c r="J393" s="138" t="s">
        <v>398</v>
      </c>
      <c r="K393" s="137" t="s">
        <v>255</v>
      </c>
      <c r="L393" s="138"/>
      <c r="M393" s="119">
        <v>10</v>
      </c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</row>
    <row r="394" spans="1:42" s="134" customFormat="1" hidden="1" x14ac:dyDescent="0.3">
      <c r="A394" s="119">
        <v>1</v>
      </c>
      <c r="B394" s="119" t="s">
        <v>236</v>
      </c>
      <c r="C394" s="119"/>
      <c r="D394" s="119" t="s">
        <v>236</v>
      </c>
      <c r="E394" s="119">
        <v>4</v>
      </c>
      <c r="F394" s="119" t="s">
        <v>397</v>
      </c>
      <c r="G394" s="119">
        <v>57</v>
      </c>
      <c r="H394" s="119" t="s">
        <v>193</v>
      </c>
      <c r="I394" s="121" t="s">
        <v>208</v>
      </c>
      <c r="J394" s="138" t="s">
        <v>398</v>
      </c>
      <c r="K394" s="137" t="s">
        <v>255</v>
      </c>
      <c r="L394" s="138"/>
      <c r="M394" s="119">
        <v>15</v>
      </c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</row>
    <row r="395" spans="1:42" s="134" customFormat="1" hidden="1" x14ac:dyDescent="0.3">
      <c r="A395" s="119">
        <v>1</v>
      </c>
      <c r="B395" s="119" t="s">
        <v>236</v>
      </c>
      <c r="C395" s="119"/>
      <c r="D395" s="119" t="s">
        <v>236</v>
      </c>
      <c r="E395" s="119">
        <v>4</v>
      </c>
      <c r="F395" s="119" t="s">
        <v>397</v>
      </c>
      <c r="G395" s="119">
        <v>58</v>
      </c>
      <c r="H395" s="119" t="s">
        <v>194</v>
      </c>
      <c r="I395" s="121" t="s">
        <v>208</v>
      </c>
      <c r="J395" s="138" t="s">
        <v>398</v>
      </c>
      <c r="K395" s="137" t="s">
        <v>255</v>
      </c>
      <c r="L395" s="138"/>
      <c r="M395" s="119">
        <v>15</v>
      </c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</row>
    <row r="396" spans="1:42" s="134" customFormat="1" hidden="1" x14ac:dyDescent="0.3">
      <c r="A396" s="119">
        <v>1</v>
      </c>
      <c r="B396" s="119" t="s">
        <v>236</v>
      </c>
      <c r="C396" s="119"/>
      <c r="D396" s="119" t="s">
        <v>236</v>
      </c>
      <c r="E396" s="119">
        <v>4</v>
      </c>
      <c r="F396" s="119" t="s">
        <v>397</v>
      </c>
      <c r="G396" s="119">
        <v>59</v>
      </c>
      <c r="H396" s="119" t="s">
        <v>195</v>
      </c>
      <c r="I396" s="121" t="s">
        <v>208</v>
      </c>
      <c r="J396" s="138" t="s">
        <v>398</v>
      </c>
      <c r="K396" s="137" t="s">
        <v>255</v>
      </c>
      <c r="L396" s="138"/>
      <c r="M396" s="119">
        <v>15</v>
      </c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</row>
    <row r="397" spans="1:42" s="134" customFormat="1" hidden="1" x14ac:dyDescent="0.3">
      <c r="A397" s="119">
        <v>1</v>
      </c>
      <c r="B397" s="119" t="s">
        <v>236</v>
      </c>
      <c r="C397" s="119"/>
      <c r="D397" s="119" t="s">
        <v>236</v>
      </c>
      <c r="E397" s="119">
        <v>4</v>
      </c>
      <c r="F397" s="119" t="s">
        <v>397</v>
      </c>
      <c r="G397" s="119">
        <v>60</v>
      </c>
      <c r="H397" s="119" t="s">
        <v>196</v>
      </c>
      <c r="I397" s="121" t="s">
        <v>208</v>
      </c>
      <c r="J397" s="138" t="s">
        <v>398</v>
      </c>
      <c r="K397" s="137" t="s">
        <v>255</v>
      </c>
      <c r="L397" s="138"/>
      <c r="M397" s="119">
        <v>15</v>
      </c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</row>
    <row r="398" spans="1:42" s="134" customFormat="1" hidden="1" x14ac:dyDescent="0.3">
      <c r="A398" s="119">
        <v>1</v>
      </c>
      <c r="B398" s="119" t="s">
        <v>236</v>
      </c>
      <c r="C398" s="119"/>
      <c r="D398" s="119" t="s">
        <v>236</v>
      </c>
      <c r="E398" s="119">
        <v>4</v>
      </c>
      <c r="F398" s="119" t="s">
        <v>397</v>
      </c>
      <c r="G398" s="120">
        <v>61</v>
      </c>
      <c r="H398" s="119" t="s">
        <v>197</v>
      </c>
      <c r="I398" s="121" t="s">
        <v>208</v>
      </c>
      <c r="J398" s="138" t="s">
        <v>398</v>
      </c>
      <c r="K398" s="137" t="s">
        <v>255</v>
      </c>
      <c r="L398" s="138"/>
      <c r="M398" s="119">
        <v>15</v>
      </c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</row>
    <row r="399" spans="1:42" s="134" customFormat="1" hidden="1" x14ac:dyDescent="0.3">
      <c r="A399" s="119">
        <v>1</v>
      </c>
      <c r="B399" s="119" t="s">
        <v>236</v>
      </c>
      <c r="C399" s="119"/>
      <c r="D399" s="119" t="s">
        <v>236</v>
      </c>
      <c r="E399" s="119">
        <v>4</v>
      </c>
      <c r="F399" s="119" t="s">
        <v>397</v>
      </c>
      <c r="G399" s="119">
        <v>62</v>
      </c>
      <c r="H399" s="119" t="s">
        <v>198</v>
      </c>
      <c r="I399" s="121" t="s">
        <v>208</v>
      </c>
      <c r="J399" s="138" t="s">
        <v>398</v>
      </c>
      <c r="K399" s="137" t="s">
        <v>255</v>
      </c>
      <c r="L399" s="138"/>
      <c r="M399" s="119">
        <v>15</v>
      </c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</row>
    <row r="400" spans="1:42" s="134" customFormat="1" hidden="1" x14ac:dyDescent="0.3">
      <c r="A400" s="119">
        <v>1</v>
      </c>
      <c r="B400" s="119" t="s">
        <v>236</v>
      </c>
      <c r="C400" s="119"/>
      <c r="D400" s="119" t="s">
        <v>236</v>
      </c>
      <c r="E400" s="119">
        <v>4</v>
      </c>
      <c r="F400" s="119" t="s">
        <v>397</v>
      </c>
      <c r="G400" s="119">
        <v>63</v>
      </c>
      <c r="H400" s="119" t="s">
        <v>199</v>
      </c>
      <c r="I400" s="121" t="s">
        <v>208</v>
      </c>
      <c r="J400" s="138" t="s">
        <v>398</v>
      </c>
      <c r="K400" s="137" t="s">
        <v>255</v>
      </c>
      <c r="L400" s="138"/>
      <c r="M400" s="119">
        <v>15</v>
      </c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</row>
    <row r="401" spans="1:42" s="134" customFormat="1" hidden="1" x14ac:dyDescent="0.3">
      <c r="A401" s="119">
        <v>1</v>
      </c>
      <c r="B401" s="119" t="s">
        <v>236</v>
      </c>
      <c r="C401" s="119"/>
      <c r="D401" s="119" t="s">
        <v>236</v>
      </c>
      <c r="E401" s="119">
        <v>4</v>
      </c>
      <c r="F401" s="119" t="s">
        <v>397</v>
      </c>
      <c r="G401" s="119">
        <v>64</v>
      </c>
      <c r="H401" s="119" t="s">
        <v>200</v>
      </c>
      <c r="I401" s="121" t="s">
        <v>208</v>
      </c>
      <c r="J401" s="138" t="s">
        <v>398</v>
      </c>
      <c r="K401" s="137" t="s">
        <v>255</v>
      </c>
      <c r="L401" s="138"/>
      <c r="M401" s="119">
        <v>15</v>
      </c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</row>
    <row r="402" spans="1:42" s="134" customFormat="1" hidden="1" x14ac:dyDescent="0.3">
      <c r="A402" s="119">
        <v>1</v>
      </c>
      <c r="B402" s="119" t="s">
        <v>236</v>
      </c>
      <c r="C402" s="119"/>
      <c r="D402" s="119" t="s">
        <v>236</v>
      </c>
      <c r="E402" s="119">
        <v>4</v>
      </c>
      <c r="F402" s="119" t="s">
        <v>397</v>
      </c>
      <c r="G402" s="119">
        <v>65</v>
      </c>
      <c r="H402" s="119" t="s">
        <v>201</v>
      </c>
      <c r="I402" s="121" t="s">
        <v>208</v>
      </c>
      <c r="J402" s="138" t="s">
        <v>398</v>
      </c>
      <c r="K402" s="137" t="s">
        <v>255</v>
      </c>
      <c r="L402" s="138"/>
      <c r="M402" s="119">
        <v>15</v>
      </c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</row>
    <row r="403" spans="1:42" s="134" customFormat="1" hidden="1" x14ac:dyDescent="0.3">
      <c r="A403" s="119">
        <v>1</v>
      </c>
      <c r="B403" s="119" t="s">
        <v>236</v>
      </c>
      <c r="C403" s="119"/>
      <c r="D403" s="119" t="s">
        <v>236</v>
      </c>
      <c r="E403" s="119">
        <v>4</v>
      </c>
      <c r="F403" s="119" t="s">
        <v>397</v>
      </c>
      <c r="G403" s="119">
        <v>66</v>
      </c>
      <c r="H403" s="119" t="s">
        <v>202</v>
      </c>
      <c r="I403" s="121" t="s">
        <v>208</v>
      </c>
      <c r="J403" s="138" t="s">
        <v>398</v>
      </c>
      <c r="K403" s="137" t="s">
        <v>255</v>
      </c>
      <c r="L403" s="138"/>
      <c r="M403" s="119">
        <v>10</v>
      </c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</row>
    <row r="404" spans="1:42" s="134" customFormat="1" hidden="1" x14ac:dyDescent="0.3">
      <c r="A404" s="119">
        <v>1</v>
      </c>
      <c r="B404" s="119" t="s">
        <v>236</v>
      </c>
      <c r="C404" s="119"/>
      <c r="D404" s="119" t="s">
        <v>236</v>
      </c>
      <c r="E404" s="119">
        <v>4</v>
      </c>
      <c r="F404" s="119" t="s">
        <v>397</v>
      </c>
      <c r="G404" s="120">
        <v>67</v>
      </c>
      <c r="H404" s="119" t="s">
        <v>203</v>
      </c>
      <c r="I404" s="121" t="s">
        <v>208</v>
      </c>
      <c r="J404" s="138" t="s">
        <v>398</v>
      </c>
      <c r="K404" s="137" t="s">
        <v>255</v>
      </c>
      <c r="L404" s="138"/>
      <c r="M404" s="138">
        <v>10</v>
      </c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</row>
    <row r="405" spans="1:42" s="134" customFormat="1" hidden="1" x14ac:dyDescent="0.3">
      <c r="A405" s="138">
        <v>1</v>
      </c>
      <c r="B405" s="138" t="s">
        <v>236</v>
      </c>
      <c r="C405" s="138"/>
      <c r="D405" s="138" t="s">
        <v>236</v>
      </c>
      <c r="E405" s="138">
        <v>4</v>
      </c>
      <c r="F405" s="138" t="s">
        <v>397</v>
      </c>
      <c r="G405" s="138">
        <v>68</v>
      </c>
      <c r="H405" s="138" t="s">
        <v>204</v>
      </c>
      <c r="I405" s="148" t="s">
        <v>208</v>
      </c>
      <c r="J405" s="138" t="s">
        <v>398</v>
      </c>
      <c r="K405" s="137" t="s">
        <v>255</v>
      </c>
      <c r="L405" s="138"/>
      <c r="M405" s="138">
        <v>10</v>
      </c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</row>
    <row r="406" spans="1:42" s="134" customFormat="1" hidden="1" x14ac:dyDescent="0.3">
      <c r="A406" s="168">
        <v>1</v>
      </c>
      <c r="B406" s="163" t="s">
        <v>236</v>
      </c>
      <c r="C406" s="163"/>
      <c r="D406" s="163" t="s">
        <v>236</v>
      </c>
      <c r="E406" s="163">
        <v>4</v>
      </c>
      <c r="F406" s="163" t="s">
        <v>397</v>
      </c>
      <c r="G406" s="163">
        <v>69</v>
      </c>
      <c r="H406" s="163" t="s">
        <v>187</v>
      </c>
      <c r="I406" s="169" t="s">
        <v>209</v>
      </c>
      <c r="J406" s="220" t="s">
        <v>398</v>
      </c>
      <c r="K406" s="222" t="s">
        <v>255</v>
      </c>
      <c r="L406" s="220"/>
      <c r="M406" s="163">
        <v>25</v>
      </c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  <c r="AA406" s="220"/>
      <c r="AB406" s="220"/>
      <c r="AC406" s="220"/>
      <c r="AD406" s="220"/>
      <c r="AE406" s="220"/>
      <c r="AF406" s="220"/>
      <c r="AG406" s="220"/>
      <c r="AH406" s="220"/>
      <c r="AI406" s="220"/>
      <c r="AJ406" s="220"/>
      <c r="AK406" s="220"/>
      <c r="AL406" s="220"/>
      <c r="AM406" s="220"/>
      <c r="AN406" s="220"/>
      <c r="AO406" s="220"/>
      <c r="AP406" s="223"/>
    </row>
    <row r="407" spans="1:42" s="134" customFormat="1" hidden="1" x14ac:dyDescent="0.3">
      <c r="A407" s="171">
        <v>1</v>
      </c>
      <c r="B407" s="119" t="s">
        <v>236</v>
      </c>
      <c r="C407" s="119"/>
      <c r="D407" s="119" t="s">
        <v>236</v>
      </c>
      <c r="E407" s="119">
        <v>4</v>
      </c>
      <c r="F407" s="119" t="s">
        <v>397</v>
      </c>
      <c r="G407" s="119">
        <v>70</v>
      </c>
      <c r="H407" s="119" t="s">
        <v>189</v>
      </c>
      <c r="I407" s="121" t="s">
        <v>209</v>
      </c>
      <c r="J407" s="138" t="s">
        <v>398</v>
      </c>
      <c r="K407" s="137" t="s">
        <v>255</v>
      </c>
      <c r="L407" s="138"/>
      <c r="M407" s="119">
        <v>25</v>
      </c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81"/>
    </row>
    <row r="408" spans="1:42" s="134" customFormat="1" hidden="1" x14ac:dyDescent="0.3">
      <c r="A408" s="171">
        <v>1</v>
      </c>
      <c r="B408" s="119" t="s">
        <v>236</v>
      </c>
      <c r="C408" s="119"/>
      <c r="D408" s="119" t="s">
        <v>236</v>
      </c>
      <c r="E408" s="119">
        <v>4</v>
      </c>
      <c r="F408" s="119" t="s">
        <v>397</v>
      </c>
      <c r="G408" s="119">
        <v>71</v>
      </c>
      <c r="H408" s="119" t="s">
        <v>190</v>
      </c>
      <c r="I408" s="121" t="s">
        <v>209</v>
      </c>
      <c r="J408" s="138" t="s">
        <v>398</v>
      </c>
      <c r="K408" s="137" t="s">
        <v>255</v>
      </c>
      <c r="L408" s="138"/>
      <c r="M408" s="119">
        <v>15</v>
      </c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81"/>
    </row>
    <row r="409" spans="1:42" s="134" customFormat="1" hidden="1" x14ac:dyDescent="0.3">
      <c r="A409" s="171">
        <v>1</v>
      </c>
      <c r="B409" s="119" t="s">
        <v>236</v>
      </c>
      <c r="C409" s="119"/>
      <c r="D409" s="119" t="s">
        <v>236</v>
      </c>
      <c r="E409" s="119">
        <v>4</v>
      </c>
      <c r="F409" s="119" t="s">
        <v>397</v>
      </c>
      <c r="G409" s="119">
        <v>72</v>
      </c>
      <c r="H409" s="119" t="s">
        <v>191</v>
      </c>
      <c r="I409" s="121" t="s">
        <v>209</v>
      </c>
      <c r="J409" s="138" t="s">
        <v>398</v>
      </c>
      <c r="K409" s="137" t="s">
        <v>255</v>
      </c>
      <c r="L409" s="138"/>
      <c r="M409" s="119">
        <v>25</v>
      </c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81"/>
    </row>
    <row r="410" spans="1:42" s="134" customFormat="1" hidden="1" x14ac:dyDescent="0.3">
      <c r="A410" s="171">
        <v>1</v>
      </c>
      <c r="B410" s="119" t="s">
        <v>236</v>
      </c>
      <c r="C410" s="119"/>
      <c r="D410" s="119" t="s">
        <v>236</v>
      </c>
      <c r="E410" s="119">
        <v>4</v>
      </c>
      <c r="F410" s="119" t="s">
        <v>397</v>
      </c>
      <c r="G410" s="120">
        <v>73</v>
      </c>
      <c r="H410" s="119" t="s">
        <v>192</v>
      </c>
      <c r="I410" s="121" t="s">
        <v>209</v>
      </c>
      <c r="J410" s="138" t="s">
        <v>398</v>
      </c>
      <c r="K410" s="137" t="s">
        <v>255</v>
      </c>
      <c r="L410" s="138"/>
      <c r="M410" s="119">
        <v>10</v>
      </c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81"/>
    </row>
    <row r="411" spans="1:42" s="134" customFormat="1" hidden="1" x14ac:dyDescent="0.3">
      <c r="A411" s="171">
        <v>1</v>
      </c>
      <c r="B411" s="119" t="s">
        <v>236</v>
      </c>
      <c r="C411" s="119"/>
      <c r="D411" s="119" t="s">
        <v>236</v>
      </c>
      <c r="E411" s="119">
        <v>4</v>
      </c>
      <c r="F411" s="119" t="s">
        <v>397</v>
      </c>
      <c r="G411" s="119">
        <v>74</v>
      </c>
      <c r="H411" s="119" t="s">
        <v>193</v>
      </c>
      <c r="I411" s="121" t="s">
        <v>209</v>
      </c>
      <c r="J411" s="138" t="s">
        <v>398</v>
      </c>
      <c r="K411" s="137" t="s">
        <v>255</v>
      </c>
      <c r="L411" s="138"/>
      <c r="M411" s="119">
        <v>15</v>
      </c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81"/>
    </row>
    <row r="412" spans="1:42" s="134" customFormat="1" hidden="1" x14ac:dyDescent="0.3">
      <c r="A412" s="171">
        <v>1</v>
      </c>
      <c r="B412" s="119" t="s">
        <v>236</v>
      </c>
      <c r="C412" s="119"/>
      <c r="D412" s="119" t="s">
        <v>236</v>
      </c>
      <c r="E412" s="119">
        <v>4</v>
      </c>
      <c r="F412" s="119" t="s">
        <v>397</v>
      </c>
      <c r="G412" s="119">
        <v>75</v>
      </c>
      <c r="H412" s="119" t="s">
        <v>194</v>
      </c>
      <c r="I412" s="121" t="s">
        <v>209</v>
      </c>
      <c r="J412" s="138" t="s">
        <v>398</v>
      </c>
      <c r="K412" s="137" t="s">
        <v>255</v>
      </c>
      <c r="L412" s="138"/>
      <c r="M412" s="119">
        <v>15</v>
      </c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81"/>
    </row>
    <row r="413" spans="1:42" s="134" customFormat="1" hidden="1" x14ac:dyDescent="0.3">
      <c r="A413" s="171">
        <v>1</v>
      </c>
      <c r="B413" s="119" t="s">
        <v>236</v>
      </c>
      <c r="C413" s="119"/>
      <c r="D413" s="119" t="s">
        <v>236</v>
      </c>
      <c r="E413" s="119">
        <v>4</v>
      </c>
      <c r="F413" s="119" t="s">
        <v>397</v>
      </c>
      <c r="G413" s="119">
        <v>76</v>
      </c>
      <c r="H413" s="119" t="s">
        <v>195</v>
      </c>
      <c r="I413" s="121" t="s">
        <v>209</v>
      </c>
      <c r="J413" s="138" t="s">
        <v>398</v>
      </c>
      <c r="K413" s="137" t="s">
        <v>255</v>
      </c>
      <c r="L413" s="138"/>
      <c r="M413" s="119">
        <v>15</v>
      </c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81"/>
    </row>
    <row r="414" spans="1:42" s="134" customFormat="1" hidden="1" x14ac:dyDescent="0.3">
      <c r="A414" s="171">
        <v>1</v>
      </c>
      <c r="B414" s="119" t="s">
        <v>236</v>
      </c>
      <c r="C414" s="119"/>
      <c r="D414" s="119" t="s">
        <v>236</v>
      </c>
      <c r="E414" s="119">
        <v>4</v>
      </c>
      <c r="F414" s="119" t="s">
        <v>397</v>
      </c>
      <c r="G414" s="119">
        <v>77</v>
      </c>
      <c r="H414" s="119" t="s">
        <v>196</v>
      </c>
      <c r="I414" s="121" t="s">
        <v>209</v>
      </c>
      <c r="J414" s="138" t="s">
        <v>398</v>
      </c>
      <c r="K414" s="137" t="s">
        <v>255</v>
      </c>
      <c r="L414" s="138"/>
      <c r="M414" s="119">
        <v>15</v>
      </c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81"/>
    </row>
    <row r="415" spans="1:42" s="134" customFormat="1" hidden="1" x14ac:dyDescent="0.3">
      <c r="A415" s="171">
        <v>1</v>
      </c>
      <c r="B415" s="119" t="s">
        <v>236</v>
      </c>
      <c r="C415" s="119"/>
      <c r="D415" s="119" t="s">
        <v>236</v>
      </c>
      <c r="E415" s="119">
        <v>4</v>
      </c>
      <c r="F415" s="119" t="s">
        <v>397</v>
      </c>
      <c r="G415" s="119">
        <v>78</v>
      </c>
      <c r="H415" s="119" t="s">
        <v>197</v>
      </c>
      <c r="I415" s="121" t="s">
        <v>209</v>
      </c>
      <c r="J415" s="138" t="s">
        <v>398</v>
      </c>
      <c r="K415" s="137" t="s">
        <v>255</v>
      </c>
      <c r="L415" s="138"/>
      <c r="M415" s="119">
        <v>15</v>
      </c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81"/>
    </row>
    <row r="416" spans="1:42" s="134" customFormat="1" hidden="1" x14ac:dyDescent="0.3">
      <c r="A416" s="171">
        <v>1</v>
      </c>
      <c r="B416" s="119" t="s">
        <v>236</v>
      </c>
      <c r="C416" s="119"/>
      <c r="D416" s="119" t="s">
        <v>236</v>
      </c>
      <c r="E416" s="119">
        <v>4</v>
      </c>
      <c r="F416" s="119" t="s">
        <v>397</v>
      </c>
      <c r="G416" s="120">
        <v>79</v>
      </c>
      <c r="H416" s="119" t="s">
        <v>198</v>
      </c>
      <c r="I416" s="121" t="s">
        <v>209</v>
      </c>
      <c r="J416" s="138" t="s">
        <v>398</v>
      </c>
      <c r="K416" s="137" t="s">
        <v>255</v>
      </c>
      <c r="L416" s="138"/>
      <c r="M416" s="119">
        <v>15</v>
      </c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81"/>
    </row>
    <row r="417" spans="1:42" s="134" customFormat="1" hidden="1" x14ac:dyDescent="0.3">
      <c r="A417" s="171">
        <v>1</v>
      </c>
      <c r="B417" s="119" t="s">
        <v>236</v>
      </c>
      <c r="C417" s="119"/>
      <c r="D417" s="119" t="s">
        <v>236</v>
      </c>
      <c r="E417" s="119">
        <v>4</v>
      </c>
      <c r="F417" s="119" t="s">
        <v>397</v>
      </c>
      <c r="G417" s="119">
        <v>80</v>
      </c>
      <c r="H417" s="119" t="s">
        <v>199</v>
      </c>
      <c r="I417" s="121" t="s">
        <v>209</v>
      </c>
      <c r="J417" s="138" t="s">
        <v>398</v>
      </c>
      <c r="K417" s="137" t="s">
        <v>255</v>
      </c>
      <c r="L417" s="138"/>
      <c r="M417" s="119">
        <v>15</v>
      </c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81"/>
    </row>
    <row r="418" spans="1:42" s="134" customFormat="1" hidden="1" x14ac:dyDescent="0.3">
      <c r="A418" s="171">
        <v>1</v>
      </c>
      <c r="B418" s="119" t="s">
        <v>236</v>
      </c>
      <c r="C418" s="119"/>
      <c r="D418" s="119" t="s">
        <v>236</v>
      </c>
      <c r="E418" s="119">
        <v>4</v>
      </c>
      <c r="F418" s="119" t="s">
        <v>397</v>
      </c>
      <c r="G418" s="119">
        <v>81</v>
      </c>
      <c r="H418" s="119" t="s">
        <v>200</v>
      </c>
      <c r="I418" s="121" t="s">
        <v>209</v>
      </c>
      <c r="J418" s="138" t="s">
        <v>398</v>
      </c>
      <c r="K418" s="137" t="s">
        <v>255</v>
      </c>
      <c r="L418" s="138"/>
      <c r="M418" s="119">
        <v>15</v>
      </c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81"/>
    </row>
    <row r="419" spans="1:42" s="134" customFormat="1" hidden="1" x14ac:dyDescent="0.3">
      <c r="A419" s="171">
        <v>1</v>
      </c>
      <c r="B419" s="119" t="s">
        <v>236</v>
      </c>
      <c r="C419" s="119"/>
      <c r="D419" s="119" t="s">
        <v>236</v>
      </c>
      <c r="E419" s="119">
        <v>4</v>
      </c>
      <c r="F419" s="119" t="s">
        <v>397</v>
      </c>
      <c r="G419" s="119">
        <v>82</v>
      </c>
      <c r="H419" s="119" t="s">
        <v>201</v>
      </c>
      <c r="I419" s="121" t="s">
        <v>209</v>
      </c>
      <c r="J419" s="138" t="s">
        <v>398</v>
      </c>
      <c r="K419" s="137" t="s">
        <v>255</v>
      </c>
      <c r="L419" s="138"/>
      <c r="M419" s="119">
        <v>15</v>
      </c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81"/>
    </row>
    <row r="420" spans="1:42" s="134" customFormat="1" hidden="1" x14ac:dyDescent="0.3">
      <c r="A420" s="171">
        <v>1</v>
      </c>
      <c r="B420" s="119" t="s">
        <v>236</v>
      </c>
      <c r="C420" s="119"/>
      <c r="D420" s="119" t="s">
        <v>236</v>
      </c>
      <c r="E420" s="119">
        <v>4</v>
      </c>
      <c r="F420" s="119" t="s">
        <v>397</v>
      </c>
      <c r="G420" s="119">
        <v>83</v>
      </c>
      <c r="H420" s="119" t="s">
        <v>202</v>
      </c>
      <c r="I420" s="121" t="s">
        <v>209</v>
      </c>
      <c r="J420" s="138" t="s">
        <v>398</v>
      </c>
      <c r="K420" s="137" t="s">
        <v>255</v>
      </c>
      <c r="L420" s="138"/>
      <c r="M420" s="119">
        <v>10</v>
      </c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81"/>
    </row>
    <row r="421" spans="1:42" s="134" customFormat="1" hidden="1" x14ac:dyDescent="0.3">
      <c r="A421" s="171">
        <v>1</v>
      </c>
      <c r="B421" s="119" t="s">
        <v>236</v>
      </c>
      <c r="C421" s="119"/>
      <c r="D421" s="119" t="s">
        <v>236</v>
      </c>
      <c r="E421" s="119">
        <v>4</v>
      </c>
      <c r="F421" s="119" t="s">
        <v>397</v>
      </c>
      <c r="G421" s="119">
        <v>84</v>
      </c>
      <c r="H421" s="119" t="s">
        <v>203</v>
      </c>
      <c r="I421" s="121" t="s">
        <v>209</v>
      </c>
      <c r="J421" s="138" t="s">
        <v>398</v>
      </c>
      <c r="K421" s="137" t="s">
        <v>255</v>
      </c>
      <c r="L421" s="138"/>
      <c r="M421" s="138">
        <v>10</v>
      </c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81"/>
    </row>
    <row r="422" spans="1:42" s="134" customFormat="1" ht="15" hidden="1" thickBot="1" x14ac:dyDescent="0.35">
      <c r="A422" s="172">
        <v>1</v>
      </c>
      <c r="B422" s="122" t="s">
        <v>236</v>
      </c>
      <c r="C422" s="122"/>
      <c r="D422" s="122" t="s">
        <v>236</v>
      </c>
      <c r="E422" s="122">
        <v>4</v>
      </c>
      <c r="F422" s="122" t="s">
        <v>397</v>
      </c>
      <c r="G422" s="166">
        <v>85</v>
      </c>
      <c r="H422" s="122" t="s">
        <v>204</v>
      </c>
      <c r="I422" s="123" t="s">
        <v>209</v>
      </c>
      <c r="J422" s="122" t="s">
        <v>398</v>
      </c>
      <c r="K422" s="136" t="s">
        <v>255</v>
      </c>
      <c r="L422" s="122"/>
      <c r="M422" s="122">
        <v>10</v>
      </c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  <c r="AL422" s="122"/>
      <c r="AM422" s="122"/>
      <c r="AN422" s="122"/>
      <c r="AO422" s="122"/>
      <c r="AP422" s="167"/>
    </row>
    <row r="423" spans="1:42" s="134" customFormat="1" hidden="1" x14ac:dyDescent="0.3">
      <c r="A423" s="120">
        <v>1</v>
      </c>
      <c r="B423" s="120" t="s">
        <v>236</v>
      </c>
      <c r="C423" s="120"/>
      <c r="D423" s="120" t="s">
        <v>236</v>
      </c>
      <c r="E423" s="120">
        <v>4</v>
      </c>
      <c r="F423" s="120" t="s">
        <v>397</v>
      </c>
      <c r="G423" s="120">
        <v>86</v>
      </c>
      <c r="H423" s="120" t="s">
        <v>187</v>
      </c>
      <c r="I423" s="125" t="s">
        <v>210</v>
      </c>
      <c r="J423" s="117" t="s">
        <v>398</v>
      </c>
      <c r="K423" s="224" t="s">
        <v>255</v>
      </c>
      <c r="L423" s="117"/>
      <c r="M423" s="120">
        <v>25</v>
      </c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</row>
    <row r="424" spans="1:42" s="134" customFormat="1" hidden="1" x14ac:dyDescent="0.3">
      <c r="A424" s="119">
        <v>1</v>
      </c>
      <c r="B424" s="119" t="s">
        <v>236</v>
      </c>
      <c r="C424" s="119"/>
      <c r="D424" s="119" t="s">
        <v>236</v>
      </c>
      <c r="E424" s="119">
        <v>4</v>
      </c>
      <c r="F424" s="119" t="s">
        <v>397</v>
      </c>
      <c r="G424" s="119">
        <v>87</v>
      </c>
      <c r="H424" s="119" t="s">
        <v>189</v>
      </c>
      <c r="I424" s="121" t="s">
        <v>210</v>
      </c>
      <c r="J424" s="119" t="s">
        <v>398</v>
      </c>
      <c r="K424" s="135" t="s">
        <v>255</v>
      </c>
      <c r="L424" s="119"/>
      <c r="M424" s="119">
        <v>25</v>
      </c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</row>
    <row r="425" spans="1:42" s="134" customFormat="1" hidden="1" x14ac:dyDescent="0.3">
      <c r="A425" s="119">
        <v>1</v>
      </c>
      <c r="B425" s="119" t="s">
        <v>236</v>
      </c>
      <c r="C425" s="119"/>
      <c r="D425" s="119" t="s">
        <v>236</v>
      </c>
      <c r="E425" s="119">
        <v>4</v>
      </c>
      <c r="F425" s="119" t="s">
        <v>397</v>
      </c>
      <c r="G425" s="119">
        <v>88</v>
      </c>
      <c r="H425" s="119" t="s">
        <v>190</v>
      </c>
      <c r="I425" s="121" t="s">
        <v>210</v>
      </c>
      <c r="J425" s="119" t="s">
        <v>398</v>
      </c>
      <c r="K425" s="135" t="s">
        <v>255</v>
      </c>
      <c r="L425" s="119"/>
      <c r="M425" s="119">
        <v>15</v>
      </c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</row>
    <row r="426" spans="1:42" s="134" customFormat="1" hidden="1" x14ac:dyDescent="0.3">
      <c r="A426" s="119">
        <v>1</v>
      </c>
      <c r="B426" s="119" t="s">
        <v>236</v>
      </c>
      <c r="C426" s="119"/>
      <c r="D426" s="119" t="s">
        <v>236</v>
      </c>
      <c r="E426" s="119">
        <v>4</v>
      </c>
      <c r="F426" s="119" t="s">
        <v>397</v>
      </c>
      <c r="G426" s="119">
        <v>89</v>
      </c>
      <c r="H426" s="119" t="s">
        <v>191</v>
      </c>
      <c r="I426" s="121" t="s">
        <v>210</v>
      </c>
      <c r="J426" s="119" t="s">
        <v>398</v>
      </c>
      <c r="K426" s="135" t="s">
        <v>255</v>
      </c>
      <c r="L426" s="119"/>
      <c r="M426" s="119">
        <v>25</v>
      </c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</row>
    <row r="427" spans="1:42" s="134" customFormat="1" hidden="1" x14ac:dyDescent="0.3">
      <c r="A427" s="119">
        <v>1</v>
      </c>
      <c r="B427" s="119" t="s">
        <v>236</v>
      </c>
      <c r="C427" s="119"/>
      <c r="D427" s="119" t="s">
        <v>236</v>
      </c>
      <c r="E427" s="119">
        <v>4</v>
      </c>
      <c r="F427" s="119" t="s">
        <v>397</v>
      </c>
      <c r="G427" s="119">
        <v>90</v>
      </c>
      <c r="H427" s="119" t="s">
        <v>192</v>
      </c>
      <c r="I427" s="121" t="s">
        <v>210</v>
      </c>
      <c r="J427" s="119" t="s">
        <v>398</v>
      </c>
      <c r="K427" s="135" t="s">
        <v>255</v>
      </c>
      <c r="L427" s="119"/>
      <c r="M427" s="119">
        <v>10</v>
      </c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</row>
    <row r="428" spans="1:42" s="134" customFormat="1" hidden="1" x14ac:dyDescent="0.3">
      <c r="A428" s="119">
        <v>1</v>
      </c>
      <c r="B428" s="119" t="s">
        <v>236</v>
      </c>
      <c r="C428" s="119"/>
      <c r="D428" s="119" t="s">
        <v>236</v>
      </c>
      <c r="E428" s="119">
        <v>4</v>
      </c>
      <c r="F428" s="119" t="s">
        <v>397</v>
      </c>
      <c r="G428" s="120">
        <v>91</v>
      </c>
      <c r="H428" s="119" t="s">
        <v>193</v>
      </c>
      <c r="I428" s="121" t="s">
        <v>210</v>
      </c>
      <c r="J428" s="119" t="s">
        <v>398</v>
      </c>
      <c r="K428" s="135" t="s">
        <v>255</v>
      </c>
      <c r="L428" s="119"/>
      <c r="M428" s="119">
        <v>15</v>
      </c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</row>
    <row r="429" spans="1:42" s="134" customFormat="1" hidden="1" x14ac:dyDescent="0.3">
      <c r="A429" s="119">
        <v>1</v>
      </c>
      <c r="B429" s="119" t="s">
        <v>236</v>
      </c>
      <c r="C429" s="119"/>
      <c r="D429" s="119" t="s">
        <v>236</v>
      </c>
      <c r="E429" s="119">
        <v>4</v>
      </c>
      <c r="F429" s="119" t="s">
        <v>397</v>
      </c>
      <c r="G429" s="119">
        <v>92</v>
      </c>
      <c r="H429" s="119" t="s">
        <v>194</v>
      </c>
      <c r="I429" s="121" t="s">
        <v>210</v>
      </c>
      <c r="J429" s="119" t="s">
        <v>398</v>
      </c>
      <c r="K429" s="135" t="s">
        <v>255</v>
      </c>
      <c r="L429" s="119"/>
      <c r="M429" s="119">
        <v>15</v>
      </c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</row>
    <row r="430" spans="1:42" s="134" customFormat="1" hidden="1" x14ac:dyDescent="0.3">
      <c r="A430" s="119">
        <v>1</v>
      </c>
      <c r="B430" s="119" t="s">
        <v>236</v>
      </c>
      <c r="C430" s="119"/>
      <c r="D430" s="119" t="s">
        <v>236</v>
      </c>
      <c r="E430" s="119">
        <v>4</v>
      </c>
      <c r="F430" s="119" t="s">
        <v>397</v>
      </c>
      <c r="G430" s="119">
        <v>93</v>
      </c>
      <c r="H430" s="119" t="s">
        <v>195</v>
      </c>
      <c r="I430" s="121" t="s">
        <v>210</v>
      </c>
      <c r="J430" s="119" t="s">
        <v>398</v>
      </c>
      <c r="K430" s="135" t="s">
        <v>255</v>
      </c>
      <c r="L430" s="119"/>
      <c r="M430" s="119">
        <v>15</v>
      </c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</row>
    <row r="431" spans="1:42" s="134" customFormat="1" hidden="1" x14ac:dyDescent="0.3">
      <c r="A431" s="119">
        <v>1</v>
      </c>
      <c r="B431" s="119" t="s">
        <v>236</v>
      </c>
      <c r="C431" s="119"/>
      <c r="D431" s="119" t="s">
        <v>236</v>
      </c>
      <c r="E431" s="119">
        <v>4</v>
      </c>
      <c r="F431" s="119" t="s">
        <v>397</v>
      </c>
      <c r="G431" s="119">
        <v>94</v>
      </c>
      <c r="H431" s="119" t="s">
        <v>196</v>
      </c>
      <c r="I431" s="121" t="s">
        <v>210</v>
      </c>
      <c r="J431" s="119" t="s">
        <v>398</v>
      </c>
      <c r="K431" s="135" t="s">
        <v>255</v>
      </c>
      <c r="L431" s="119"/>
      <c r="M431" s="119">
        <v>15</v>
      </c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</row>
    <row r="432" spans="1:42" s="134" customFormat="1" hidden="1" x14ac:dyDescent="0.3">
      <c r="A432" s="119">
        <v>1</v>
      </c>
      <c r="B432" s="119" t="s">
        <v>236</v>
      </c>
      <c r="C432" s="119"/>
      <c r="D432" s="119" t="s">
        <v>236</v>
      </c>
      <c r="E432" s="119">
        <v>4</v>
      </c>
      <c r="F432" s="119" t="s">
        <v>397</v>
      </c>
      <c r="G432" s="119">
        <v>95</v>
      </c>
      <c r="H432" s="119" t="s">
        <v>197</v>
      </c>
      <c r="I432" s="121" t="s">
        <v>210</v>
      </c>
      <c r="J432" s="119" t="s">
        <v>398</v>
      </c>
      <c r="K432" s="135" t="s">
        <v>255</v>
      </c>
      <c r="L432" s="119"/>
      <c r="M432" s="119">
        <v>15</v>
      </c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</row>
    <row r="433" spans="1:42" s="134" customFormat="1" hidden="1" x14ac:dyDescent="0.3">
      <c r="A433" s="119">
        <v>1</v>
      </c>
      <c r="B433" s="119" t="s">
        <v>236</v>
      </c>
      <c r="C433" s="119"/>
      <c r="D433" s="119" t="s">
        <v>236</v>
      </c>
      <c r="E433" s="119">
        <v>4</v>
      </c>
      <c r="F433" s="119" t="s">
        <v>397</v>
      </c>
      <c r="G433" s="119">
        <v>96</v>
      </c>
      <c r="H433" s="119" t="s">
        <v>198</v>
      </c>
      <c r="I433" s="121" t="s">
        <v>210</v>
      </c>
      <c r="J433" s="119" t="s">
        <v>398</v>
      </c>
      <c r="K433" s="135" t="s">
        <v>255</v>
      </c>
      <c r="L433" s="119"/>
      <c r="M433" s="119">
        <v>15</v>
      </c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</row>
    <row r="434" spans="1:42" s="134" customFormat="1" hidden="1" x14ac:dyDescent="0.3">
      <c r="A434" s="119">
        <v>1</v>
      </c>
      <c r="B434" s="119" t="s">
        <v>236</v>
      </c>
      <c r="C434" s="119"/>
      <c r="D434" s="119" t="s">
        <v>236</v>
      </c>
      <c r="E434" s="119">
        <v>4</v>
      </c>
      <c r="F434" s="119" t="s">
        <v>397</v>
      </c>
      <c r="G434" s="120">
        <v>97</v>
      </c>
      <c r="H434" s="119" t="s">
        <v>199</v>
      </c>
      <c r="I434" s="121" t="s">
        <v>210</v>
      </c>
      <c r="J434" s="119" t="s">
        <v>398</v>
      </c>
      <c r="K434" s="135" t="s">
        <v>255</v>
      </c>
      <c r="L434" s="119"/>
      <c r="M434" s="119">
        <v>15</v>
      </c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</row>
    <row r="435" spans="1:42" s="134" customFormat="1" hidden="1" x14ac:dyDescent="0.3">
      <c r="A435" s="119">
        <v>1</v>
      </c>
      <c r="B435" s="119" t="s">
        <v>236</v>
      </c>
      <c r="C435" s="119"/>
      <c r="D435" s="119" t="s">
        <v>236</v>
      </c>
      <c r="E435" s="119">
        <v>4</v>
      </c>
      <c r="F435" s="119" t="s">
        <v>397</v>
      </c>
      <c r="G435" s="119">
        <v>98</v>
      </c>
      <c r="H435" s="119" t="s">
        <v>200</v>
      </c>
      <c r="I435" s="121" t="s">
        <v>210</v>
      </c>
      <c r="J435" s="119" t="s">
        <v>398</v>
      </c>
      <c r="K435" s="135" t="s">
        <v>255</v>
      </c>
      <c r="L435" s="119"/>
      <c r="M435" s="119">
        <v>15</v>
      </c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</row>
    <row r="436" spans="1:42" s="134" customFormat="1" hidden="1" x14ac:dyDescent="0.3">
      <c r="A436" s="119">
        <v>1</v>
      </c>
      <c r="B436" s="119" t="s">
        <v>236</v>
      </c>
      <c r="C436" s="119"/>
      <c r="D436" s="119" t="s">
        <v>236</v>
      </c>
      <c r="E436" s="119">
        <v>4</v>
      </c>
      <c r="F436" s="119" t="s">
        <v>397</v>
      </c>
      <c r="G436" s="119">
        <v>99</v>
      </c>
      <c r="H436" s="119" t="s">
        <v>201</v>
      </c>
      <c r="I436" s="121" t="s">
        <v>210</v>
      </c>
      <c r="J436" s="119" t="s">
        <v>398</v>
      </c>
      <c r="K436" s="135" t="s">
        <v>255</v>
      </c>
      <c r="L436" s="119"/>
      <c r="M436" s="119">
        <v>15</v>
      </c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</row>
    <row r="437" spans="1:42" s="134" customFormat="1" hidden="1" x14ac:dyDescent="0.3">
      <c r="A437" s="119">
        <v>1</v>
      </c>
      <c r="B437" s="119" t="s">
        <v>236</v>
      </c>
      <c r="C437" s="119"/>
      <c r="D437" s="119" t="s">
        <v>236</v>
      </c>
      <c r="E437" s="119">
        <v>4</v>
      </c>
      <c r="F437" s="119" t="s">
        <v>397</v>
      </c>
      <c r="G437" s="119">
        <v>100</v>
      </c>
      <c r="H437" s="119" t="s">
        <v>202</v>
      </c>
      <c r="I437" s="121" t="s">
        <v>210</v>
      </c>
      <c r="J437" s="119" t="s">
        <v>398</v>
      </c>
      <c r="K437" s="135" t="s">
        <v>255</v>
      </c>
      <c r="L437" s="119"/>
      <c r="M437" s="119">
        <v>10</v>
      </c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</row>
    <row r="438" spans="1:42" s="134" customFormat="1" hidden="1" x14ac:dyDescent="0.3">
      <c r="A438" s="119">
        <v>1</v>
      </c>
      <c r="B438" s="119" t="s">
        <v>236</v>
      </c>
      <c r="C438" s="119"/>
      <c r="D438" s="119" t="s">
        <v>236</v>
      </c>
      <c r="E438" s="119">
        <v>4</v>
      </c>
      <c r="F438" s="119" t="s">
        <v>397</v>
      </c>
      <c r="G438" s="119">
        <v>101</v>
      </c>
      <c r="H438" s="119" t="s">
        <v>203</v>
      </c>
      <c r="I438" s="121" t="s">
        <v>210</v>
      </c>
      <c r="J438" s="119" t="s">
        <v>398</v>
      </c>
      <c r="K438" s="135" t="s">
        <v>255</v>
      </c>
      <c r="L438" s="138"/>
      <c r="M438" s="138">
        <v>10</v>
      </c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</row>
    <row r="439" spans="1:42" s="134" customFormat="1" hidden="1" x14ac:dyDescent="0.3">
      <c r="A439" s="138">
        <v>1</v>
      </c>
      <c r="B439" s="138" t="s">
        <v>236</v>
      </c>
      <c r="C439" s="138"/>
      <c r="D439" s="138" t="s">
        <v>236</v>
      </c>
      <c r="E439" s="138">
        <v>2</v>
      </c>
      <c r="F439" s="138" t="s">
        <v>397</v>
      </c>
      <c r="G439" s="138">
        <v>102</v>
      </c>
      <c r="H439" s="138" t="s">
        <v>204</v>
      </c>
      <c r="I439" s="148" t="s">
        <v>210</v>
      </c>
      <c r="J439" s="138" t="s">
        <v>398</v>
      </c>
      <c r="K439" s="137" t="s">
        <v>255</v>
      </c>
      <c r="L439" s="138"/>
      <c r="M439" s="138">
        <v>10</v>
      </c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</row>
    <row r="440" spans="1:42" s="134" customFormat="1" hidden="1" x14ac:dyDescent="0.3">
      <c r="A440" s="168">
        <v>1</v>
      </c>
      <c r="B440" s="163" t="s">
        <v>236</v>
      </c>
      <c r="C440" s="163"/>
      <c r="D440" s="163" t="s">
        <v>236</v>
      </c>
      <c r="E440" s="163">
        <v>4</v>
      </c>
      <c r="F440" s="163" t="s">
        <v>397</v>
      </c>
      <c r="G440" s="163">
        <v>103</v>
      </c>
      <c r="H440" s="220" t="s">
        <v>206</v>
      </c>
      <c r="I440" s="221" t="s">
        <v>188</v>
      </c>
      <c r="J440" s="220" t="s">
        <v>398</v>
      </c>
      <c r="K440" s="222" t="s">
        <v>255</v>
      </c>
      <c r="L440" s="220"/>
      <c r="M440" s="220">
        <v>20</v>
      </c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  <c r="AA440" s="220"/>
      <c r="AB440" s="220"/>
      <c r="AC440" s="220"/>
      <c r="AD440" s="220"/>
      <c r="AE440" s="220"/>
      <c r="AF440" s="220"/>
      <c r="AG440" s="220"/>
      <c r="AH440" s="220"/>
      <c r="AI440" s="220"/>
      <c r="AJ440" s="220"/>
      <c r="AK440" s="220"/>
      <c r="AL440" s="220"/>
      <c r="AM440" s="220"/>
      <c r="AN440" s="220"/>
      <c r="AO440" s="220"/>
      <c r="AP440" s="223"/>
    </row>
    <row r="441" spans="1:42" s="134" customFormat="1" hidden="1" x14ac:dyDescent="0.3">
      <c r="A441" s="171">
        <v>1</v>
      </c>
      <c r="B441" s="119" t="s">
        <v>236</v>
      </c>
      <c r="C441" s="119"/>
      <c r="D441" s="119" t="s">
        <v>236</v>
      </c>
      <c r="E441" s="119">
        <v>4</v>
      </c>
      <c r="F441" s="119" t="s">
        <v>397</v>
      </c>
      <c r="G441" s="119">
        <v>104</v>
      </c>
      <c r="H441" s="138" t="s">
        <v>206</v>
      </c>
      <c r="I441" s="148" t="s">
        <v>205</v>
      </c>
      <c r="J441" s="138" t="s">
        <v>398</v>
      </c>
      <c r="K441" s="137" t="s">
        <v>255</v>
      </c>
      <c r="L441" s="138"/>
      <c r="M441" s="138">
        <v>20</v>
      </c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81"/>
    </row>
    <row r="442" spans="1:42" s="134" customFormat="1" hidden="1" x14ac:dyDescent="0.3">
      <c r="A442" s="171">
        <v>1</v>
      </c>
      <c r="B442" s="119" t="s">
        <v>236</v>
      </c>
      <c r="C442" s="119"/>
      <c r="D442" s="119" t="s">
        <v>236</v>
      </c>
      <c r="E442" s="119">
        <v>4</v>
      </c>
      <c r="F442" s="119" t="s">
        <v>397</v>
      </c>
      <c r="G442" s="119">
        <v>105</v>
      </c>
      <c r="H442" s="138" t="s">
        <v>206</v>
      </c>
      <c r="I442" s="148" t="s">
        <v>207</v>
      </c>
      <c r="J442" s="138" t="s">
        <v>398</v>
      </c>
      <c r="K442" s="137" t="s">
        <v>255</v>
      </c>
      <c r="L442" s="138"/>
      <c r="M442" s="138">
        <v>20</v>
      </c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81"/>
    </row>
    <row r="443" spans="1:42" s="134" customFormat="1" hidden="1" x14ac:dyDescent="0.3">
      <c r="A443" s="171">
        <v>1</v>
      </c>
      <c r="B443" s="119" t="s">
        <v>236</v>
      </c>
      <c r="C443" s="119"/>
      <c r="D443" s="119" t="s">
        <v>236</v>
      </c>
      <c r="E443" s="119">
        <v>4</v>
      </c>
      <c r="F443" s="119" t="s">
        <v>397</v>
      </c>
      <c r="G443" s="119">
        <v>106</v>
      </c>
      <c r="H443" s="119" t="s">
        <v>206</v>
      </c>
      <c r="I443" s="121" t="s">
        <v>208</v>
      </c>
      <c r="J443" s="138" t="s">
        <v>398</v>
      </c>
      <c r="K443" s="137" t="s">
        <v>255</v>
      </c>
      <c r="L443" s="138"/>
      <c r="M443" s="138">
        <v>20</v>
      </c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81"/>
    </row>
    <row r="444" spans="1:42" s="134" customFormat="1" hidden="1" x14ac:dyDescent="0.3">
      <c r="A444" s="171">
        <v>1</v>
      </c>
      <c r="B444" s="119" t="s">
        <v>236</v>
      </c>
      <c r="C444" s="119"/>
      <c r="D444" s="119" t="s">
        <v>236</v>
      </c>
      <c r="E444" s="119">
        <v>4</v>
      </c>
      <c r="F444" s="119" t="s">
        <v>397</v>
      </c>
      <c r="G444" s="119">
        <v>107</v>
      </c>
      <c r="H444" s="119" t="s">
        <v>206</v>
      </c>
      <c r="I444" s="121" t="s">
        <v>209</v>
      </c>
      <c r="J444" s="119" t="s">
        <v>398</v>
      </c>
      <c r="K444" s="137" t="s">
        <v>255</v>
      </c>
      <c r="L444" s="138"/>
      <c r="M444" s="138">
        <v>20</v>
      </c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81"/>
    </row>
    <row r="445" spans="1:42" s="134" customFormat="1" ht="15" hidden="1" thickBot="1" x14ac:dyDescent="0.35">
      <c r="A445" s="172">
        <v>1</v>
      </c>
      <c r="B445" s="122" t="s">
        <v>236</v>
      </c>
      <c r="C445" s="122"/>
      <c r="D445" s="122" t="s">
        <v>236</v>
      </c>
      <c r="E445" s="122">
        <v>4</v>
      </c>
      <c r="F445" s="122" t="s">
        <v>397</v>
      </c>
      <c r="G445" s="122">
        <v>108</v>
      </c>
      <c r="H445" s="122" t="s">
        <v>206</v>
      </c>
      <c r="I445" s="123" t="s">
        <v>210</v>
      </c>
      <c r="J445" s="122" t="s">
        <v>398</v>
      </c>
      <c r="K445" s="136" t="s">
        <v>255</v>
      </c>
      <c r="L445" s="122"/>
      <c r="M445" s="122">
        <v>20</v>
      </c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  <c r="AL445" s="122"/>
      <c r="AM445" s="122"/>
      <c r="AN445" s="122"/>
      <c r="AO445" s="122"/>
      <c r="AP445" s="167"/>
    </row>
  </sheetData>
  <autoFilter ref="A1:AP445" xr:uid="{A191FD04-CC4F-6942-9B1D-D40288A9D056}">
    <filterColumn colId="5">
      <filters>
        <filter val="FixedCos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D7FA-FC6D-4888-BD51-D812FA2A1449}">
  <sheetPr>
    <tabColor theme="8" tint="0.59999389629810485"/>
  </sheetPr>
  <dimension ref="A1:AR829"/>
  <sheetViews>
    <sheetView zoomScale="102" zoomScaleNormal="55" workbookViewId="0">
      <pane ySplit="1" topLeftCell="A821" activePane="bottomLeft" state="frozen"/>
      <selection pane="bottomLeft"/>
    </sheetView>
  </sheetViews>
  <sheetFormatPr defaultColWidth="9.109375" defaultRowHeight="14.4" x14ac:dyDescent="0.3"/>
  <cols>
    <col min="1" max="2" width="13.109375" bestFit="1" customWidth="1"/>
    <col min="3" max="3" width="14.5546875" bestFit="1" customWidth="1"/>
    <col min="4" max="4" width="15" bestFit="1" customWidth="1"/>
    <col min="5" max="5" width="11.109375" bestFit="1" customWidth="1"/>
    <col min="6" max="6" width="18.109375" bestFit="1" customWidth="1"/>
    <col min="7" max="7" width="17" bestFit="1" customWidth="1"/>
    <col min="8" max="8" width="16.109375" bestFit="1" customWidth="1"/>
    <col min="9" max="9" width="21.109375" bestFit="1" customWidth="1"/>
    <col min="10" max="10" width="19.5546875" bestFit="1" customWidth="1"/>
    <col min="11" max="11" width="18.88671875" bestFit="1" customWidth="1"/>
    <col min="12" max="12" width="14.6640625" bestFit="1" customWidth="1"/>
    <col min="13" max="13" width="10.44140625" bestFit="1" customWidth="1"/>
    <col min="14" max="14" width="15.6640625" bestFit="1" customWidth="1"/>
    <col min="15" max="15" width="13.5546875" style="449" bestFit="1" customWidth="1"/>
    <col min="16" max="44" width="13.5546875" bestFit="1" customWidth="1"/>
  </cols>
  <sheetData>
    <row r="1" spans="1:44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399</v>
      </c>
      <c r="H1" s="7" t="s">
        <v>271</v>
      </c>
      <c r="I1" s="67" t="s">
        <v>88</v>
      </c>
      <c r="J1" s="67" t="s">
        <v>132</v>
      </c>
      <c r="K1" s="67" t="s">
        <v>61</v>
      </c>
      <c r="L1" s="7" t="s">
        <v>233</v>
      </c>
      <c r="M1" s="67" t="s">
        <v>234</v>
      </c>
      <c r="N1" s="7" t="s">
        <v>400</v>
      </c>
      <c r="O1" s="68">
        <v>2021</v>
      </c>
      <c r="P1" s="68">
        <v>2022</v>
      </c>
      <c r="Q1" s="68">
        <v>2023</v>
      </c>
      <c r="R1" s="68">
        <v>2024</v>
      </c>
      <c r="S1" s="68">
        <v>2025</v>
      </c>
      <c r="T1" s="68">
        <v>2026</v>
      </c>
      <c r="U1" s="68">
        <v>2027</v>
      </c>
      <c r="V1" s="68">
        <v>2028</v>
      </c>
      <c r="W1" s="68">
        <v>2029</v>
      </c>
      <c r="X1" s="68">
        <v>2030</v>
      </c>
      <c r="Y1" s="68">
        <v>2031</v>
      </c>
      <c r="Z1" s="68">
        <v>2032</v>
      </c>
      <c r="AA1" s="68">
        <v>2033</v>
      </c>
      <c r="AB1" s="68">
        <v>2034</v>
      </c>
      <c r="AC1" s="68">
        <v>2035</v>
      </c>
      <c r="AD1" s="68">
        <v>2036</v>
      </c>
      <c r="AE1" s="68">
        <v>2037</v>
      </c>
      <c r="AF1" s="68">
        <v>2038</v>
      </c>
      <c r="AG1" s="68">
        <v>2039</v>
      </c>
      <c r="AH1" s="68">
        <v>2040</v>
      </c>
      <c r="AI1" s="68">
        <v>2041</v>
      </c>
      <c r="AJ1" s="68">
        <v>2042</v>
      </c>
      <c r="AK1" s="68">
        <v>2043</v>
      </c>
      <c r="AL1" s="68">
        <v>2044</v>
      </c>
      <c r="AM1" s="68">
        <v>2045</v>
      </c>
      <c r="AN1" s="68">
        <v>2046</v>
      </c>
      <c r="AO1" s="68">
        <v>2047</v>
      </c>
      <c r="AP1" s="68">
        <v>2048</v>
      </c>
      <c r="AQ1" s="68">
        <v>2049</v>
      </c>
      <c r="AR1" s="68">
        <v>2050</v>
      </c>
    </row>
    <row r="2" spans="1:44" x14ac:dyDescent="0.3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137</v>
      </c>
      <c r="G2" s="2" t="s">
        <v>387</v>
      </c>
      <c r="H2" s="2">
        <v>1</v>
      </c>
      <c r="I2" s="2" t="s">
        <v>187</v>
      </c>
      <c r="J2" s="69" t="s">
        <v>188</v>
      </c>
      <c r="K2" s="69" t="s">
        <v>401</v>
      </c>
      <c r="L2" s="72" t="s">
        <v>255</v>
      </c>
      <c r="M2" s="2"/>
      <c r="N2" s="2"/>
      <c r="O2" s="69">
        <v>6.9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137</v>
      </c>
      <c r="G3" s="2" t="s">
        <v>387</v>
      </c>
      <c r="H3" s="2">
        <v>2</v>
      </c>
      <c r="I3" s="2" t="s">
        <v>189</v>
      </c>
      <c r="J3" s="69" t="s">
        <v>188</v>
      </c>
      <c r="K3" s="69" t="s">
        <v>401</v>
      </c>
      <c r="L3" s="72" t="s">
        <v>255</v>
      </c>
      <c r="M3" s="2"/>
      <c r="N3" s="2"/>
      <c r="O3" s="69">
        <v>5.52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137</v>
      </c>
      <c r="G4" s="2" t="s">
        <v>387</v>
      </c>
      <c r="H4" s="2">
        <v>3</v>
      </c>
      <c r="I4" s="2" t="s">
        <v>190</v>
      </c>
      <c r="J4" s="69" t="s">
        <v>188</v>
      </c>
      <c r="K4" s="69" t="s">
        <v>401</v>
      </c>
      <c r="L4" s="73" t="s">
        <v>255</v>
      </c>
      <c r="M4" s="69"/>
      <c r="N4" s="69"/>
      <c r="O4" s="69">
        <v>5.52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137</v>
      </c>
      <c r="G5" s="2" t="s">
        <v>387</v>
      </c>
      <c r="H5" s="2">
        <v>4</v>
      </c>
      <c r="I5" s="2" t="s">
        <v>191</v>
      </c>
      <c r="J5" s="69" t="s">
        <v>188</v>
      </c>
      <c r="K5" s="69" t="s">
        <v>401</v>
      </c>
      <c r="L5" s="72" t="s">
        <v>255</v>
      </c>
      <c r="M5" s="2"/>
      <c r="N5" s="2"/>
      <c r="O5" s="69">
        <v>6.9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137</v>
      </c>
      <c r="G6" s="2" t="s">
        <v>387</v>
      </c>
      <c r="H6" s="2">
        <v>5</v>
      </c>
      <c r="I6" s="2" t="s">
        <v>192</v>
      </c>
      <c r="J6" s="69" t="s">
        <v>188</v>
      </c>
      <c r="K6" s="69" t="s">
        <v>401</v>
      </c>
      <c r="L6" s="72" t="s">
        <v>255</v>
      </c>
      <c r="M6" s="2"/>
      <c r="N6" s="2"/>
      <c r="O6" s="69">
        <v>5.52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137</v>
      </c>
      <c r="G7" s="2" t="s">
        <v>387</v>
      </c>
      <c r="H7" s="2">
        <v>6</v>
      </c>
      <c r="I7" s="2" t="s">
        <v>193</v>
      </c>
      <c r="J7" s="69" t="s">
        <v>188</v>
      </c>
      <c r="K7" s="69" t="s">
        <v>401</v>
      </c>
      <c r="L7" s="72" t="s">
        <v>255</v>
      </c>
      <c r="M7" s="2"/>
      <c r="N7" s="2"/>
      <c r="O7" s="69">
        <v>5.52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137</v>
      </c>
      <c r="G8" s="2" t="s">
        <v>387</v>
      </c>
      <c r="H8" s="2">
        <v>7</v>
      </c>
      <c r="I8" s="2" t="s">
        <v>194</v>
      </c>
      <c r="J8" s="69" t="s">
        <v>188</v>
      </c>
      <c r="K8" s="69" t="s">
        <v>401</v>
      </c>
      <c r="L8" s="72" t="s">
        <v>255</v>
      </c>
      <c r="M8" s="2"/>
      <c r="N8" s="2"/>
      <c r="O8" s="69">
        <v>5.52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137</v>
      </c>
      <c r="G9" s="2" t="s">
        <v>387</v>
      </c>
      <c r="H9" s="2">
        <v>8</v>
      </c>
      <c r="I9" s="2" t="s">
        <v>195</v>
      </c>
      <c r="J9" s="69" t="s">
        <v>188</v>
      </c>
      <c r="K9" s="69" t="s">
        <v>401</v>
      </c>
      <c r="L9" s="72" t="s">
        <v>255</v>
      </c>
      <c r="M9" s="2"/>
      <c r="N9" s="2"/>
      <c r="O9" s="69"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137</v>
      </c>
      <c r="G10" s="2" t="s">
        <v>387</v>
      </c>
      <c r="H10" s="2">
        <v>9</v>
      </c>
      <c r="I10" s="2" t="s">
        <v>196</v>
      </c>
      <c r="J10" s="69" t="s">
        <v>188</v>
      </c>
      <c r="K10" s="69" t="s">
        <v>401</v>
      </c>
      <c r="L10" s="72" t="s">
        <v>255</v>
      </c>
      <c r="M10" s="2"/>
      <c r="N10" s="2"/>
      <c r="O10" s="69"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137</v>
      </c>
      <c r="G11" s="2" t="s">
        <v>387</v>
      </c>
      <c r="H11" s="2">
        <v>10</v>
      </c>
      <c r="I11" s="2" t="s">
        <v>197</v>
      </c>
      <c r="J11" s="69" t="s">
        <v>188</v>
      </c>
      <c r="K11" s="69" t="s">
        <v>401</v>
      </c>
      <c r="L11" s="72" t="s">
        <v>255</v>
      </c>
      <c r="M11" s="2"/>
      <c r="N11" s="2"/>
      <c r="O11" s="69"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137</v>
      </c>
      <c r="G12" s="2" t="s">
        <v>387</v>
      </c>
      <c r="H12" s="2">
        <v>11</v>
      </c>
      <c r="I12" s="2" t="s">
        <v>198</v>
      </c>
      <c r="J12" s="69" t="s">
        <v>188</v>
      </c>
      <c r="K12" s="69" t="s">
        <v>401</v>
      </c>
      <c r="L12" s="72" t="s">
        <v>255</v>
      </c>
      <c r="M12" s="2"/>
      <c r="N12" s="2"/>
      <c r="O12" s="69"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137</v>
      </c>
      <c r="G13" s="2" t="s">
        <v>387</v>
      </c>
      <c r="H13" s="2">
        <v>12</v>
      </c>
      <c r="I13" s="2" t="s">
        <v>199</v>
      </c>
      <c r="J13" s="69" t="s">
        <v>188</v>
      </c>
      <c r="K13" s="69" t="s">
        <v>401</v>
      </c>
      <c r="L13" s="72" t="s">
        <v>255</v>
      </c>
      <c r="M13" s="2"/>
      <c r="N13" s="2"/>
      <c r="O13" s="69">
        <v>10.199999999999999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137</v>
      </c>
      <c r="G14" s="2" t="s">
        <v>387</v>
      </c>
      <c r="H14" s="2">
        <v>13</v>
      </c>
      <c r="I14" s="2" t="s">
        <v>200</v>
      </c>
      <c r="J14" s="69" t="s">
        <v>188</v>
      </c>
      <c r="K14" s="69" t="s">
        <v>401</v>
      </c>
      <c r="L14" s="72" t="s">
        <v>255</v>
      </c>
      <c r="M14" s="2"/>
      <c r="N14" s="2"/>
      <c r="O14" s="69">
        <v>10.199999999999999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3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137</v>
      </c>
      <c r="G15" s="2" t="s">
        <v>387</v>
      </c>
      <c r="H15" s="2">
        <v>14</v>
      </c>
      <c r="I15" s="2" t="s">
        <v>201</v>
      </c>
      <c r="J15" s="69" t="s">
        <v>188</v>
      </c>
      <c r="K15" s="69" t="s">
        <v>401</v>
      </c>
      <c r="L15" s="72" t="s">
        <v>255</v>
      </c>
      <c r="M15" s="2"/>
      <c r="N15" s="2"/>
      <c r="O15" s="69">
        <v>10.199999999999999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3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137</v>
      </c>
      <c r="G16" s="2" t="s">
        <v>387</v>
      </c>
      <c r="H16" s="2">
        <v>15</v>
      </c>
      <c r="I16" s="2" t="s">
        <v>202</v>
      </c>
      <c r="J16" s="69" t="s">
        <v>188</v>
      </c>
      <c r="K16" s="69" t="s">
        <v>401</v>
      </c>
      <c r="L16" s="72" t="s">
        <v>255</v>
      </c>
      <c r="M16" s="2"/>
      <c r="N16" s="2"/>
      <c r="O16" s="69">
        <v>5.52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3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137</v>
      </c>
      <c r="G17" s="2" t="s">
        <v>387</v>
      </c>
      <c r="H17" s="2">
        <v>16</v>
      </c>
      <c r="I17" s="2" t="s">
        <v>203</v>
      </c>
      <c r="J17" s="69" t="s">
        <v>188</v>
      </c>
      <c r="K17" s="69" t="s">
        <v>401</v>
      </c>
      <c r="L17" s="72" t="s">
        <v>255</v>
      </c>
      <c r="M17" s="130"/>
      <c r="N17" s="130"/>
      <c r="O17" s="69">
        <v>0</v>
      </c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</row>
    <row r="18" spans="1:44" ht="15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137</v>
      </c>
      <c r="G18" s="64" t="s">
        <v>387</v>
      </c>
      <c r="H18" s="2">
        <v>17</v>
      </c>
      <c r="I18" s="64" t="s">
        <v>204</v>
      </c>
      <c r="J18" s="95" t="s">
        <v>188</v>
      </c>
      <c r="K18" s="95" t="s">
        <v>401</v>
      </c>
      <c r="L18" s="111" t="s">
        <v>255</v>
      </c>
      <c r="M18" s="64"/>
      <c r="N18" s="64"/>
      <c r="O18" s="95">
        <v>5.52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spans="1:44" x14ac:dyDescent="0.3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137</v>
      </c>
      <c r="G19" s="63" t="s">
        <v>387</v>
      </c>
      <c r="H19" s="63">
        <v>18</v>
      </c>
      <c r="I19" s="63" t="s">
        <v>187</v>
      </c>
      <c r="J19" s="94" t="s">
        <v>205</v>
      </c>
      <c r="K19" s="94" t="s">
        <v>401</v>
      </c>
      <c r="L19" s="110" t="s">
        <v>255</v>
      </c>
      <c r="M19" s="63"/>
      <c r="N19" s="63"/>
      <c r="O19" s="94">
        <v>6.9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1:44" x14ac:dyDescent="0.3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137</v>
      </c>
      <c r="G20" s="2" t="s">
        <v>387</v>
      </c>
      <c r="H20" s="2">
        <v>19</v>
      </c>
      <c r="I20" s="2" t="s">
        <v>189</v>
      </c>
      <c r="J20" s="69" t="s">
        <v>205</v>
      </c>
      <c r="K20" s="69" t="s">
        <v>401</v>
      </c>
      <c r="L20" s="72" t="s">
        <v>255</v>
      </c>
      <c r="M20" s="2"/>
      <c r="N20" s="2"/>
      <c r="O20" s="69">
        <v>5.52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3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137</v>
      </c>
      <c r="G21" s="2" t="s">
        <v>387</v>
      </c>
      <c r="H21" s="2">
        <v>20</v>
      </c>
      <c r="I21" s="2" t="s">
        <v>190</v>
      </c>
      <c r="J21" s="69" t="s">
        <v>205</v>
      </c>
      <c r="K21" s="69" t="s">
        <v>401</v>
      </c>
      <c r="L21" s="72" t="s">
        <v>255</v>
      </c>
      <c r="M21" s="2"/>
      <c r="N21" s="2"/>
      <c r="O21" s="69">
        <v>5.52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3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137</v>
      </c>
      <c r="G22" s="2" t="s">
        <v>387</v>
      </c>
      <c r="H22" s="2">
        <v>21</v>
      </c>
      <c r="I22" s="2" t="s">
        <v>191</v>
      </c>
      <c r="J22" s="69" t="s">
        <v>205</v>
      </c>
      <c r="K22" s="69" t="s">
        <v>401</v>
      </c>
      <c r="L22" s="72" t="s">
        <v>255</v>
      </c>
      <c r="M22" s="2"/>
      <c r="N22" s="2"/>
      <c r="O22" s="69">
        <v>6.9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3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137</v>
      </c>
      <c r="G23" s="2" t="s">
        <v>387</v>
      </c>
      <c r="H23" s="2">
        <v>22</v>
      </c>
      <c r="I23" s="2" t="s">
        <v>192</v>
      </c>
      <c r="J23" s="69" t="s">
        <v>205</v>
      </c>
      <c r="K23" s="69" t="s">
        <v>401</v>
      </c>
      <c r="L23" s="72" t="s">
        <v>255</v>
      </c>
      <c r="M23" s="2"/>
      <c r="N23" s="2"/>
      <c r="O23" s="69">
        <v>5.52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3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137</v>
      </c>
      <c r="G24" s="2" t="s">
        <v>387</v>
      </c>
      <c r="H24" s="2">
        <v>23</v>
      </c>
      <c r="I24" s="2" t="s">
        <v>193</v>
      </c>
      <c r="J24" s="69" t="s">
        <v>205</v>
      </c>
      <c r="K24" s="69" t="s">
        <v>401</v>
      </c>
      <c r="L24" s="72" t="s">
        <v>255</v>
      </c>
      <c r="M24" s="2"/>
      <c r="N24" s="2"/>
      <c r="O24" s="69">
        <v>5.52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3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137</v>
      </c>
      <c r="G25" s="2" t="s">
        <v>387</v>
      </c>
      <c r="H25" s="2">
        <v>24</v>
      </c>
      <c r="I25" s="2" t="s">
        <v>194</v>
      </c>
      <c r="J25" s="69" t="s">
        <v>205</v>
      </c>
      <c r="K25" s="69" t="s">
        <v>401</v>
      </c>
      <c r="L25" s="72" t="s">
        <v>255</v>
      </c>
      <c r="M25" s="2"/>
      <c r="N25" s="2"/>
      <c r="O25" s="69">
        <v>5.52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x14ac:dyDescent="0.3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137</v>
      </c>
      <c r="G26" s="2" t="s">
        <v>387</v>
      </c>
      <c r="H26" s="2">
        <v>25</v>
      </c>
      <c r="I26" s="2" t="s">
        <v>195</v>
      </c>
      <c r="J26" s="69" t="s">
        <v>205</v>
      </c>
      <c r="K26" s="69" t="s">
        <v>401</v>
      </c>
      <c r="L26" s="72" t="s">
        <v>255</v>
      </c>
      <c r="M26" s="2"/>
      <c r="N26" s="2"/>
      <c r="O26" s="69"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3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137</v>
      </c>
      <c r="G27" s="2" t="s">
        <v>387</v>
      </c>
      <c r="H27" s="2">
        <v>26</v>
      </c>
      <c r="I27" s="2" t="s">
        <v>196</v>
      </c>
      <c r="J27" s="69" t="s">
        <v>205</v>
      </c>
      <c r="K27" s="69" t="s">
        <v>401</v>
      </c>
      <c r="L27" s="72" t="s">
        <v>255</v>
      </c>
      <c r="M27" s="2"/>
      <c r="N27" s="2"/>
      <c r="O27" s="69"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3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137</v>
      </c>
      <c r="G28" s="2" t="s">
        <v>387</v>
      </c>
      <c r="H28" s="2">
        <v>27</v>
      </c>
      <c r="I28" s="2" t="s">
        <v>197</v>
      </c>
      <c r="J28" s="69" t="s">
        <v>205</v>
      </c>
      <c r="K28" s="69" t="s">
        <v>401</v>
      </c>
      <c r="L28" s="72" t="s">
        <v>255</v>
      </c>
      <c r="M28" s="2"/>
      <c r="N28" s="2"/>
      <c r="O28" s="69">
        <v>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3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137</v>
      </c>
      <c r="G29" s="2" t="s">
        <v>387</v>
      </c>
      <c r="H29" s="2">
        <v>28</v>
      </c>
      <c r="I29" s="2" t="s">
        <v>198</v>
      </c>
      <c r="J29" s="69" t="s">
        <v>205</v>
      </c>
      <c r="K29" s="69" t="s">
        <v>401</v>
      </c>
      <c r="L29" s="72" t="s">
        <v>255</v>
      </c>
      <c r="M29" s="2"/>
      <c r="N29" s="2"/>
      <c r="O29" s="69"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3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137</v>
      </c>
      <c r="G30" s="2" t="s">
        <v>387</v>
      </c>
      <c r="H30" s="2">
        <v>29</v>
      </c>
      <c r="I30" s="2" t="s">
        <v>199</v>
      </c>
      <c r="J30" s="69" t="s">
        <v>205</v>
      </c>
      <c r="K30" s="69" t="s">
        <v>401</v>
      </c>
      <c r="L30" s="72" t="s">
        <v>255</v>
      </c>
      <c r="M30" s="2"/>
      <c r="N30" s="2"/>
      <c r="O30" s="69">
        <v>10.199999999999999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3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137</v>
      </c>
      <c r="G31" s="2" t="s">
        <v>387</v>
      </c>
      <c r="H31" s="2">
        <v>30</v>
      </c>
      <c r="I31" s="2" t="s">
        <v>200</v>
      </c>
      <c r="J31" s="69" t="s">
        <v>205</v>
      </c>
      <c r="K31" s="69" t="s">
        <v>401</v>
      </c>
      <c r="L31" s="72" t="s">
        <v>255</v>
      </c>
      <c r="M31" s="2"/>
      <c r="N31" s="2"/>
      <c r="O31" s="69">
        <v>10.199999999999999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3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137</v>
      </c>
      <c r="G32" s="2" t="s">
        <v>387</v>
      </c>
      <c r="H32" s="2">
        <v>31</v>
      </c>
      <c r="I32" s="2" t="s">
        <v>201</v>
      </c>
      <c r="J32" s="69" t="s">
        <v>205</v>
      </c>
      <c r="K32" s="69" t="s">
        <v>401</v>
      </c>
      <c r="L32" s="72" t="s">
        <v>255</v>
      </c>
      <c r="M32" s="2"/>
      <c r="N32" s="2"/>
      <c r="O32" s="69">
        <v>10.199999999999999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3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137</v>
      </c>
      <c r="G33" s="2" t="s">
        <v>387</v>
      </c>
      <c r="H33" s="2">
        <v>32</v>
      </c>
      <c r="I33" s="2" t="s">
        <v>202</v>
      </c>
      <c r="J33" s="69" t="s">
        <v>205</v>
      </c>
      <c r="K33" s="69" t="s">
        <v>401</v>
      </c>
      <c r="L33" s="72" t="s">
        <v>255</v>
      </c>
      <c r="M33" s="2"/>
      <c r="N33" s="2"/>
      <c r="O33" s="69">
        <v>5.52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3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137</v>
      </c>
      <c r="G34" s="2" t="s">
        <v>387</v>
      </c>
      <c r="H34" s="2">
        <v>33</v>
      </c>
      <c r="I34" s="2" t="s">
        <v>203</v>
      </c>
      <c r="J34" s="69" t="s">
        <v>205</v>
      </c>
      <c r="K34" s="69" t="s">
        <v>401</v>
      </c>
      <c r="L34" s="72" t="s">
        <v>255</v>
      </c>
      <c r="M34" s="130"/>
      <c r="N34" s="130"/>
      <c r="O34" s="69">
        <v>0</v>
      </c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</row>
    <row r="35" spans="1:44" ht="15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137</v>
      </c>
      <c r="G35" s="64" t="s">
        <v>387</v>
      </c>
      <c r="H35" s="2">
        <v>34</v>
      </c>
      <c r="I35" s="64" t="s">
        <v>204</v>
      </c>
      <c r="J35" s="95" t="s">
        <v>205</v>
      </c>
      <c r="K35" s="95" t="s">
        <v>401</v>
      </c>
      <c r="L35" s="111" t="s">
        <v>255</v>
      </c>
      <c r="M35" s="64"/>
      <c r="N35" s="64"/>
      <c r="O35" s="95">
        <v>5.52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3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137</v>
      </c>
      <c r="G36" s="2" t="s">
        <v>387</v>
      </c>
      <c r="H36" s="63">
        <v>35</v>
      </c>
      <c r="I36" s="63" t="s">
        <v>187</v>
      </c>
      <c r="J36" s="94" t="s">
        <v>207</v>
      </c>
      <c r="K36" s="69" t="s">
        <v>401</v>
      </c>
      <c r="L36" s="72" t="s">
        <v>263</v>
      </c>
      <c r="M36" s="2"/>
      <c r="N36" s="2"/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>
        <v>0</v>
      </c>
      <c r="V36" s="69">
        <v>0</v>
      </c>
      <c r="W36" s="69">
        <v>0</v>
      </c>
      <c r="X36" s="69">
        <v>0</v>
      </c>
      <c r="Y36" s="69">
        <v>0</v>
      </c>
      <c r="Z36" s="69">
        <v>0</v>
      </c>
      <c r="AA36" s="69">
        <v>0</v>
      </c>
      <c r="AB36" s="69">
        <v>0</v>
      </c>
      <c r="AC36" s="69">
        <v>0</v>
      </c>
      <c r="AD36" s="69">
        <v>0</v>
      </c>
      <c r="AE36" s="69">
        <v>0</v>
      </c>
      <c r="AF36" s="69">
        <v>0</v>
      </c>
      <c r="AG36" s="69">
        <v>0</v>
      </c>
      <c r="AH36" s="69">
        <v>0</v>
      </c>
      <c r="AI36" s="69">
        <v>0</v>
      </c>
      <c r="AJ36" s="69">
        <v>0</v>
      </c>
      <c r="AK36" s="69">
        <v>0</v>
      </c>
      <c r="AL36" s="69">
        <v>0</v>
      </c>
      <c r="AM36" s="69">
        <v>0</v>
      </c>
      <c r="AN36" s="69">
        <v>0</v>
      </c>
      <c r="AO36" s="69">
        <v>0</v>
      </c>
      <c r="AP36" s="69">
        <v>0</v>
      </c>
      <c r="AQ36" s="69">
        <v>0</v>
      </c>
      <c r="AR36" s="2">
        <v>0.1</v>
      </c>
    </row>
    <row r="37" spans="1:44" x14ac:dyDescent="0.3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137</v>
      </c>
      <c r="G37" s="2" t="s">
        <v>387</v>
      </c>
      <c r="H37" s="2">
        <v>36</v>
      </c>
      <c r="I37" s="2" t="s">
        <v>189</v>
      </c>
      <c r="J37" s="69" t="s">
        <v>207</v>
      </c>
      <c r="K37" s="69" t="s">
        <v>401</v>
      </c>
      <c r="L37" s="72" t="s">
        <v>255</v>
      </c>
      <c r="M37" s="2"/>
      <c r="N37" s="2"/>
      <c r="O37" s="69"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x14ac:dyDescent="0.3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137</v>
      </c>
      <c r="G38" s="2" t="s">
        <v>387</v>
      </c>
      <c r="H38" s="2">
        <v>37</v>
      </c>
      <c r="I38" s="2" t="s">
        <v>190</v>
      </c>
      <c r="J38" s="69" t="s">
        <v>207</v>
      </c>
      <c r="K38" s="69" t="s">
        <v>401</v>
      </c>
      <c r="L38" s="72" t="s">
        <v>255</v>
      </c>
      <c r="M38" s="2"/>
      <c r="N38" s="2"/>
      <c r="O38" s="69"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x14ac:dyDescent="0.3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137</v>
      </c>
      <c r="G39" s="2" t="s">
        <v>387</v>
      </c>
      <c r="H39" s="2">
        <v>38</v>
      </c>
      <c r="I39" s="2" t="s">
        <v>191</v>
      </c>
      <c r="J39" s="69" t="s">
        <v>207</v>
      </c>
      <c r="K39" s="69" t="s">
        <v>401</v>
      </c>
      <c r="L39" s="72" t="s">
        <v>255</v>
      </c>
      <c r="M39" s="2"/>
      <c r="N39" s="2"/>
      <c r="O39" s="69">
        <v>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x14ac:dyDescent="0.3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137</v>
      </c>
      <c r="G40" s="2" t="s">
        <v>387</v>
      </c>
      <c r="H40" s="2">
        <v>39</v>
      </c>
      <c r="I40" s="2" t="s">
        <v>192</v>
      </c>
      <c r="J40" s="69" t="s">
        <v>207</v>
      </c>
      <c r="K40" s="69" t="s">
        <v>401</v>
      </c>
      <c r="L40" s="72" t="s">
        <v>255</v>
      </c>
      <c r="M40" s="2"/>
      <c r="N40" s="2"/>
      <c r="O40" s="69">
        <v>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x14ac:dyDescent="0.3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137</v>
      </c>
      <c r="G41" s="2" t="s">
        <v>387</v>
      </c>
      <c r="H41" s="2">
        <v>40</v>
      </c>
      <c r="I41" s="2" t="s">
        <v>193</v>
      </c>
      <c r="J41" s="69" t="s">
        <v>207</v>
      </c>
      <c r="K41" s="69" t="s">
        <v>401</v>
      </c>
      <c r="L41" s="72" t="s">
        <v>255</v>
      </c>
      <c r="M41" s="2"/>
      <c r="N41" s="2"/>
      <c r="O41" s="69">
        <v>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x14ac:dyDescent="0.3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137</v>
      </c>
      <c r="G42" s="2" t="s">
        <v>387</v>
      </c>
      <c r="H42" s="2">
        <v>41</v>
      </c>
      <c r="I42" s="2" t="s">
        <v>194</v>
      </c>
      <c r="J42" s="69" t="s">
        <v>207</v>
      </c>
      <c r="K42" s="69" t="s">
        <v>401</v>
      </c>
      <c r="L42" s="72" t="s">
        <v>255</v>
      </c>
      <c r="M42" s="2"/>
      <c r="N42" s="2"/>
      <c r="O42" s="69"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x14ac:dyDescent="0.3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137</v>
      </c>
      <c r="G43" s="2" t="s">
        <v>387</v>
      </c>
      <c r="H43" s="2">
        <v>42</v>
      </c>
      <c r="I43" s="2" t="s">
        <v>195</v>
      </c>
      <c r="J43" s="69" t="s">
        <v>207</v>
      </c>
      <c r="K43" s="69" t="s">
        <v>401</v>
      </c>
      <c r="L43" s="72" t="s">
        <v>255</v>
      </c>
      <c r="M43" s="2"/>
      <c r="N43" s="2"/>
      <c r="O43" s="69"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x14ac:dyDescent="0.3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137</v>
      </c>
      <c r="G44" s="2" t="s">
        <v>387</v>
      </c>
      <c r="H44" s="2">
        <v>43</v>
      </c>
      <c r="I44" s="2" t="s">
        <v>196</v>
      </c>
      <c r="J44" s="69" t="s">
        <v>207</v>
      </c>
      <c r="K44" s="69" t="s">
        <v>401</v>
      </c>
      <c r="L44" s="72" t="s">
        <v>255</v>
      </c>
      <c r="M44" s="2"/>
      <c r="N44" s="2"/>
      <c r="O44" s="69"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x14ac:dyDescent="0.3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137</v>
      </c>
      <c r="G45" s="2" t="s">
        <v>387</v>
      </c>
      <c r="H45" s="2">
        <v>44</v>
      </c>
      <c r="I45" s="2" t="s">
        <v>197</v>
      </c>
      <c r="J45" s="69" t="s">
        <v>207</v>
      </c>
      <c r="K45" s="69" t="s">
        <v>401</v>
      </c>
      <c r="L45" s="72" t="s">
        <v>255</v>
      </c>
      <c r="M45" s="2"/>
      <c r="N45" s="2"/>
      <c r="O45" s="69">
        <v>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x14ac:dyDescent="0.3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137</v>
      </c>
      <c r="G46" s="2" t="s">
        <v>387</v>
      </c>
      <c r="H46" s="2">
        <v>45</v>
      </c>
      <c r="I46" s="2" t="s">
        <v>198</v>
      </c>
      <c r="J46" s="69" t="s">
        <v>207</v>
      </c>
      <c r="K46" s="69" t="s">
        <v>401</v>
      </c>
      <c r="L46" s="72" t="s">
        <v>255</v>
      </c>
      <c r="M46" s="2"/>
      <c r="N46" s="2"/>
      <c r="O46" s="69">
        <v>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x14ac:dyDescent="0.3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137</v>
      </c>
      <c r="G47" s="2" t="s">
        <v>387</v>
      </c>
      <c r="H47" s="2">
        <v>46</v>
      </c>
      <c r="I47" s="2" t="s">
        <v>199</v>
      </c>
      <c r="J47" s="69" t="s">
        <v>207</v>
      </c>
      <c r="K47" s="69" t="s">
        <v>401</v>
      </c>
      <c r="L47" s="72" t="s">
        <v>255</v>
      </c>
      <c r="M47" s="2"/>
      <c r="N47" s="2"/>
      <c r="O47" s="69">
        <v>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x14ac:dyDescent="0.3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137</v>
      </c>
      <c r="G48" s="2" t="s">
        <v>387</v>
      </c>
      <c r="H48" s="2">
        <v>47</v>
      </c>
      <c r="I48" s="2" t="s">
        <v>200</v>
      </c>
      <c r="J48" s="69" t="s">
        <v>207</v>
      </c>
      <c r="K48" s="69" t="s">
        <v>401</v>
      </c>
      <c r="L48" s="72" t="s">
        <v>255</v>
      </c>
      <c r="M48" s="2"/>
      <c r="N48" s="2"/>
      <c r="O48" s="69"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3">
      <c r="A49" s="2">
        <v>1</v>
      </c>
      <c r="B49" s="2" t="s">
        <v>236</v>
      </c>
      <c r="C49" s="2"/>
      <c r="D49" s="2" t="s">
        <v>236</v>
      </c>
      <c r="E49" s="2">
        <v>1</v>
      </c>
      <c r="F49" s="2" t="s">
        <v>137</v>
      </c>
      <c r="G49" s="2" t="s">
        <v>387</v>
      </c>
      <c r="H49" s="2">
        <v>48</v>
      </c>
      <c r="I49" s="2" t="s">
        <v>201</v>
      </c>
      <c r="J49" s="69" t="s">
        <v>207</v>
      </c>
      <c r="K49" s="69" t="s">
        <v>401</v>
      </c>
      <c r="L49" s="72" t="s">
        <v>255</v>
      </c>
      <c r="M49" s="2"/>
      <c r="N49" s="2"/>
      <c r="O49" s="69"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3">
      <c r="A50" s="2">
        <v>1</v>
      </c>
      <c r="B50" s="2" t="s">
        <v>236</v>
      </c>
      <c r="C50" s="2"/>
      <c r="D50" s="2" t="s">
        <v>236</v>
      </c>
      <c r="E50" s="2">
        <v>1</v>
      </c>
      <c r="F50" s="2" t="s">
        <v>137</v>
      </c>
      <c r="G50" s="2" t="s">
        <v>387</v>
      </c>
      <c r="H50" s="2">
        <v>49</v>
      </c>
      <c r="I50" s="2" t="s">
        <v>202</v>
      </c>
      <c r="J50" s="69" t="s">
        <v>207</v>
      </c>
      <c r="K50" s="69" t="s">
        <v>401</v>
      </c>
      <c r="L50" s="72" t="s">
        <v>255</v>
      </c>
      <c r="M50" s="2"/>
      <c r="N50" s="2"/>
      <c r="O50" s="69"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x14ac:dyDescent="0.3">
      <c r="A51" s="2">
        <v>1</v>
      </c>
      <c r="B51" s="2" t="s">
        <v>236</v>
      </c>
      <c r="C51" s="2"/>
      <c r="D51" s="2" t="s">
        <v>236</v>
      </c>
      <c r="E51" s="2">
        <v>1</v>
      </c>
      <c r="F51" s="2" t="s">
        <v>137</v>
      </c>
      <c r="G51" s="2" t="s">
        <v>387</v>
      </c>
      <c r="H51" s="2">
        <v>50</v>
      </c>
      <c r="I51" s="2" t="s">
        <v>203</v>
      </c>
      <c r="J51" s="69" t="s">
        <v>207</v>
      </c>
      <c r="K51" s="69" t="s">
        <v>401</v>
      </c>
      <c r="L51" s="72" t="s">
        <v>255</v>
      </c>
      <c r="M51" s="130"/>
      <c r="N51" s="130"/>
      <c r="O51" s="149">
        <v>0</v>
      </c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</row>
    <row r="52" spans="1:44" ht="15" thickBot="1" x14ac:dyDescent="0.35">
      <c r="A52" s="64">
        <v>1</v>
      </c>
      <c r="B52" s="64" t="s">
        <v>236</v>
      </c>
      <c r="C52" s="64"/>
      <c r="D52" s="64" t="s">
        <v>236</v>
      </c>
      <c r="E52" s="64">
        <v>1</v>
      </c>
      <c r="F52" s="64" t="s">
        <v>137</v>
      </c>
      <c r="G52" s="64" t="s">
        <v>387</v>
      </c>
      <c r="H52" s="2">
        <v>51</v>
      </c>
      <c r="I52" s="64" t="s">
        <v>204</v>
      </c>
      <c r="J52" s="95" t="s">
        <v>207</v>
      </c>
      <c r="K52" s="95" t="s">
        <v>401</v>
      </c>
      <c r="L52" s="111" t="s">
        <v>255</v>
      </c>
      <c r="M52" s="64"/>
      <c r="N52" s="64"/>
      <c r="O52" s="95">
        <v>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</row>
    <row r="53" spans="1:44" x14ac:dyDescent="0.3">
      <c r="A53" s="2">
        <v>1</v>
      </c>
      <c r="B53" s="2" t="s">
        <v>236</v>
      </c>
      <c r="C53" s="2"/>
      <c r="D53" s="2" t="s">
        <v>236</v>
      </c>
      <c r="E53" s="2">
        <v>1</v>
      </c>
      <c r="F53" s="2" t="s">
        <v>137</v>
      </c>
      <c r="G53" s="2" t="s">
        <v>387</v>
      </c>
      <c r="H53" s="63">
        <v>52</v>
      </c>
      <c r="I53" s="63" t="s">
        <v>187</v>
      </c>
      <c r="J53" s="94" t="s">
        <v>208</v>
      </c>
      <c r="K53" s="69" t="s">
        <v>401</v>
      </c>
      <c r="L53" s="72" t="s">
        <v>255</v>
      </c>
      <c r="M53" s="2"/>
      <c r="N53" s="2"/>
      <c r="O53" s="69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x14ac:dyDescent="0.3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137</v>
      </c>
      <c r="G54" s="2" t="s">
        <v>387</v>
      </c>
      <c r="H54" s="2">
        <v>53</v>
      </c>
      <c r="I54" s="2" t="s">
        <v>189</v>
      </c>
      <c r="J54" s="69" t="s">
        <v>208</v>
      </c>
      <c r="K54" s="69" t="s">
        <v>401</v>
      </c>
      <c r="L54" s="72" t="s">
        <v>255</v>
      </c>
      <c r="M54" s="2"/>
      <c r="N54" s="2"/>
      <c r="O54" s="69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x14ac:dyDescent="0.3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137</v>
      </c>
      <c r="G55" s="2" t="s">
        <v>387</v>
      </c>
      <c r="H55" s="2">
        <v>54</v>
      </c>
      <c r="I55" s="2" t="s">
        <v>190</v>
      </c>
      <c r="J55" s="69" t="s">
        <v>208</v>
      </c>
      <c r="K55" s="69" t="s">
        <v>401</v>
      </c>
      <c r="L55" s="72" t="s">
        <v>255</v>
      </c>
      <c r="M55" s="2"/>
      <c r="N55" s="2"/>
      <c r="O55" s="69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x14ac:dyDescent="0.3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137</v>
      </c>
      <c r="G56" s="2" t="s">
        <v>387</v>
      </c>
      <c r="H56" s="2">
        <v>55</v>
      </c>
      <c r="I56" s="2" t="s">
        <v>191</v>
      </c>
      <c r="J56" s="69" t="s">
        <v>208</v>
      </c>
      <c r="K56" s="69" t="s">
        <v>401</v>
      </c>
      <c r="L56" s="72" t="s">
        <v>255</v>
      </c>
      <c r="M56" s="2"/>
      <c r="N56" s="2"/>
      <c r="O56" s="69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x14ac:dyDescent="0.3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137</v>
      </c>
      <c r="G57" s="2" t="s">
        <v>387</v>
      </c>
      <c r="H57" s="2">
        <v>56</v>
      </c>
      <c r="I57" s="2" t="s">
        <v>192</v>
      </c>
      <c r="J57" s="69" t="s">
        <v>208</v>
      </c>
      <c r="K57" s="69" t="s">
        <v>401</v>
      </c>
      <c r="L57" s="72" t="s">
        <v>255</v>
      </c>
      <c r="M57" s="2"/>
      <c r="N57" s="2"/>
      <c r="O57" s="69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x14ac:dyDescent="0.3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137</v>
      </c>
      <c r="G58" s="2" t="s">
        <v>387</v>
      </c>
      <c r="H58" s="2">
        <v>57</v>
      </c>
      <c r="I58" s="2" t="s">
        <v>193</v>
      </c>
      <c r="J58" s="69" t="s">
        <v>208</v>
      </c>
      <c r="K58" s="69" t="s">
        <v>401</v>
      </c>
      <c r="L58" s="72" t="s">
        <v>255</v>
      </c>
      <c r="M58" s="2"/>
      <c r="N58" s="2"/>
      <c r="O58" s="69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x14ac:dyDescent="0.3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137</v>
      </c>
      <c r="G59" s="2" t="s">
        <v>387</v>
      </c>
      <c r="H59" s="2">
        <v>58</v>
      </c>
      <c r="I59" s="2" t="s">
        <v>194</v>
      </c>
      <c r="J59" s="69" t="s">
        <v>208</v>
      </c>
      <c r="K59" s="69" t="s">
        <v>401</v>
      </c>
      <c r="L59" s="72" t="s">
        <v>255</v>
      </c>
      <c r="M59" s="2"/>
      <c r="N59" s="2"/>
      <c r="O59" s="69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x14ac:dyDescent="0.3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137</v>
      </c>
      <c r="G60" s="2" t="s">
        <v>387</v>
      </c>
      <c r="H60" s="2">
        <v>59</v>
      </c>
      <c r="I60" s="2" t="s">
        <v>195</v>
      </c>
      <c r="J60" s="69" t="s">
        <v>208</v>
      </c>
      <c r="K60" s="69" t="s">
        <v>401</v>
      </c>
      <c r="L60" s="72" t="s">
        <v>255</v>
      </c>
      <c r="M60" s="2"/>
      <c r="N60" s="2"/>
      <c r="O60" s="69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x14ac:dyDescent="0.3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137</v>
      </c>
      <c r="G61" s="2" t="s">
        <v>387</v>
      </c>
      <c r="H61" s="2">
        <v>60</v>
      </c>
      <c r="I61" s="2" t="s">
        <v>196</v>
      </c>
      <c r="J61" s="69" t="s">
        <v>208</v>
      </c>
      <c r="K61" s="69" t="s">
        <v>401</v>
      </c>
      <c r="L61" s="72" t="s">
        <v>255</v>
      </c>
      <c r="M61" s="2"/>
      <c r="N61" s="2"/>
      <c r="O61" s="69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x14ac:dyDescent="0.3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137</v>
      </c>
      <c r="G62" s="2" t="s">
        <v>387</v>
      </c>
      <c r="H62" s="2">
        <v>61</v>
      </c>
      <c r="I62" s="2" t="s">
        <v>197</v>
      </c>
      <c r="J62" s="69" t="s">
        <v>208</v>
      </c>
      <c r="K62" s="69" t="s">
        <v>401</v>
      </c>
      <c r="L62" s="72" t="s">
        <v>255</v>
      </c>
      <c r="M62" s="2"/>
      <c r="N62" s="2"/>
      <c r="O62" s="69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x14ac:dyDescent="0.3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137</v>
      </c>
      <c r="G63" s="2" t="s">
        <v>387</v>
      </c>
      <c r="H63" s="2">
        <v>62</v>
      </c>
      <c r="I63" s="2" t="s">
        <v>198</v>
      </c>
      <c r="J63" s="69" t="s">
        <v>208</v>
      </c>
      <c r="K63" s="69" t="s">
        <v>401</v>
      </c>
      <c r="L63" s="72" t="s">
        <v>255</v>
      </c>
      <c r="M63" s="2"/>
      <c r="N63" s="2"/>
      <c r="O63" s="69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x14ac:dyDescent="0.3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137</v>
      </c>
      <c r="G64" s="2" t="s">
        <v>387</v>
      </c>
      <c r="H64" s="2">
        <v>63</v>
      </c>
      <c r="I64" s="2" t="s">
        <v>199</v>
      </c>
      <c r="J64" s="69" t="s">
        <v>208</v>
      </c>
      <c r="K64" s="69" t="s">
        <v>401</v>
      </c>
      <c r="L64" s="72" t="s">
        <v>255</v>
      </c>
      <c r="M64" s="2"/>
      <c r="N64" s="2"/>
      <c r="O64" s="69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x14ac:dyDescent="0.3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137</v>
      </c>
      <c r="G65" s="2" t="s">
        <v>387</v>
      </c>
      <c r="H65" s="2">
        <v>64</v>
      </c>
      <c r="I65" s="2" t="s">
        <v>200</v>
      </c>
      <c r="J65" s="69" t="s">
        <v>208</v>
      </c>
      <c r="K65" s="69" t="s">
        <v>401</v>
      </c>
      <c r="L65" s="72" t="s">
        <v>255</v>
      </c>
      <c r="M65" s="2"/>
      <c r="N65" s="2"/>
      <c r="O65" s="69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3">
      <c r="A66" s="2">
        <v>1</v>
      </c>
      <c r="B66" s="2" t="s">
        <v>236</v>
      </c>
      <c r="C66" s="2"/>
      <c r="D66" s="2" t="s">
        <v>236</v>
      </c>
      <c r="E66" s="2">
        <v>1</v>
      </c>
      <c r="F66" s="2" t="s">
        <v>137</v>
      </c>
      <c r="G66" s="2" t="s">
        <v>387</v>
      </c>
      <c r="H66" s="2">
        <v>65</v>
      </c>
      <c r="I66" s="2" t="s">
        <v>201</v>
      </c>
      <c r="J66" s="69" t="s">
        <v>208</v>
      </c>
      <c r="K66" s="69" t="s">
        <v>401</v>
      </c>
      <c r="L66" s="72" t="s">
        <v>255</v>
      </c>
      <c r="M66" s="2"/>
      <c r="N66" s="2"/>
      <c r="O66" s="69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3">
      <c r="A67" s="2">
        <v>1</v>
      </c>
      <c r="B67" s="2" t="s">
        <v>236</v>
      </c>
      <c r="C67" s="2"/>
      <c r="D67" s="2" t="s">
        <v>236</v>
      </c>
      <c r="E67" s="2">
        <v>1</v>
      </c>
      <c r="F67" s="2" t="s">
        <v>137</v>
      </c>
      <c r="G67" s="2" t="s">
        <v>387</v>
      </c>
      <c r="H67" s="2">
        <v>66</v>
      </c>
      <c r="I67" s="2" t="s">
        <v>202</v>
      </c>
      <c r="J67" s="69" t="s">
        <v>208</v>
      </c>
      <c r="K67" s="69" t="s">
        <v>401</v>
      </c>
      <c r="L67" s="72" t="s">
        <v>255</v>
      </c>
      <c r="M67" s="2"/>
      <c r="N67" s="2"/>
      <c r="O67" s="69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x14ac:dyDescent="0.3">
      <c r="A68" s="2">
        <v>1</v>
      </c>
      <c r="B68" s="2" t="s">
        <v>236</v>
      </c>
      <c r="C68" s="2"/>
      <c r="D68" s="2" t="s">
        <v>236</v>
      </c>
      <c r="E68" s="2">
        <v>1</v>
      </c>
      <c r="F68" s="2" t="s">
        <v>137</v>
      </c>
      <c r="G68" s="2" t="s">
        <v>387</v>
      </c>
      <c r="H68" s="2">
        <v>67</v>
      </c>
      <c r="I68" s="2" t="s">
        <v>203</v>
      </c>
      <c r="J68" s="69" t="s">
        <v>208</v>
      </c>
      <c r="K68" s="69" t="s">
        <v>401</v>
      </c>
      <c r="L68" s="72" t="s">
        <v>255</v>
      </c>
      <c r="M68" s="130"/>
      <c r="N68" s="130"/>
      <c r="O68" s="149">
        <v>0</v>
      </c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</row>
    <row r="69" spans="1:44" ht="15" thickBot="1" x14ac:dyDescent="0.35">
      <c r="A69" s="64">
        <v>1</v>
      </c>
      <c r="B69" s="64" t="s">
        <v>236</v>
      </c>
      <c r="C69" s="64"/>
      <c r="D69" s="64" t="s">
        <v>236</v>
      </c>
      <c r="E69" s="64">
        <v>1</v>
      </c>
      <c r="F69" s="64" t="s">
        <v>137</v>
      </c>
      <c r="G69" s="64" t="s">
        <v>387</v>
      </c>
      <c r="H69" s="2">
        <v>68</v>
      </c>
      <c r="I69" s="64" t="s">
        <v>204</v>
      </c>
      <c r="J69" s="95" t="s">
        <v>208</v>
      </c>
      <c r="K69" s="95" t="s">
        <v>401</v>
      </c>
      <c r="L69" s="111" t="s">
        <v>255</v>
      </c>
      <c r="M69" s="64"/>
      <c r="N69" s="64"/>
      <c r="O69" s="95">
        <v>0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</row>
    <row r="70" spans="1:44" x14ac:dyDescent="0.3">
      <c r="A70" s="2">
        <v>1</v>
      </c>
      <c r="B70" s="2" t="s">
        <v>236</v>
      </c>
      <c r="C70" s="2"/>
      <c r="D70" s="2" t="s">
        <v>236</v>
      </c>
      <c r="E70" s="2">
        <v>2</v>
      </c>
      <c r="F70" s="2" t="s">
        <v>402</v>
      </c>
      <c r="G70" s="2" t="s">
        <v>387</v>
      </c>
      <c r="H70" s="2">
        <v>1</v>
      </c>
      <c r="I70" s="2" t="s">
        <v>187</v>
      </c>
      <c r="J70" s="69" t="s">
        <v>188</v>
      </c>
      <c r="K70" s="69" t="s">
        <v>401</v>
      </c>
      <c r="L70" s="72" t="s">
        <v>255</v>
      </c>
      <c r="M70" s="2"/>
      <c r="N70" s="2"/>
      <c r="O70" s="69">
        <v>32.200000000000003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3">
      <c r="A71" s="2">
        <v>1</v>
      </c>
      <c r="B71" s="2" t="s">
        <v>236</v>
      </c>
      <c r="C71" s="2"/>
      <c r="D71" s="2" t="s">
        <v>236</v>
      </c>
      <c r="E71" s="2">
        <v>2</v>
      </c>
      <c r="F71" s="2" t="s">
        <v>402</v>
      </c>
      <c r="G71" s="2" t="s">
        <v>387</v>
      </c>
      <c r="H71" s="2">
        <v>2</v>
      </c>
      <c r="I71" s="2" t="s">
        <v>189</v>
      </c>
      <c r="J71" s="69" t="s">
        <v>188</v>
      </c>
      <c r="K71" s="69" t="s">
        <v>401</v>
      </c>
      <c r="L71" s="72" t="s">
        <v>255</v>
      </c>
      <c r="M71" s="2"/>
      <c r="N71" s="2"/>
      <c r="O71" s="69">
        <v>25.8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3">
      <c r="A72" s="2">
        <v>1</v>
      </c>
      <c r="B72" s="2" t="s">
        <v>236</v>
      </c>
      <c r="C72" s="2"/>
      <c r="D72" s="2" t="s">
        <v>236</v>
      </c>
      <c r="E72" s="2">
        <v>2</v>
      </c>
      <c r="F72" s="2" t="s">
        <v>402</v>
      </c>
      <c r="G72" s="2" t="s">
        <v>387</v>
      </c>
      <c r="H72" s="2">
        <v>3</v>
      </c>
      <c r="I72" s="2" t="s">
        <v>190</v>
      </c>
      <c r="J72" s="69" t="s">
        <v>188</v>
      </c>
      <c r="K72" s="69" t="s">
        <v>401</v>
      </c>
      <c r="L72" s="73" t="s">
        <v>255</v>
      </c>
      <c r="M72" s="69"/>
      <c r="N72" s="69"/>
      <c r="O72" s="69">
        <v>25.8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3">
      <c r="A73" s="2">
        <v>1</v>
      </c>
      <c r="B73" s="2" t="s">
        <v>236</v>
      </c>
      <c r="C73" s="2"/>
      <c r="D73" s="2" t="s">
        <v>236</v>
      </c>
      <c r="E73" s="2">
        <v>2</v>
      </c>
      <c r="F73" s="2" t="s">
        <v>402</v>
      </c>
      <c r="G73" s="2" t="s">
        <v>387</v>
      </c>
      <c r="H73" s="2">
        <v>4</v>
      </c>
      <c r="I73" s="2" t="s">
        <v>191</v>
      </c>
      <c r="J73" s="69" t="s">
        <v>188</v>
      </c>
      <c r="K73" s="69" t="s">
        <v>401</v>
      </c>
      <c r="L73" s="72" t="s">
        <v>255</v>
      </c>
      <c r="M73" s="2"/>
      <c r="N73" s="2"/>
      <c r="O73" s="69">
        <v>32.200000000000003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3">
      <c r="A74" s="2">
        <v>1</v>
      </c>
      <c r="B74" s="2" t="s">
        <v>236</v>
      </c>
      <c r="C74" s="2"/>
      <c r="D74" s="2" t="s">
        <v>236</v>
      </c>
      <c r="E74" s="2">
        <v>2</v>
      </c>
      <c r="F74" s="2" t="s">
        <v>402</v>
      </c>
      <c r="G74" s="2" t="s">
        <v>387</v>
      </c>
      <c r="H74" s="2">
        <v>5</v>
      </c>
      <c r="I74" s="2" t="s">
        <v>192</v>
      </c>
      <c r="J74" s="69" t="s">
        <v>188</v>
      </c>
      <c r="K74" s="69" t="s">
        <v>401</v>
      </c>
      <c r="L74" s="72" t="s">
        <v>255</v>
      </c>
      <c r="M74" s="2"/>
      <c r="N74" s="2"/>
      <c r="O74" s="69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3">
      <c r="A75" s="2">
        <v>1</v>
      </c>
      <c r="B75" s="2" t="s">
        <v>236</v>
      </c>
      <c r="C75" s="2"/>
      <c r="D75" s="2" t="s">
        <v>236</v>
      </c>
      <c r="E75" s="2">
        <v>2</v>
      </c>
      <c r="F75" s="2" t="s">
        <v>402</v>
      </c>
      <c r="G75" s="2" t="s">
        <v>387</v>
      </c>
      <c r="H75" s="2">
        <v>6</v>
      </c>
      <c r="I75" s="2" t="s">
        <v>193</v>
      </c>
      <c r="J75" s="69" t="s">
        <v>188</v>
      </c>
      <c r="K75" s="69" t="s">
        <v>401</v>
      </c>
      <c r="L75" s="72" t="s">
        <v>255</v>
      </c>
      <c r="M75" s="2"/>
      <c r="N75" s="2"/>
      <c r="O75" s="69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3">
      <c r="A76" s="2">
        <v>1</v>
      </c>
      <c r="B76" s="2" t="s">
        <v>236</v>
      </c>
      <c r="C76" s="2"/>
      <c r="D76" s="2" t="s">
        <v>236</v>
      </c>
      <c r="E76" s="2">
        <v>2</v>
      </c>
      <c r="F76" s="2" t="s">
        <v>402</v>
      </c>
      <c r="G76" s="2" t="s">
        <v>387</v>
      </c>
      <c r="H76" s="2">
        <v>7</v>
      </c>
      <c r="I76" s="2" t="s">
        <v>194</v>
      </c>
      <c r="J76" s="69" t="s">
        <v>188</v>
      </c>
      <c r="K76" s="69" t="s">
        <v>401</v>
      </c>
      <c r="L76" s="72" t="s">
        <v>255</v>
      </c>
      <c r="M76" s="2"/>
      <c r="N76" s="2"/>
      <c r="O76" s="69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3">
      <c r="A77" s="2">
        <v>1</v>
      </c>
      <c r="B77" s="2" t="s">
        <v>236</v>
      </c>
      <c r="C77" s="2"/>
      <c r="D77" s="2" t="s">
        <v>236</v>
      </c>
      <c r="E77" s="2">
        <v>2</v>
      </c>
      <c r="F77" s="2" t="s">
        <v>402</v>
      </c>
      <c r="G77" s="2" t="s">
        <v>387</v>
      </c>
      <c r="H77" s="2">
        <v>8</v>
      </c>
      <c r="I77" s="2" t="s">
        <v>195</v>
      </c>
      <c r="J77" s="69" t="s">
        <v>188</v>
      </c>
      <c r="K77" s="69" t="s">
        <v>401</v>
      </c>
      <c r="L77" s="72" t="s">
        <v>255</v>
      </c>
      <c r="M77" s="2"/>
      <c r="N77" s="2"/>
      <c r="O77" s="69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x14ac:dyDescent="0.3">
      <c r="A78" s="2">
        <v>1</v>
      </c>
      <c r="B78" s="2" t="s">
        <v>236</v>
      </c>
      <c r="C78" s="2"/>
      <c r="D78" s="2" t="s">
        <v>236</v>
      </c>
      <c r="E78" s="2">
        <v>2</v>
      </c>
      <c r="F78" s="2" t="s">
        <v>402</v>
      </c>
      <c r="G78" s="2" t="s">
        <v>387</v>
      </c>
      <c r="H78" s="2">
        <v>9</v>
      </c>
      <c r="I78" s="2" t="s">
        <v>196</v>
      </c>
      <c r="J78" s="69" t="s">
        <v>188</v>
      </c>
      <c r="K78" s="69" t="s">
        <v>401</v>
      </c>
      <c r="L78" s="72" t="s">
        <v>255</v>
      </c>
      <c r="M78" s="2"/>
      <c r="N78" s="2"/>
      <c r="O78" s="69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3">
      <c r="A79" s="2">
        <v>1</v>
      </c>
      <c r="B79" s="2" t="s">
        <v>236</v>
      </c>
      <c r="C79" s="2"/>
      <c r="D79" s="2" t="s">
        <v>236</v>
      </c>
      <c r="E79" s="2">
        <v>2</v>
      </c>
      <c r="F79" s="2" t="s">
        <v>402</v>
      </c>
      <c r="G79" s="2" t="s">
        <v>387</v>
      </c>
      <c r="H79" s="2">
        <v>10</v>
      </c>
      <c r="I79" s="2" t="s">
        <v>197</v>
      </c>
      <c r="J79" s="69" t="s">
        <v>188</v>
      </c>
      <c r="K79" s="69" t="s">
        <v>401</v>
      </c>
      <c r="L79" s="72" t="s">
        <v>255</v>
      </c>
      <c r="M79" s="2"/>
      <c r="N79" s="2"/>
      <c r="O79" s="69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x14ac:dyDescent="0.3">
      <c r="A80" s="2">
        <v>1</v>
      </c>
      <c r="B80" s="2" t="s">
        <v>236</v>
      </c>
      <c r="C80" s="2"/>
      <c r="D80" s="2" t="s">
        <v>236</v>
      </c>
      <c r="E80" s="2">
        <v>2</v>
      </c>
      <c r="F80" s="2" t="s">
        <v>402</v>
      </c>
      <c r="G80" s="2" t="s">
        <v>387</v>
      </c>
      <c r="H80" s="2">
        <v>11</v>
      </c>
      <c r="I80" s="2" t="s">
        <v>198</v>
      </c>
      <c r="J80" s="69" t="s">
        <v>188</v>
      </c>
      <c r="K80" s="69" t="s">
        <v>401</v>
      </c>
      <c r="L80" s="72" t="s">
        <v>255</v>
      </c>
      <c r="M80" s="2"/>
      <c r="N80" s="2"/>
      <c r="O80" s="69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3">
      <c r="A81" s="2">
        <v>1</v>
      </c>
      <c r="B81" s="2" t="s">
        <v>236</v>
      </c>
      <c r="C81" s="2"/>
      <c r="D81" s="2" t="s">
        <v>236</v>
      </c>
      <c r="E81" s="2">
        <v>2</v>
      </c>
      <c r="F81" s="2" t="s">
        <v>402</v>
      </c>
      <c r="G81" s="2" t="s">
        <v>387</v>
      </c>
      <c r="H81" s="2">
        <v>12</v>
      </c>
      <c r="I81" s="2" t="s">
        <v>199</v>
      </c>
      <c r="J81" s="69" t="s">
        <v>188</v>
      </c>
      <c r="K81" s="69" t="s">
        <v>401</v>
      </c>
      <c r="L81" s="72" t="s">
        <v>255</v>
      </c>
      <c r="M81" s="2"/>
      <c r="N81" s="2"/>
      <c r="O81" s="69">
        <v>29.736000000000001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x14ac:dyDescent="0.3">
      <c r="A82" s="2">
        <v>1</v>
      </c>
      <c r="B82" s="2" t="s">
        <v>236</v>
      </c>
      <c r="C82" s="2"/>
      <c r="D82" s="2" t="s">
        <v>236</v>
      </c>
      <c r="E82" s="2">
        <v>2</v>
      </c>
      <c r="F82" s="2" t="s">
        <v>402</v>
      </c>
      <c r="G82" s="2" t="s">
        <v>387</v>
      </c>
      <c r="H82" s="2">
        <v>13</v>
      </c>
      <c r="I82" s="2" t="s">
        <v>200</v>
      </c>
      <c r="J82" s="69" t="s">
        <v>188</v>
      </c>
      <c r="K82" s="69" t="s">
        <v>401</v>
      </c>
      <c r="L82" s="72" t="s">
        <v>255</v>
      </c>
      <c r="M82" s="2"/>
      <c r="N82" s="2"/>
      <c r="O82" s="69">
        <v>29.736000000000001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x14ac:dyDescent="0.3">
      <c r="A83" s="2">
        <v>1</v>
      </c>
      <c r="B83" s="2" t="s">
        <v>236</v>
      </c>
      <c r="C83" s="2"/>
      <c r="D83" s="2" t="s">
        <v>236</v>
      </c>
      <c r="E83" s="2">
        <v>2</v>
      </c>
      <c r="F83" s="2" t="s">
        <v>402</v>
      </c>
      <c r="G83" s="2" t="s">
        <v>387</v>
      </c>
      <c r="H83" s="2">
        <v>14</v>
      </c>
      <c r="I83" s="2" t="s">
        <v>201</v>
      </c>
      <c r="J83" s="69" t="s">
        <v>188</v>
      </c>
      <c r="K83" s="69" t="s">
        <v>401</v>
      </c>
      <c r="L83" s="72" t="s">
        <v>255</v>
      </c>
      <c r="M83" s="2"/>
      <c r="N83" s="2"/>
      <c r="O83" s="69">
        <v>29.736000000000001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3">
      <c r="A84" s="2">
        <v>1</v>
      </c>
      <c r="B84" s="2" t="s">
        <v>236</v>
      </c>
      <c r="C84" s="2"/>
      <c r="D84" s="2" t="s">
        <v>236</v>
      </c>
      <c r="E84" s="2">
        <v>2</v>
      </c>
      <c r="F84" s="2" t="s">
        <v>402</v>
      </c>
      <c r="G84" s="2" t="s">
        <v>387</v>
      </c>
      <c r="H84" s="2">
        <v>15</v>
      </c>
      <c r="I84" s="2" t="s">
        <v>202</v>
      </c>
      <c r="J84" s="69" t="s">
        <v>188</v>
      </c>
      <c r="K84" s="69" t="s">
        <v>401</v>
      </c>
      <c r="L84" s="72" t="s">
        <v>255</v>
      </c>
      <c r="M84" s="2"/>
      <c r="N84" s="2"/>
      <c r="O84" s="69">
        <v>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3">
      <c r="A85" s="2">
        <v>1</v>
      </c>
      <c r="B85" s="2" t="s">
        <v>236</v>
      </c>
      <c r="C85" s="2"/>
      <c r="D85" s="2" t="s">
        <v>236</v>
      </c>
      <c r="E85" s="2">
        <v>2</v>
      </c>
      <c r="F85" s="2" t="s">
        <v>402</v>
      </c>
      <c r="G85" s="2" t="s">
        <v>387</v>
      </c>
      <c r="H85" s="2">
        <v>16</v>
      </c>
      <c r="I85" s="2" t="s">
        <v>203</v>
      </c>
      <c r="J85" s="69" t="s">
        <v>188</v>
      </c>
      <c r="K85" s="69" t="s">
        <v>401</v>
      </c>
      <c r="L85" s="72" t="s">
        <v>255</v>
      </c>
      <c r="M85" s="130"/>
      <c r="N85" s="130"/>
      <c r="O85" s="149">
        <v>0</v>
      </c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</row>
    <row r="86" spans="1:44" ht="15" thickBot="1" x14ac:dyDescent="0.35">
      <c r="A86" s="64">
        <v>1</v>
      </c>
      <c r="B86" s="64" t="s">
        <v>236</v>
      </c>
      <c r="C86" s="64"/>
      <c r="D86" s="64" t="s">
        <v>236</v>
      </c>
      <c r="E86" s="64">
        <v>2</v>
      </c>
      <c r="F86" s="64" t="s">
        <v>402</v>
      </c>
      <c r="G86" s="64" t="s">
        <v>387</v>
      </c>
      <c r="H86" s="2">
        <v>17</v>
      </c>
      <c r="I86" s="64" t="s">
        <v>204</v>
      </c>
      <c r="J86" s="95" t="s">
        <v>188</v>
      </c>
      <c r="K86" s="95" t="s">
        <v>401</v>
      </c>
      <c r="L86" s="111" t="s">
        <v>255</v>
      </c>
      <c r="M86" s="64"/>
      <c r="N86" s="64"/>
      <c r="O86" s="95">
        <v>0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spans="1:44" x14ac:dyDescent="0.3">
      <c r="A87" s="63">
        <v>1</v>
      </c>
      <c r="B87" s="63" t="s">
        <v>236</v>
      </c>
      <c r="C87" s="63"/>
      <c r="D87" s="63" t="s">
        <v>236</v>
      </c>
      <c r="E87" s="63">
        <v>2</v>
      </c>
      <c r="F87" s="63" t="s">
        <v>402</v>
      </c>
      <c r="G87" s="63" t="s">
        <v>387</v>
      </c>
      <c r="H87" s="63">
        <v>18</v>
      </c>
      <c r="I87" s="63" t="s">
        <v>187</v>
      </c>
      <c r="J87" s="94" t="s">
        <v>205</v>
      </c>
      <c r="K87" s="94" t="s">
        <v>401</v>
      </c>
      <c r="L87" s="110" t="s">
        <v>255</v>
      </c>
      <c r="M87" s="63"/>
      <c r="N87" s="63"/>
      <c r="O87" s="94">
        <v>115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</row>
    <row r="88" spans="1:44" x14ac:dyDescent="0.3">
      <c r="A88" s="2">
        <v>1</v>
      </c>
      <c r="B88" s="2" t="s">
        <v>236</v>
      </c>
      <c r="C88" s="2"/>
      <c r="D88" s="2" t="s">
        <v>236</v>
      </c>
      <c r="E88" s="2">
        <v>2</v>
      </c>
      <c r="F88" s="2" t="s">
        <v>402</v>
      </c>
      <c r="G88" s="2" t="s">
        <v>387</v>
      </c>
      <c r="H88" s="2">
        <v>19</v>
      </c>
      <c r="I88" s="2" t="s">
        <v>189</v>
      </c>
      <c r="J88" s="69" t="s">
        <v>205</v>
      </c>
      <c r="K88" s="69" t="s">
        <v>401</v>
      </c>
      <c r="L88" s="72" t="s">
        <v>255</v>
      </c>
      <c r="M88" s="2"/>
      <c r="N88" s="2"/>
      <c r="O88" s="69">
        <v>27.8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3">
      <c r="A89" s="2">
        <v>1</v>
      </c>
      <c r="B89" s="2" t="s">
        <v>236</v>
      </c>
      <c r="C89" s="2"/>
      <c r="D89" s="2" t="s">
        <v>236</v>
      </c>
      <c r="E89" s="2">
        <v>2</v>
      </c>
      <c r="F89" s="2" t="s">
        <v>402</v>
      </c>
      <c r="G89" s="2" t="s">
        <v>387</v>
      </c>
      <c r="H89" s="2">
        <v>20</v>
      </c>
      <c r="I89" s="2" t="s">
        <v>190</v>
      </c>
      <c r="J89" s="69" t="s">
        <v>205</v>
      </c>
      <c r="K89" s="69" t="s">
        <v>401</v>
      </c>
      <c r="L89" s="72" t="s">
        <v>255</v>
      </c>
      <c r="M89" s="2"/>
      <c r="N89" s="2"/>
      <c r="O89" s="69">
        <v>27.8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3">
      <c r="A90" s="2">
        <v>1</v>
      </c>
      <c r="B90" s="2" t="s">
        <v>236</v>
      </c>
      <c r="C90" s="2"/>
      <c r="D90" s="2" t="s">
        <v>236</v>
      </c>
      <c r="E90" s="2">
        <v>2</v>
      </c>
      <c r="F90" s="2" t="s">
        <v>402</v>
      </c>
      <c r="G90" s="2" t="s">
        <v>387</v>
      </c>
      <c r="H90" s="2">
        <v>21</v>
      </c>
      <c r="I90" s="2" t="s">
        <v>191</v>
      </c>
      <c r="J90" s="69" t="s">
        <v>205</v>
      </c>
      <c r="K90" s="69" t="s">
        <v>401</v>
      </c>
      <c r="L90" s="72" t="s">
        <v>255</v>
      </c>
      <c r="M90" s="2"/>
      <c r="N90" s="2"/>
      <c r="O90" s="69">
        <v>115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3">
      <c r="A91" s="2">
        <v>1</v>
      </c>
      <c r="B91" s="2" t="s">
        <v>236</v>
      </c>
      <c r="C91" s="2"/>
      <c r="D91" s="2" t="s">
        <v>236</v>
      </c>
      <c r="E91" s="2">
        <v>2</v>
      </c>
      <c r="F91" s="2" t="s">
        <v>402</v>
      </c>
      <c r="G91" s="2" t="s">
        <v>387</v>
      </c>
      <c r="H91" s="2">
        <v>22</v>
      </c>
      <c r="I91" s="2" t="s">
        <v>192</v>
      </c>
      <c r="J91" s="69" t="s">
        <v>205</v>
      </c>
      <c r="K91" s="69" t="s">
        <v>401</v>
      </c>
      <c r="L91" s="72" t="s">
        <v>255</v>
      </c>
      <c r="M91" s="2"/>
      <c r="N91" s="2"/>
      <c r="O91" s="69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3">
      <c r="A92" s="2">
        <v>1</v>
      </c>
      <c r="B92" s="2" t="s">
        <v>236</v>
      </c>
      <c r="C92" s="2"/>
      <c r="D92" s="2" t="s">
        <v>236</v>
      </c>
      <c r="E92" s="2">
        <v>2</v>
      </c>
      <c r="F92" s="2" t="s">
        <v>402</v>
      </c>
      <c r="G92" s="2" t="s">
        <v>387</v>
      </c>
      <c r="H92" s="2">
        <v>23</v>
      </c>
      <c r="I92" s="2" t="s">
        <v>193</v>
      </c>
      <c r="J92" s="69" t="s">
        <v>205</v>
      </c>
      <c r="K92" s="69" t="s">
        <v>401</v>
      </c>
      <c r="L92" s="72" t="s">
        <v>255</v>
      </c>
      <c r="M92" s="2"/>
      <c r="N92" s="2"/>
      <c r="O92" s="69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3">
      <c r="A93" s="2">
        <v>1</v>
      </c>
      <c r="B93" s="2" t="s">
        <v>236</v>
      </c>
      <c r="C93" s="2"/>
      <c r="D93" s="2" t="s">
        <v>236</v>
      </c>
      <c r="E93" s="2">
        <v>2</v>
      </c>
      <c r="F93" s="2" t="s">
        <v>402</v>
      </c>
      <c r="G93" s="2" t="s">
        <v>387</v>
      </c>
      <c r="H93" s="2">
        <v>24</v>
      </c>
      <c r="I93" s="2" t="s">
        <v>194</v>
      </c>
      <c r="J93" s="69" t="s">
        <v>205</v>
      </c>
      <c r="K93" s="69" t="s">
        <v>401</v>
      </c>
      <c r="L93" s="72" t="s">
        <v>255</v>
      </c>
      <c r="M93" s="2"/>
      <c r="N93" s="2"/>
      <c r="O93" s="69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3">
      <c r="A94" s="2">
        <v>1</v>
      </c>
      <c r="B94" s="2" t="s">
        <v>236</v>
      </c>
      <c r="C94" s="2"/>
      <c r="D94" s="2" t="s">
        <v>236</v>
      </c>
      <c r="E94" s="2">
        <v>2</v>
      </c>
      <c r="F94" s="2" t="s">
        <v>402</v>
      </c>
      <c r="G94" s="2" t="s">
        <v>387</v>
      </c>
      <c r="H94" s="2">
        <v>25</v>
      </c>
      <c r="I94" s="2" t="s">
        <v>195</v>
      </c>
      <c r="J94" s="69" t="s">
        <v>205</v>
      </c>
      <c r="K94" s="69" t="s">
        <v>401</v>
      </c>
      <c r="L94" s="72" t="s">
        <v>255</v>
      </c>
      <c r="M94" s="2"/>
      <c r="N94" s="2"/>
      <c r="O94" s="69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3">
      <c r="A95" s="2">
        <v>1</v>
      </c>
      <c r="B95" s="2" t="s">
        <v>236</v>
      </c>
      <c r="C95" s="2"/>
      <c r="D95" s="2" t="s">
        <v>236</v>
      </c>
      <c r="E95" s="2">
        <v>2</v>
      </c>
      <c r="F95" s="2" t="s">
        <v>402</v>
      </c>
      <c r="G95" s="2" t="s">
        <v>387</v>
      </c>
      <c r="H95" s="2">
        <v>26</v>
      </c>
      <c r="I95" s="2" t="s">
        <v>196</v>
      </c>
      <c r="J95" s="69" t="s">
        <v>205</v>
      </c>
      <c r="K95" s="69" t="s">
        <v>401</v>
      </c>
      <c r="L95" s="72" t="s">
        <v>255</v>
      </c>
      <c r="M95" s="2"/>
      <c r="N95" s="2"/>
      <c r="O95" s="69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3">
      <c r="A96" s="2">
        <v>1</v>
      </c>
      <c r="B96" s="2" t="s">
        <v>236</v>
      </c>
      <c r="C96" s="2"/>
      <c r="D96" s="2" t="s">
        <v>236</v>
      </c>
      <c r="E96" s="2">
        <v>2</v>
      </c>
      <c r="F96" s="2" t="s">
        <v>402</v>
      </c>
      <c r="G96" s="2" t="s">
        <v>387</v>
      </c>
      <c r="H96" s="2">
        <v>27</v>
      </c>
      <c r="I96" s="2" t="s">
        <v>197</v>
      </c>
      <c r="J96" s="69" t="s">
        <v>205</v>
      </c>
      <c r="K96" s="69" t="s">
        <v>401</v>
      </c>
      <c r="L96" s="72" t="s">
        <v>255</v>
      </c>
      <c r="M96" s="2"/>
      <c r="N96" s="2"/>
      <c r="O96" s="69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3">
      <c r="A97" s="2">
        <v>1</v>
      </c>
      <c r="B97" s="2" t="s">
        <v>236</v>
      </c>
      <c r="C97" s="2"/>
      <c r="D97" s="2" t="s">
        <v>236</v>
      </c>
      <c r="E97" s="2">
        <v>2</v>
      </c>
      <c r="F97" s="2" t="s">
        <v>402</v>
      </c>
      <c r="G97" s="2" t="s">
        <v>387</v>
      </c>
      <c r="H97" s="2">
        <v>28</v>
      </c>
      <c r="I97" s="2" t="s">
        <v>198</v>
      </c>
      <c r="J97" s="69" t="s">
        <v>205</v>
      </c>
      <c r="K97" s="69" t="s">
        <v>401</v>
      </c>
      <c r="L97" s="72" t="s">
        <v>255</v>
      </c>
      <c r="M97" s="2"/>
      <c r="N97" s="2"/>
      <c r="O97" s="69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3">
      <c r="A98" s="2">
        <v>1</v>
      </c>
      <c r="B98" s="2" t="s">
        <v>236</v>
      </c>
      <c r="C98" s="2"/>
      <c r="D98" s="2" t="s">
        <v>236</v>
      </c>
      <c r="E98" s="2">
        <v>2</v>
      </c>
      <c r="F98" s="2" t="s">
        <v>402</v>
      </c>
      <c r="G98" s="2" t="s">
        <v>387</v>
      </c>
      <c r="H98" s="2">
        <v>29</v>
      </c>
      <c r="I98" s="2" t="s">
        <v>199</v>
      </c>
      <c r="J98" s="69" t="s">
        <v>205</v>
      </c>
      <c r="K98" s="69" t="s">
        <v>401</v>
      </c>
      <c r="L98" s="72" t="s">
        <v>255</v>
      </c>
      <c r="M98" s="2"/>
      <c r="N98" s="2"/>
      <c r="O98" s="69">
        <v>74.34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3">
      <c r="A99" s="2">
        <v>1</v>
      </c>
      <c r="B99" s="2" t="s">
        <v>236</v>
      </c>
      <c r="C99" s="2"/>
      <c r="D99" s="2" t="s">
        <v>236</v>
      </c>
      <c r="E99" s="2">
        <v>2</v>
      </c>
      <c r="F99" s="2" t="s">
        <v>402</v>
      </c>
      <c r="G99" s="2" t="s">
        <v>387</v>
      </c>
      <c r="H99" s="2">
        <v>30</v>
      </c>
      <c r="I99" s="2" t="s">
        <v>200</v>
      </c>
      <c r="J99" s="69" t="s">
        <v>205</v>
      </c>
      <c r="K99" s="69" t="s">
        <v>401</v>
      </c>
      <c r="L99" s="72" t="s">
        <v>255</v>
      </c>
      <c r="M99" s="2"/>
      <c r="N99" s="2"/>
      <c r="O99" s="69">
        <v>74.34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3">
      <c r="A100" s="2">
        <v>1</v>
      </c>
      <c r="B100" s="2" t="s">
        <v>236</v>
      </c>
      <c r="C100" s="2"/>
      <c r="D100" s="2" t="s">
        <v>236</v>
      </c>
      <c r="E100" s="2">
        <v>2</v>
      </c>
      <c r="F100" s="2" t="s">
        <v>402</v>
      </c>
      <c r="G100" s="2" t="s">
        <v>387</v>
      </c>
      <c r="H100" s="2">
        <v>31</v>
      </c>
      <c r="I100" s="2" t="s">
        <v>201</v>
      </c>
      <c r="J100" s="69" t="s">
        <v>205</v>
      </c>
      <c r="K100" s="69" t="s">
        <v>401</v>
      </c>
      <c r="L100" s="72" t="s">
        <v>255</v>
      </c>
      <c r="M100" s="2"/>
      <c r="N100" s="2"/>
      <c r="O100" s="69">
        <v>74.34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3">
      <c r="A101" s="2">
        <v>1</v>
      </c>
      <c r="B101" s="2" t="s">
        <v>236</v>
      </c>
      <c r="C101" s="2"/>
      <c r="D101" s="2" t="s">
        <v>236</v>
      </c>
      <c r="E101" s="2">
        <v>2</v>
      </c>
      <c r="F101" s="2" t="s">
        <v>402</v>
      </c>
      <c r="G101" s="2" t="s">
        <v>387</v>
      </c>
      <c r="H101" s="2">
        <v>32</v>
      </c>
      <c r="I101" s="2" t="s">
        <v>202</v>
      </c>
      <c r="J101" s="69" t="s">
        <v>205</v>
      </c>
      <c r="K101" s="69" t="s">
        <v>401</v>
      </c>
      <c r="L101" s="72" t="s">
        <v>255</v>
      </c>
      <c r="M101" s="2"/>
      <c r="N101" s="2"/>
      <c r="O101" s="69">
        <v>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3">
      <c r="A102" s="2">
        <v>1</v>
      </c>
      <c r="B102" s="2" t="s">
        <v>236</v>
      </c>
      <c r="C102" s="2"/>
      <c r="D102" s="2" t="s">
        <v>236</v>
      </c>
      <c r="E102" s="2">
        <v>2</v>
      </c>
      <c r="F102" s="2" t="s">
        <v>402</v>
      </c>
      <c r="G102" s="2" t="s">
        <v>387</v>
      </c>
      <c r="H102" s="2">
        <v>33</v>
      </c>
      <c r="I102" s="2" t="s">
        <v>203</v>
      </c>
      <c r="J102" s="69" t="s">
        <v>205</v>
      </c>
      <c r="K102" s="69" t="s">
        <v>401</v>
      </c>
      <c r="L102" s="72" t="s">
        <v>255</v>
      </c>
      <c r="M102" s="130"/>
      <c r="N102" s="130"/>
      <c r="O102" s="149">
        <v>0</v>
      </c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</row>
    <row r="103" spans="1:44" ht="15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2</v>
      </c>
      <c r="F103" s="64" t="s">
        <v>402</v>
      </c>
      <c r="G103" s="64" t="s">
        <v>387</v>
      </c>
      <c r="H103" s="2">
        <v>34</v>
      </c>
      <c r="I103" s="64" t="s">
        <v>204</v>
      </c>
      <c r="J103" s="95" t="s">
        <v>205</v>
      </c>
      <c r="K103" s="95" t="s">
        <v>401</v>
      </c>
      <c r="L103" s="111" t="s">
        <v>255</v>
      </c>
      <c r="M103" s="64"/>
      <c r="N103" s="64"/>
      <c r="O103" s="95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spans="1:44" x14ac:dyDescent="0.3">
      <c r="A104" s="2">
        <v>1</v>
      </c>
      <c r="B104" s="2" t="s">
        <v>236</v>
      </c>
      <c r="C104" s="2"/>
      <c r="D104" s="2" t="s">
        <v>236</v>
      </c>
      <c r="E104" s="2">
        <v>2</v>
      </c>
      <c r="F104" s="2" t="s">
        <v>402</v>
      </c>
      <c r="G104" s="2" t="s">
        <v>387</v>
      </c>
      <c r="H104" s="63">
        <v>35</v>
      </c>
      <c r="I104" s="63" t="s">
        <v>187</v>
      </c>
      <c r="J104" s="94" t="s">
        <v>207</v>
      </c>
      <c r="K104" s="69" t="s">
        <v>401</v>
      </c>
      <c r="L104" s="72" t="s">
        <v>255</v>
      </c>
      <c r="M104" s="2"/>
      <c r="N104" s="2"/>
      <c r="O104" s="69"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3">
      <c r="A105" s="2">
        <v>1</v>
      </c>
      <c r="B105" s="2" t="s">
        <v>236</v>
      </c>
      <c r="C105" s="2"/>
      <c r="D105" s="2" t="s">
        <v>236</v>
      </c>
      <c r="E105" s="2">
        <v>2</v>
      </c>
      <c r="F105" s="2" t="s">
        <v>402</v>
      </c>
      <c r="G105" s="2" t="s">
        <v>387</v>
      </c>
      <c r="H105" s="2">
        <v>36</v>
      </c>
      <c r="I105" s="2" t="s">
        <v>189</v>
      </c>
      <c r="J105" s="69" t="s">
        <v>207</v>
      </c>
      <c r="K105" s="69" t="s">
        <v>401</v>
      </c>
      <c r="L105" s="72" t="s">
        <v>255</v>
      </c>
      <c r="M105" s="2"/>
      <c r="N105" s="2"/>
      <c r="O105" s="69">
        <v>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3">
      <c r="A106" s="2">
        <v>1</v>
      </c>
      <c r="B106" s="2" t="s">
        <v>236</v>
      </c>
      <c r="C106" s="2"/>
      <c r="D106" s="2" t="s">
        <v>236</v>
      </c>
      <c r="E106" s="2">
        <v>2</v>
      </c>
      <c r="F106" s="2" t="s">
        <v>402</v>
      </c>
      <c r="G106" s="2" t="s">
        <v>387</v>
      </c>
      <c r="H106" s="2">
        <v>37</v>
      </c>
      <c r="I106" s="2" t="s">
        <v>190</v>
      </c>
      <c r="J106" s="69" t="s">
        <v>207</v>
      </c>
      <c r="K106" s="69" t="s">
        <v>401</v>
      </c>
      <c r="L106" s="72" t="s">
        <v>255</v>
      </c>
      <c r="M106" s="2"/>
      <c r="N106" s="2"/>
      <c r="O106" s="69">
        <v>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3">
      <c r="A107" s="2">
        <v>1</v>
      </c>
      <c r="B107" s="2" t="s">
        <v>236</v>
      </c>
      <c r="C107" s="2"/>
      <c r="D107" s="2" t="s">
        <v>236</v>
      </c>
      <c r="E107" s="2">
        <v>2</v>
      </c>
      <c r="F107" s="2" t="s">
        <v>402</v>
      </c>
      <c r="G107" s="2" t="s">
        <v>387</v>
      </c>
      <c r="H107" s="2">
        <v>38</v>
      </c>
      <c r="I107" s="2" t="s">
        <v>191</v>
      </c>
      <c r="J107" s="69" t="s">
        <v>207</v>
      </c>
      <c r="K107" s="69" t="s">
        <v>401</v>
      </c>
      <c r="L107" s="72" t="s">
        <v>255</v>
      </c>
      <c r="M107" s="2"/>
      <c r="N107" s="2"/>
      <c r="O107" s="69">
        <v>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3">
      <c r="A108" s="2">
        <v>1</v>
      </c>
      <c r="B108" s="2" t="s">
        <v>236</v>
      </c>
      <c r="C108" s="2"/>
      <c r="D108" s="2" t="s">
        <v>236</v>
      </c>
      <c r="E108" s="2">
        <v>2</v>
      </c>
      <c r="F108" s="2" t="s">
        <v>402</v>
      </c>
      <c r="G108" s="2" t="s">
        <v>387</v>
      </c>
      <c r="H108" s="2">
        <v>39</v>
      </c>
      <c r="I108" s="2" t="s">
        <v>192</v>
      </c>
      <c r="J108" s="69" t="s">
        <v>207</v>
      </c>
      <c r="K108" s="69" t="s">
        <v>401</v>
      </c>
      <c r="L108" s="72" t="s">
        <v>255</v>
      </c>
      <c r="M108" s="2"/>
      <c r="N108" s="2"/>
      <c r="O108" s="69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3">
      <c r="A109" s="2">
        <v>1</v>
      </c>
      <c r="B109" s="2" t="s">
        <v>236</v>
      </c>
      <c r="C109" s="2"/>
      <c r="D109" s="2" t="s">
        <v>236</v>
      </c>
      <c r="E109" s="2">
        <v>2</v>
      </c>
      <c r="F109" s="2" t="s">
        <v>402</v>
      </c>
      <c r="G109" s="2" t="s">
        <v>387</v>
      </c>
      <c r="H109" s="2">
        <v>40</v>
      </c>
      <c r="I109" s="2" t="s">
        <v>193</v>
      </c>
      <c r="J109" s="69" t="s">
        <v>207</v>
      </c>
      <c r="K109" s="69" t="s">
        <v>401</v>
      </c>
      <c r="L109" s="72" t="s">
        <v>255</v>
      </c>
      <c r="M109" s="2"/>
      <c r="N109" s="2"/>
      <c r="O109" s="69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3">
      <c r="A110" s="2">
        <v>1</v>
      </c>
      <c r="B110" s="2" t="s">
        <v>236</v>
      </c>
      <c r="C110" s="2"/>
      <c r="D110" s="2" t="s">
        <v>236</v>
      </c>
      <c r="E110" s="2">
        <v>2</v>
      </c>
      <c r="F110" s="2" t="s">
        <v>402</v>
      </c>
      <c r="G110" s="2" t="s">
        <v>387</v>
      </c>
      <c r="H110" s="2">
        <v>41</v>
      </c>
      <c r="I110" s="2" t="s">
        <v>194</v>
      </c>
      <c r="J110" s="69" t="s">
        <v>207</v>
      </c>
      <c r="K110" s="69" t="s">
        <v>401</v>
      </c>
      <c r="L110" s="72" t="s">
        <v>255</v>
      </c>
      <c r="M110" s="2"/>
      <c r="N110" s="2"/>
      <c r="O110" s="69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3">
      <c r="A111" s="2">
        <v>1</v>
      </c>
      <c r="B111" s="2" t="s">
        <v>236</v>
      </c>
      <c r="C111" s="2"/>
      <c r="D111" s="2" t="s">
        <v>236</v>
      </c>
      <c r="E111" s="2">
        <v>2</v>
      </c>
      <c r="F111" s="2" t="s">
        <v>402</v>
      </c>
      <c r="G111" s="2" t="s">
        <v>387</v>
      </c>
      <c r="H111" s="2">
        <v>42</v>
      </c>
      <c r="I111" s="2" t="s">
        <v>195</v>
      </c>
      <c r="J111" s="69" t="s">
        <v>207</v>
      </c>
      <c r="K111" s="69" t="s">
        <v>401</v>
      </c>
      <c r="L111" s="72" t="s">
        <v>255</v>
      </c>
      <c r="M111" s="2"/>
      <c r="N111" s="2"/>
      <c r="O111" s="69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3">
      <c r="A112" s="2">
        <v>1</v>
      </c>
      <c r="B112" s="2" t="s">
        <v>236</v>
      </c>
      <c r="C112" s="2"/>
      <c r="D112" s="2" t="s">
        <v>236</v>
      </c>
      <c r="E112" s="2">
        <v>2</v>
      </c>
      <c r="F112" s="2" t="s">
        <v>402</v>
      </c>
      <c r="G112" s="2" t="s">
        <v>387</v>
      </c>
      <c r="H112" s="2">
        <v>43</v>
      </c>
      <c r="I112" s="2" t="s">
        <v>196</v>
      </c>
      <c r="J112" s="69" t="s">
        <v>207</v>
      </c>
      <c r="K112" s="69" t="s">
        <v>401</v>
      </c>
      <c r="L112" s="72" t="s">
        <v>255</v>
      </c>
      <c r="M112" s="2"/>
      <c r="N112" s="2"/>
      <c r="O112" s="69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3">
      <c r="A113" s="2">
        <v>1</v>
      </c>
      <c r="B113" s="2" t="s">
        <v>236</v>
      </c>
      <c r="C113" s="2"/>
      <c r="D113" s="2" t="s">
        <v>236</v>
      </c>
      <c r="E113" s="2">
        <v>2</v>
      </c>
      <c r="F113" s="2" t="s">
        <v>402</v>
      </c>
      <c r="G113" s="2" t="s">
        <v>387</v>
      </c>
      <c r="H113" s="2">
        <v>44</v>
      </c>
      <c r="I113" s="2" t="s">
        <v>197</v>
      </c>
      <c r="J113" s="69" t="s">
        <v>207</v>
      </c>
      <c r="K113" s="69" t="s">
        <v>401</v>
      </c>
      <c r="L113" s="72" t="s">
        <v>255</v>
      </c>
      <c r="M113" s="2"/>
      <c r="N113" s="2"/>
      <c r="O113" s="69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3">
      <c r="A114" s="2">
        <v>1</v>
      </c>
      <c r="B114" s="2" t="s">
        <v>236</v>
      </c>
      <c r="C114" s="2"/>
      <c r="D114" s="2" t="s">
        <v>236</v>
      </c>
      <c r="E114" s="2">
        <v>2</v>
      </c>
      <c r="F114" s="2" t="s">
        <v>402</v>
      </c>
      <c r="G114" s="2" t="s">
        <v>387</v>
      </c>
      <c r="H114" s="2">
        <v>45</v>
      </c>
      <c r="I114" s="2" t="s">
        <v>198</v>
      </c>
      <c r="J114" s="69" t="s">
        <v>207</v>
      </c>
      <c r="K114" s="69" t="s">
        <v>401</v>
      </c>
      <c r="L114" s="72" t="s">
        <v>255</v>
      </c>
      <c r="M114" s="2"/>
      <c r="N114" s="2"/>
      <c r="O114" s="69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3">
      <c r="A115" s="2">
        <v>1</v>
      </c>
      <c r="B115" s="2" t="s">
        <v>236</v>
      </c>
      <c r="C115" s="2"/>
      <c r="D115" s="2" t="s">
        <v>236</v>
      </c>
      <c r="E115" s="2">
        <v>2</v>
      </c>
      <c r="F115" s="2" t="s">
        <v>402</v>
      </c>
      <c r="G115" s="2" t="s">
        <v>387</v>
      </c>
      <c r="H115" s="2">
        <v>46</v>
      </c>
      <c r="I115" s="2" t="s">
        <v>199</v>
      </c>
      <c r="J115" s="69" t="s">
        <v>207</v>
      </c>
      <c r="K115" s="69" t="s">
        <v>401</v>
      </c>
      <c r="L115" s="72" t="s">
        <v>255</v>
      </c>
      <c r="M115" s="2"/>
      <c r="N115" s="2"/>
      <c r="O115" s="69">
        <v>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3">
      <c r="A116" s="2">
        <v>1</v>
      </c>
      <c r="B116" s="2" t="s">
        <v>236</v>
      </c>
      <c r="C116" s="2"/>
      <c r="D116" s="2" t="s">
        <v>236</v>
      </c>
      <c r="E116" s="2">
        <v>2</v>
      </c>
      <c r="F116" s="2" t="s">
        <v>402</v>
      </c>
      <c r="G116" s="2" t="s">
        <v>387</v>
      </c>
      <c r="H116" s="2">
        <v>47</v>
      </c>
      <c r="I116" s="2" t="s">
        <v>200</v>
      </c>
      <c r="J116" s="69" t="s">
        <v>207</v>
      </c>
      <c r="K116" s="69" t="s">
        <v>401</v>
      </c>
      <c r="L116" s="72" t="s">
        <v>255</v>
      </c>
      <c r="M116" s="2"/>
      <c r="N116" s="2"/>
      <c r="O116" s="69">
        <v>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3">
      <c r="A117" s="2">
        <v>1</v>
      </c>
      <c r="B117" s="2" t="s">
        <v>236</v>
      </c>
      <c r="C117" s="2"/>
      <c r="D117" s="2" t="s">
        <v>236</v>
      </c>
      <c r="E117" s="2">
        <v>2</v>
      </c>
      <c r="F117" s="2" t="s">
        <v>402</v>
      </c>
      <c r="G117" s="2" t="s">
        <v>387</v>
      </c>
      <c r="H117" s="2">
        <v>48</v>
      </c>
      <c r="I117" s="2" t="s">
        <v>201</v>
      </c>
      <c r="J117" s="69" t="s">
        <v>207</v>
      </c>
      <c r="K117" s="69" t="s">
        <v>401</v>
      </c>
      <c r="L117" s="72" t="s">
        <v>255</v>
      </c>
      <c r="M117" s="2"/>
      <c r="N117" s="2"/>
      <c r="O117" s="69">
        <v>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3">
      <c r="A118" s="2">
        <v>1</v>
      </c>
      <c r="B118" s="2" t="s">
        <v>236</v>
      </c>
      <c r="C118" s="2"/>
      <c r="D118" s="2" t="s">
        <v>236</v>
      </c>
      <c r="E118" s="2">
        <v>2</v>
      </c>
      <c r="F118" s="2" t="s">
        <v>402</v>
      </c>
      <c r="G118" s="2" t="s">
        <v>387</v>
      </c>
      <c r="H118" s="2">
        <v>49</v>
      </c>
      <c r="I118" s="2" t="s">
        <v>202</v>
      </c>
      <c r="J118" s="69" t="s">
        <v>207</v>
      </c>
      <c r="K118" s="69" t="s">
        <v>401</v>
      </c>
      <c r="L118" s="72" t="s">
        <v>255</v>
      </c>
      <c r="M118" s="2"/>
      <c r="N118" s="2"/>
      <c r="O118" s="69">
        <v>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3">
      <c r="A119" s="2">
        <v>1</v>
      </c>
      <c r="B119" s="2" t="s">
        <v>236</v>
      </c>
      <c r="C119" s="2"/>
      <c r="D119" s="2" t="s">
        <v>236</v>
      </c>
      <c r="E119" s="2">
        <v>2</v>
      </c>
      <c r="F119" s="2" t="s">
        <v>402</v>
      </c>
      <c r="G119" s="2" t="s">
        <v>387</v>
      </c>
      <c r="H119" s="2">
        <v>50</v>
      </c>
      <c r="I119" s="2" t="s">
        <v>203</v>
      </c>
      <c r="J119" s="69" t="s">
        <v>207</v>
      </c>
      <c r="K119" s="69" t="s">
        <v>401</v>
      </c>
      <c r="L119" s="72" t="s">
        <v>255</v>
      </c>
      <c r="M119" s="130"/>
      <c r="N119" s="130"/>
      <c r="O119" s="149">
        <v>0</v>
      </c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</row>
    <row r="120" spans="1:44" ht="15" thickBot="1" x14ac:dyDescent="0.35">
      <c r="A120" s="64">
        <v>1</v>
      </c>
      <c r="B120" s="64" t="s">
        <v>236</v>
      </c>
      <c r="C120" s="64"/>
      <c r="D120" s="64" t="s">
        <v>236</v>
      </c>
      <c r="E120" s="64">
        <v>2</v>
      </c>
      <c r="F120" s="64" t="s">
        <v>402</v>
      </c>
      <c r="G120" s="64" t="s">
        <v>387</v>
      </c>
      <c r="H120" s="2">
        <v>51</v>
      </c>
      <c r="I120" s="64" t="s">
        <v>204</v>
      </c>
      <c r="J120" s="95" t="s">
        <v>207</v>
      </c>
      <c r="K120" s="95" t="s">
        <v>401</v>
      </c>
      <c r="L120" s="111" t="s">
        <v>255</v>
      </c>
      <c r="M120" s="64"/>
      <c r="N120" s="64"/>
      <c r="O120" s="95">
        <v>0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spans="1:44" x14ac:dyDescent="0.3">
      <c r="A121" s="2">
        <v>1</v>
      </c>
      <c r="B121" s="2" t="s">
        <v>236</v>
      </c>
      <c r="C121" s="2"/>
      <c r="D121" s="2" t="s">
        <v>236</v>
      </c>
      <c r="E121" s="2">
        <v>2</v>
      </c>
      <c r="F121" s="2" t="s">
        <v>402</v>
      </c>
      <c r="G121" s="2" t="s">
        <v>387</v>
      </c>
      <c r="H121" s="63">
        <v>52</v>
      </c>
      <c r="I121" s="63" t="s">
        <v>187</v>
      </c>
      <c r="J121" s="94" t="s">
        <v>208</v>
      </c>
      <c r="K121" s="69" t="s">
        <v>401</v>
      </c>
      <c r="L121" s="72" t="s">
        <v>255</v>
      </c>
      <c r="M121" s="2"/>
      <c r="N121" s="2"/>
      <c r="O121" s="69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3">
      <c r="A122" s="2">
        <v>1</v>
      </c>
      <c r="B122" s="2" t="s">
        <v>236</v>
      </c>
      <c r="C122" s="2"/>
      <c r="D122" s="2" t="s">
        <v>236</v>
      </c>
      <c r="E122" s="2">
        <v>2</v>
      </c>
      <c r="F122" s="2" t="s">
        <v>402</v>
      </c>
      <c r="G122" s="2" t="s">
        <v>387</v>
      </c>
      <c r="H122" s="2">
        <v>53</v>
      </c>
      <c r="I122" s="2" t="s">
        <v>189</v>
      </c>
      <c r="J122" s="69" t="s">
        <v>208</v>
      </c>
      <c r="K122" s="69" t="s">
        <v>401</v>
      </c>
      <c r="L122" s="72" t="s">
        <v>255</v>
      </c>
      <c r="M122" s="2"/>
      <c r="N122" s="2"/>
      <c r="O122" s="69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3">
      <c r="A123" s="2">
        <v>1</v>
      </c>
      <c r="B123" s="2" t="s">
        <v>236</v>
      </c>
      <c r="C123" s="2"/>
      <c r="D123" s="2" t="s">
        <v>236</v>
      </c>
      <c r="E123" s="2">
        <v>2</v>
      </c>
      <c r="F123" s="2" t="s">
        <v>402</v>
      </c>
      <c r="G123" s="2" t="s">
        <v>387</v>
      </c>
      <c r="H123" s="2">
        <v>54</v>
      </c>
      <c r="I123" s="2" t="s">
        <v>190</v>
      </c>
      <c r="J123" s="69" t="s">
        <v>208</v>
      </c>
      <c r="K123" s="69" t="s">
        <v>401</v>
      </c>
      <c r="L123" s="72" t="s">
        <v>255</v>
      </c>
      <c r="M123" s="2"/>
      <c r="N123" s="2"/>
      <c r="O123" s="69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3">
      <c r="A124" s="2">
        <v>1</v>
      </c>
      <c r="B124" s="2" t="s">
        <v>236</v>
      </c>
      <c r="C124" s="2"/>
      <c r="D124" s="2" t="s">
        <v>236</v>
      </c>
      <c r="E124" s="2">
        <v>2</v>
      </c>
      <c r="F124" s="2" t="s">
        <v>402</v>
      </c>
      <c r="G124" s="2" t="s">
        <v>387</v>
      </c>
      <c r="H124" s="2">
        <v>55</v>
      </c>
      <c r="I124" s="2" t="s">
        <v>191</v>
      </c>
      <c r="J124" s="69" t="s">
        <v>208</v>
      </c>
      <c r="K124" s="69" t="s">
        <v>401</v>
      </c>
      <c r="L124" s="72" t="s">
        <v>255</v>
      </c>
      <c r="M124" s="2"/>
      <c r="N124" s="2"/>
      <c r="O124" s="69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3">
      <c r="A125" s="2">
        <v>1</v>
      </c>
      <c r="B125" s="2" t="s">
        <v>236</v>
      </c>
      <c r="C125" s="2"/>
      <c r="D125" s="2" t="s">
        <v>236</v>
      </c>
      <c r="E125" s="2">
        <v>2</v>
      </c>
      <c r="F125" s="2" t="s">
        <v>402</v>
      </c>
      <c r="G125" s="2" t="s">
        <v>387</v>
      </c>
      <c r="H125" s="2">
        <v>56</v>
      </c>
      <c r="I125" s="2" t="s">
        <v>192</v>
      </c>
      <c r="J125" s="69" t="s">
        <v>208</v>
      </c>
      <c r="K125" s="69" t="s">
        <v>401</v>
      </c>
      <c r="L125" s="72" t="s">
        <v>255</v>
      </c>
      <c r="M125" s="2"/>
      <c r="N125" s="2"/>
      <c r="O125" s="69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x14ac:dyDescent="0.3">
      <c r="A126" s="2">
        <v>1</v>
      </c>
      <c r="B126" s="2" t="s">
        <v>236</v>
      </c>
      <c r="C126" s="2"/>
      <c r="D126" s="2" t="s">
        <v>236</v>
      </c>
      <c r="E126" s="2">
        <v>2</v>
      </c>
      <c r="F126" s="2" t="s">
        <v>402</v>
      </c>
      <c r="G126" s="2" t="s">
        <v>387</v>
      </c>
      <c r="H126" s="2">
        <v>57</v>
      </c>
      <c r="I126" s="2" t="s">
        <v>193</v>
      </c>
      <c r="J126" s="69" t="s">
        <v>208</v>
      </c>
      <c r="K126" s="69" t="s">
        <v>401</v>
      </c>
      <c r="L126" s="72" t="s">
        <v>255</v>
      </c>
      <c r="M126" s="2"/>
      <c r="N126" s="2"/>
      <c r="O126" s="69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3">
      <c r="A127" s="2">
        <v>1</v>
      </c>
      <c r="B127" s="2" t="s">
        <v>236</v>
      </c>
      <c r="C127" s="2"/>
      <c r="D127" s="2" t="s">
        <v>236</v>
      </c>
      <c r="E127" s="2">
        <v>2</v>
      </c>
      <c r="F127" s="2" t="s">
        <v>402</v>
      </c>
      <c r="G127" s="2" t="s">
        <v>387</v>
      </c>
      <c r="H127" s="2">
        <v>58</v>
      </c>
      <c r="I127" s="2" t="s">
        <v>194</v>
      </c>
      <c r="J127" s="69" t="s">
        <v>208</v>
      </c>
      <c r="K127" s="69" t="s">
        <v>401</v>
      </c>
      <c r="L127" s="72" t="s">
        <v>255</v>
      </c>
      <c r="M127" s="2"/>
      <c r="N127" s="2"/>
      <c r="O127" s="69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3">
      <c r="A128" s="2">
        <v>1</v>
      </c>
      <c r="B128" s="2" t="s">
        <v>236</v>
      </c>
      <c r="C128" s="2"/>
      <c r="D128" s="2" t="s">
        <v>236</v>
      </c>
      <c r="E128" s="2">
        <v>2</v>
      </c>
      <c r="F128" s="2" t="s">
        <v>402</v>
      </c>
      <c r="G128" s="2" t="s">
        <v>387</v>
      </c>
      <c r="H128" s="2">
        <v>59</v>
      </c>
      <c r="I128" s="2" t="s">
        <v>195</v>
      </c>
      <c r="J128" s="69" t="s">
        <v>208</v>
      </c>
      <c r="K128" s="69" t="s">
        <v>401</v>
      </c>
      <c r="L128" s="72" t="s">
        <v>255</v>
      </c>
      <c r="M128" s="2"/>
      <c r="N128" s="2"/>
      <c r="O128" s="69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3">
      <c r="A129" s="2">
        <v>1</v>
      </c>
      <c r="B129" s="2" t="s">
        <v>236</v>
      </c>
      <c r="C129" s="2"/>
      <c r="D129" s="2" t="s">
        <v>236</v>
      </c>
      <c r="E129" s="2">
        <v>2</v>
      </c>
      <c r="F129" s="2" t="s">
        <v>402</v>
      </c>
      <c r="G129" s="2" t="s">
        <v>387</v>
      </c>
      <c r="H129" s="2">
        <v>60</v>
      </c>
      <c r="I129" s="2" t="s">
        <v>196</v>
      </c>
      <c r="J129" s="69" t="s">
        <v>208</v>
      </c>
      <c r="K129" s="69" t="s">
        <v>401</v>
      </c>
      <c r="L129" s="72" t="s">
        <v>255</v>
      </c>
      <c r="M129" s="2"/>
      <c r="N129" s="2"/>
      <c r="O129" s="69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3">
      <c r="A130" s="2">
        <v>1</v>
      </c>
      <c r="B130" s="2" t="s">
        <v>236</v>
      </c>
      <c r="C130" s="2"/>
      <c r="D130" s="2" t="s">
        <v>236</v>
      </c>
      <c r="E130" s="2">
        <v>2</v>
      </c>
      <c r="F130" s="2" t="s">
        <v>402</v>
      </c>
      <c r="G130" s="2" t="s">
        <v>387</v>
      </c>
      <c r="H130" s="2">
        <v>61</v>
      </c>
      <c r="I130" s="2" t="s">
        <v>197</v>
      </c>
      <c r="J130" s="69" t="s">
        <v>208</v>
      </c>
      <c r="K130" s="69" t="s">
        <v>401</v>
      </c>
      <c r="L130" s="72" t="s">
        <v>255</v>
      </c>
      <c r="M130" s="2"/>
      <c r="N130" s="2"/>
      <c r="O130" s="69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3">
      <c r="A131" s="2">
        <v>1</v>
      </c>
      <c r="B131" s="2" t="s">
        <v>236</v>
      </c>
      <c r="C131" s="2"/>
      <c r="D131" s="2" t="s">
        <v>236</v>
      </c>
      <c r="E131" s="2">
        <v>2</v>
      </c>
      <c r="F131" s="2" t="s">
        <v>402</v>
      </c>
      <c r="G131" s="2" t="s">
        <v>387</v>
      </c>
      <c r="H131" s="2">
        <v>62</v>
      </c>
      <c r="I131" s="2" t="s">
        <v>198</v>
      </c>
      <c r="J131" s="69" t="s">
        <v>208</v>
      </c>
      <c r="K131" s="69" t="s">
        <v>401</v>
      </c>
      <c r="L131" s="72" t="s">
        <v>255</v>
      </c>
      <c r="M131" s="2"/>
      <c r="N131" s="2"/>
      <c r="O131" s="69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3">
      <c r="A132" s="2">
        <v>1</v>
      </c>
      <c r="B132" s="2" t="s">
        <v>236</v>
      </c>
      <c r="C132" s="2"/>
      <c r="D132" s="2" t="s">
        <v>236</v>
      </c>
      <c r="E132" s="2">
        <v>2</v>
      </c>
      <c r="F132" s="2" t="s">
        <v>402</v>
      </c>
      <c r="G132" s="2" t="s">
        <v>387</v>
      </c>
      <c r="H132" s="2">
        <v>63</v>
      </c>
      <c r="I132" s="2" t="s">
        <v>199</v>
      </c>
      <c r="J132" s="69" t="s">
        <v>208</v>
      </c>
      <c r="K132" s="69" t="s">
        <v>401</v>
      </c>
      <c r="L132" s="72" t="s">
        <v>255</v>
      </c>
      <c r="M132" s="2"/>
      <c r="N132" s="2"/>
      <c r="O132" s="69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3">
      <c r="A133" s="2">
        <v>1</v>
      </c>
      <c r="B133" s="2" t="s">
        <v>236</v>
      </c>
      <c r="C133" s="2"/>
      <c r="D133" s="2" t="s">
        <v>236</v>
      </c>
      <c r="E133" s="2">
        <v>2</v>
      </c>
      <c r="F133" s="2" t="s">
        <v>402</v>
      </c>
      <c r="G133" s="2" t="s">
        <v>387</v>
      </c>
      <c r="H133" s="2">
        <v>64</v>
      </c>
      <c r="I133" s="2" t="s">
        <v>200</v>
      </c>
      <c r="J133" s="69" t="s">
        <v>208</v>
      </c>
      <c r="K133" s="69" t="s">
        <v>401</v>
      </c>
      <c r="L133" s="72" t="s">
        <v>255</v>
      </c>
      <c r="M133" s="2"/>
      <c r="N133" s="2"/>
      <c r="O133" s="69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3">
      <c r="A134" s="2">
        <v>1</v>
      </c>
      <c r="B134" s="2" t="s">
        <v>236</v>
      </c>
      <c r="C134" s="2"/>
      <c r="D134" s="2" t="s">
        <v>236</v>
      </c>
      <c r="E134" s="2">
        <v>2</v>
      </c>
      <c r="F134" s="2" t="s">
        <v>402</v>
      </c>
      <c r="G134" s="2" t="s">
        <v>387</v>
      </c>
      <c r="H134" s="2">
        <v>65</v>
      </c>
      <c r="I134" s="2" t="s">
        <v>201</v>
      </c>
      <c r="J134" s="69" t="s">
        <v>208</v>
      </c>
      <c r="K134" s="69" t="s">
        <v>401</v>
      </c>
      <c r="L134" s="72" t="s">
        <v>255</v>
      </c>
      <c r="M134" s="2"/>
      <c r="N134" s="2"/>
      <c r="O134" s="69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3">
      <c r="A135" s="2">
        <v>1</v>
      </c>
      <c r="B135" s="2" t="s">
        <v>236</v>
      </c>
      <c r="C135" s="2"/>
      <c r="D135" s="2" t="s">
        <v>236</v>
      </c>
      <c r="E135" s="2">
        <v>2</v>
      </c>
      <c r="F135" s="2" t="s">
        <v>402</v>
      </c>
      <c r="G135" s="2" t="s">
        <v>387</v>
      </c>
      <c r="H135" s="2">
        <v>66</v>
      </c>
      <c r="I135" s="2" t="s">
        <v>202</v>
      </c>
      <c r="J135" s="69" t="s">
        <v>208</v>
      </c>
      <c r="K135" s="69" t="s">
        <v>401</v>
      </c>
      <c r="L135" s="72" t="s">
        <v>255</v>
      </c>
      <c r="M135" s="2"/>
      <c r="N135" s="2"/>
      <c r="O135" s="69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3">
      <c r="A136" s="2">
        <v>1</v>
      </c>
      <c r="B136" s="2" t="s">
        <v>236</v>
      </c>
      <c r="C136" s="2"/>
      <c r="D136" s="2" t="s">
        <v>236</v>
      </c>
      <c r="E136" s="2">
        <v>2</v>
      </c>
      <c r="F136" s="2" t="s">
        <v>402</v>
      </c>
      <c r="G136" s="2" t="s">
        <v>387</v>
      </c>
      <c r="H136" s="2">
        <v>67</v>
      </c>
      <c r="I136" s="2" t="s">
        <v>203</v>
      </c>
      <c r="J136" s="69" t="s">
        <v>208</v>
      </c>
      <c r="K136" s="69" t="s">
        <v>401</v>
      </c>
      <c r="L136" s="72" t="s">
        <v>255</v>
      </c>
      <c r="M136" s="130"/>
      <c r="N136" s="130"/>
      <c r="O136" s="149">
        <v>0</v>
      </c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</row>
    <row r="137" spans="1:44" ht="15" thickBot="1" x14ac:dyDescent="0.35">
      <c r="A137" s="64">
        <v>1</v>
      </c>
      <c r="B137" s="64" t="s">
        <v>236</v>
      </c>
      <c r="C137" s="64"/>
      <c r="D137" s="64" t="s">
        <v>236</v>
      </c>
      <c r="E137" s="64">
        <v>2</v>
      </c>
      <c r="F137" s="64" t="s">
        <v>402</v>
      </c>
      <c r="G137" s="64" t="s">
        <v>387</v>
      </c>
      <c r="H137" s="2">
        <v>68</v>
      </c>
      <c r="I137" s="64" t="s">
        <v>204</v>
      </c>
      <c r="J137" s="95" t="s">
        <v>208</v>
      </c>
      <c r="K137" s="95" t="s">
        <v>401</v>
      </c>
      <c r="L137" s="111" t="s">
        <v>255</v>
      </c>
      <c r="M137" s="64"/>
      <c r="N137" s="64"/>
      <c r="O137" s="95">
        <v>0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spans="1:44" x14ac:dyDescent="0.3">
      <c r="A138" s="2">
        <v>1</v>
      </c>
      <c r="B138" s="2" t="s">
        <v>236</v>
      </c>
      <c r="C138" s="2"/>
      <c r="D138" s="2" t="s">
        <v>236</v>
      </c>
      <c r="E138" s="2">
        <v>3</v>
      </c>
      <c r="F138" s="2" t="s">
        <v>403</v>
      </c>
      <c r="G138" s="2" t="s">
        <v>387</v>
      </c>
      <c r="H138" s="2">
        <v>1</v>
      </c>
      <c r="I138" s="2" t="s">
        <v>187</v>
      </c>
      <c r="J138" s="69" t="s">
        <v>188</v>
      </c>
      <c r="K138" s="69" t="s">
        <v>401</v>
      </c>
      <c r="L138" s="72" t="s">
        <v>255</v>
      </c>
      <c r="M138" s="2"/>
      <c r="N138" s="2"/>
      <c r="O138" s="69">
        <v>22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x14ac:dyDescent="0.3">
      <c r="A139" s="2">
        <v>1</v>
      </c>
      <c r="B139" s="2" t="s">
        <v>236</v>
      </c>
      <c r="C139" s="2"/>
      <c r="D139" s="2" t="s">
        <v>236</v>
      </c>
      <c r="E139" s="2">
        <v>3</v>
      </c>
      <c r="F139" s="2" t="s">
        <v>403</v>
      </c>
      <c r="G139" s="2" t="s">
        <v>387</v>
      </c>
      <c r="H139" s="2">
        <v>2</v>
      </c>
      <c r="I139" s="2" t="s">
        <v>189</v>
      </c>
      <c r="J139" s="69" t="s">
        <v>188</v>
      </c>
      <c r="K139" s="69" t="s">
        <v>401</v>
      </c>
      <c r="L139" s="72" t="s">
        <v>255</v>
      </c>
      <c r="M139" s="2"/>
      <c r="N139" s="2"/>
      <c r="O139" s="69">
        <v>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x14ac:dyDescent="0.3">
      <c r="A140" s="2">
        <v>1</v>
      </c>
      <c r="B140" s="2" t="s">
        <v>236</v>
      </c>
      <c r="C140" s="2"/>
      <c r="D140" s="2" t="s">
        <v>236</v>
      </c>
      <c r="E140" s="2">
        <v>3</v>
      </c>
      <c r="F140" s="2" t="s">
        <v>403</v>
      </c>
      <c r="G140" s="2" t="s">
        <v>387</v>
      </c>
      <c r="H140" s="2">
        <v>3</v>
      </c>
      <c r="I140" s="2" t="s">
        <v>190</v>
      </c>
      <c r="J140" s="69" t="s">
        <v>188</v>
      </c>
      <c r="K140" s="69" t="s">
        <v>401</v>
      </c>
      <c r="L140" s="73" t="s">
        <v>255</v>
      </c>
      <c r="M140" s="69"/>
      <c r="N140" s="69"/>
      <c r="O140" s="69">
        <v>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x14ac:dyDescent="0.3">
      <c r="A141" s="2">
        <v>1</v>
      </c>
      <c r="B141" s="2" t="s">
        <v>236</v>
      </c>
      <c r="C141" s="2"/>
      <c r="D141" s="2" t="s">
        <v>236</v>
      </c>
      <c r="E141" s="2">
        <v>3</v>
      </c>
      <c r="F141" s="2" t="s">
        <v>403</v>
      </c>
      <c r="G141" s="2" t="s">
        <v>387</v>
      </c>
      <c r="H141" s="2">
        <v>4</v>
      </c>
      <c r="I141" s="2" t="s">
        <v>191</v>
      </c>
      <c r="J141" s="69" t="s">
        <v>188</v>
      </c>
      <c r="K141" s="69" t="s">
        <v>401</v>
      </c>
      <c r="L141" s="72" t="s">
        <v>255</v>
      </c>
      <c r="M141" s="2"/>
      <c r="N141" s="2"/>
      <c r="O141" s="69">
        <v>22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x14ac:dyDescent="0.3">
      <c r="A142" s="2">
        <v>1</v>
      </c>
      <c r="B142" s="2" t="s">
        <v>236</v>
      </c>
      <c r="C142" s="2"/>
      <c r="D142" s="2" t="s">
        <v>236</v>
      </c>
      <c r="E142" s="2">
        <v>3</v>
      </c>
      <c r="F142" s="2" t="s">
        <v>403</v>
      </c>
      <c r="G142" s="2" t="s">
        <v>387</v>
      </c>
      <c r="H142" s="2">
        <v>5</v>
      </c>
      <c r="I142" s="2" t="s">
        <v>192</v>
      </c>
      <c r="J142" s="69" t="s">
        <v>188</v>
      </c>
      <c r="K142" s="69" t="s">
        <v>401</v>
      </c>
      <c r="L142" s="72" t="s">
        <v>255</v>
      </c>
      <c r="M142" s="2"/>
      <c r="N142" s="2"/>
      <c r="O142" s="69">
        <v>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x14ac:dyDescent="0.3">
      <c r="A143" s="2">
        <v>1</v>
      </c>
      <c r="B143" s="2" t="s">
        <v>236</v>
      </c>
      <c r="C143" s="2"/>
      <c r="D143" s="2" t="s">
        <v>236</v>
      </c>
      <c r="E143" s="2">
        <v>3</v>
      </c>
      <c r="F143" s="2" t="s">
        <v>403</v>
      </c>
      <c r="G143" s="2" t="s">
        <v>387</v>
      </c>
      <c r="H143" s="2">
        <v>6</v>
      </c>
      <c r="I143" s="2" t="s">
        <v>193</v>
      </c>
      <c r="J143" s="69" t="s">
        <v>188</v>
      </c>
      <c r="K143" s="69" t="s">
        <v>401</v>
      </c>
      <c r="L143" s="72" t="s">
        <v>255</v>
      </c>
      <c r="M143" s="2"/>
      <c r="N143" s="2"/>
      <c r="O143" s="69">
        <v>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3">
      <c r="A144" s="2">
        <v>1</v>
      </c>
      <c r="B144" s="2" t="s">
        <v>236</v>
      </c>
      <c r="C144" s="2"/>
      <c r="D144" s="2" t="s">
        <v>236</v>
      </c>
      <c r="E144" s="2">
        <v>3</v>
      </c>
      <c r="F144" s="2" t="s">
        <v>403</v>
      </c>
      <c r="G144" s="2" t="s">
        <v>387</v>
      </c>
      <c r="H144" s="2">
        <v>7</v>
      </c>
      <c r="I144" s="2" t="s">
        <v>194</v>
      </c>
      <c r="J144" s="69" t="s">
        <v>188</v>
      </c>
      <c r="K144" s="69" t="s">
        <v>401</v>
      </c>
      <c r="L144" s="72" t="s">
        <v>255</v>
      </c>
      <c r="M144" s="2"/>
      <c r="N144" s="2"/>
      <c r="O144" s="69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3">
      <c r="A145" s="2">
        <v>1</v>
      </c>
      <c r="B145" s="2" t="s">
        <v>236</v>
      </c>
      <c r="C145" s="2"/>
      <c r="D145" s="2" t="s">
        <v>236</v>
      </c>
      <c r="E145" s="2">
        <v>3</v>
      </c>
      <c r="F145" s="2" t="s">
        <v>403</v>
      </c>
      <c r="G145" s="2" t="s">
        <v>387</v>
      </c>
      <c r="H145" s="2">
        <v>8</v>
      </c>
      <c r="I145" s="2" t="s">
        <v>195</v>
      </c>
      <c r="J145" s="69" t="s">
        <v>188</v>
      </c>
      <c r="K145" s="69" t="s">
        <v>401</v>
      </c>
      <c r="L145" s="72" t="s">
        <v>255</v>
      </c>
      <c r="M145" s="2"/>
      <c r="N145" s="2"/>
      <c r="O145" s="69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x14ac:dyDescent="0.3">
      <c r="A146" s="2">
        <v>1</v>
      </c>
      <c r="B146" s="2" t="s">
        <v>236</v>
      </c>
      <c r="C146" s="2"/>
      <c r="D146" s="2" t="s">
        <v>236</v>
      </c>
      <c r="E146" s="2">
        <v>3</v>
      </c>
      <c r="F146" s="2" t="s">
        <v>403</v>
      </c>
      <c r="G146" s="2" t="s">
        <v>387</v>
      </c>
      <c r="H146" s="2">
        <v>9</v>
      </c>
      <c r="I146" s="2" t="s">
        <v>196</v>
      </c>
      <c r="J146" s="69" t="s">
        <v>188</v>
      </c>
      <c r="K146" s="69" t="s">
        <v>401</v>
      </c>
      <c r="L146" s="72" t="s">
        <v>255</v>
      </c>
      <c r="M146" s="2"/>
      <c r="N146" s="2"/>
      <c r="O146" s="69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x14ac:dyDescent="0.3">
      <c r="A147" s="2">
        <v>1</v>
      </c>
      <c r="B147" s="2" t="s">
        <v>236</v>
      </c>
      <c r="C147" s="2"/>
      <c r="D147" s="2" t="s">
        <v>236</v>
      </c>
      <c r="E147" s="2">
        <v>3</v>
      </c>
      <c r="F147" s="2" t="s">
        <v>403</v>
      </c>
      <c r="G147" s="2" t="s">
        <v>387</v>
      </c>
      <c r="H147" s="2">
        <v>10</v>
      </c>
      <c r="I147" s="2" t="s">
        <v>197</v>
      </c>
      <c r="J147" s="69" t="s">
        <v>188</v>
      </c>
      <c r="K147" s="69" t="s">
        <v>401</v>
      </c>
      <c r="L147" s="72" t="s">
        <v>255</v>
      </c>
      <c r="M147" s="2"/>
      <c r="N147" s="2"/>
      <c r="O147" s="69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3">
      <c r="A148" s="2">
        <v>1</v>
      </c>
      <c r="B148" s="2" t="s">
        <v>236</v>
      </c>
      <c r="C148" s="2"/>
      <c r="D148" s="2" t="s">
        <v>236</v>
      </c>
      <c r="E148" s="2">
        <v>3</v>
      </c>
      <c r="F148" s="2" t="s">
        <v>403</v>
      </c>
      <c r="G148" s="2" t="s">
        <v>387</v>
      </c>
      <c r="H148" s="2">
        <v>11</v>
      </c>
      <c r="I148" s="2" t="s">
        <v>198</v>
      </c>
      <c r="J148" s="69" t="s">
        <v>188</v>
      </c>
      <c r="K148" s="69" t="s">
        <v>401</v>
      </c>
      <c r="L148" s="72" t="s">
        <v>255</v>
      </c>
      <c r="M148" s="2"/>
      <c r="N148" s="2"/>
      <c r="O148" s="69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3">
      <c r="A149" s="2">
        <v>1</v>
      </c>
      <c r="B149" s="2" t="s">
        <v>236</v>
      </c>
      <c r="C149" s="2"/>
      <c r="D149" s="2" t="s">
        <v>236</v>
      </c>
      <c r="E149" s="2">
        <v>3</v>
      </c>
      <c r="F149" s="2" t="s">
        <v>403</v>
      </c>
      <c r="G149" s="2" t="s">
        <v>387</v>
      </c>
      <c r="H149" s="2">
        <v>12</v>
      </c>
      <c r="I149" s="2" t="s">
        <v>199</v>
      </c>
      <c r="J149" s="69" t="s">
        <v>188</v>
      </c>
      <c r="K149" s="69" t="s">
        <v>401</v>
      </c>
      <c r="L149" s="72" t="s">
        <v>255</v>
      </c>
      <c r="M149" s="2"/>
      <c r="N149" s="2"/>
      <c r="O149" s="69">
        <v>22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3">
      <c r="A150" s="2">
        <v>1</v>
      </c>
      <c r="B150" s="2" t="s">
        <v>236</v>
      </c>
      <c r="C150" s="2"/>
      <c r="D150" s="2" t="s">
        <v>236</v>
      </c>
      <c r="E150" s="2">
        <v>3</v>
      </c>
      <c r="F150" s="2" t="s">
        <v>403</v>
      </c>
      <c r="G150" s="2" t="s">
        <v>387</v>
      </c>
      <c r="H150" s="2">
        <v>13</v>
      </c>
      <c r="I150" s="2" t="s">
        <v>200</v>
      </c>
      <c r="J150" s="69" t="s">
        <v>188</v>
      </c>
      <c r="K150" s="69" t="s">
        <v>401</v>
      </c>
      <c r="L150" s="72" t="s">
        <v>255</v>
      </c>
      <c r="M150" s="2"/>
      <c r="N150" s="2"/>
      <c r="O150" s="69">
        <v>22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3">
      <c r="A151" s="2">
        <v>1</v>
      </c>
      <c r="B151" s="2" t="s">
        <v>236</v>
      </c>
      <c r="C151" s="2"/>
      <c r="D151" s="2" t="s">
        <v>236</v>
      </c>
      <c r="E151" s="2">
        <v>3</v>
      </c>
      <c r="F151" s="2" t="s">
        <v>403</v>
      </c>
      <c r="G151" s="2" t="s">
        <v>387</v>
      </c>
      <c r="H151" s="2">
        <v>14</v>
      </c>
      <c r="I151" s="2" t="s">
        <v>201</v>
      </c>
      <c r="J151" s="69" t="s">
        <v>188</v>
      </c>
      <c r="K151" s="69" t="s">
        <v>401</v>
      </c>
      <c r="L151" s="72" t="s">
        <v>255</v>
      </c>
      <c r="M151" s="2"/>
      <c r="N151" s="2"/>
      <c r="O151" s="69">
        <v>22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x14ac:dyDescent="0.3">
      <c r="A152" s="2">
        <v>1</v>
      </c>
      <c r="B152" s="2" t="s">
        <v>236</v>
      </c>
      <c r="C152" s="2"/>
      <c r="D152" s="2" t="s">
        <v>236</v>
      </c>
      <c r="E152" s="2">
        <v>3</v>
      </c>
      <c r="F152" s="2" t="s">
        <v>403</v>
      </c>
      <c r="G152" s="2" t="s">
        <v>387</v>
      </c>
      <c r="H152" s="2">
        <v>15</v>
      </c>
      <c r="I152" s="2" t="s">
        <v>202</v>
      </c>
      <c r="J152" s="69" t="s">
        <v>188</v>
      </c>
      <c r="K152" s="69" t="s">
        <v>401</v>
      </c>
      <c r="L152" s="72" t="s">
        <v>255</v>
      </c>
      <c r="M152" s="2"/>
      <c r="N152" s="2"/>
      <c r="O152" s="69">
        <v>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3">
      <c r="A153" s="2">
        <v>1</v>
      </c>
      <c r="B153" s="2" t="s">
        <v>236</v>
      </c>
      <c r="C153" s="2"/>
      <c r="D153" s="2" t="s">
        <v>236</v>
      </c>
      <c r="E153" s="2">
        <v>3</v>
      </c>
      <c r="F153" s="2" t="s">
        <v>403</v>
      </c>
      <c r="G153" s="2" t="s">
        <v>387</v>
      </c>
      <c r="H153" s="2">
        <v>16</v>
      </c>
      <c r="I153" s="2" t="s">
        <v>203</v>
      </c>
      <c r="J153" s="69" t="s">
        <v>188</v>
      </c>
      <c r="K153" s="69" t="s">
        <v>401</v>
      </c>
      <c r="L153" s="72" t="s">
        <v>255</v>
      </c>
      <c r="M153" s="130"/>
      <c r="N153" s="130"/>
      <c r="O153" s="149">
        <v>0</v>
      </c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</row>
    <row r="154" spans="1:44" ht="15" thickBot="1" x14ac:dyDescent="0.35">
      <c r="A154" s="64">
        <v>1</v>
      </c>
      <c r="B154" s="64" t="s">
        <v>236</v>
      </c>
      <c r="C154" s="64"/>
      <c r="D154" s="64" t="s">
        <v>236</v>
      </c>
      <c r="E154" s="64">
        <v>3</v>
      </c>
      <c r="F154" s="64" t="s">
        <v>403</v>
      </c>
      <c r="G154" s="64" t="s">
        <v>387</v>
      </c>
      <c r="H154" s="2">
        <v>17</v>
      </c>
      <c r="I154" s="64" t="s">
        <v>204</v>
      </c>
      <c r="J154" s="95" t="s">
        <v>188</v>
      </c>
      <c r="K154" s="95" t="s">
        <v>401</v>
      </c>
      <c r="L154" s="111" t="s">
        <v>255</v>
      </c>
      <c r="M154" s="64"/>
      <c r="N154" s="64"/>
      <c r="O154" s="95">
        <v>0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spans="1:44" x14ac:dyDescent="0.3">
      <c r="A155" s="63">
        <v>1</v>
      </c>
      <c r="B155" s="63" t="s">
        <v>236</v>
      </c>
      <c r="C155" s="63"/>
      <c r="D155" s="63" t="s">
        <v>236</v>
      </c>
      <c r="E155" s="63">
        <v>3</v>
      </c>
      <c r="F155" s="63" t="s">
        <v>403</v>
      </c>
      <c r="G155" s="63" t="s">
        <v>387</v>
      </c>
      <c r="H155" s="63">
        <v>18</v>
      </c>
      <c r="I155" s="63" t="s">
        <v>187</v>
      </c>
      <c r="J155" s="94" t="s">
        <v>205</v>
      </c>
      <c r="K155" s="94" t="s">
        <v>401</v>
      </c>
      <c r="L155" s="110" t="s">
        <v>255</v>
      </c>
      <c r="M155" s="63"/>
      <c r="N155" s="63"/>
      <c r="O155" s="94">
        <v>22</v>
      </c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</row>
    <row r="156" spans="1:44" x14ac:dyDescent="0.3">
      <c r="A156" s="2">
        <v>1</v>
      </c>
      <c r="B156" s="2" t="s">
        <v>236</v>
      </c>
      <c r="C156" s="2"/>
      <c r="D156" s="2" t="s">
        <v>236</v>
      </c>
      <c r="E156" s="2">
        <v>3</v>
      </c>
      <c r="F156" s="2" t="s">
        <v>403</v>
      </c>
      <c r="G156" s="2" t="s">
        <v>387</v>
      </c>
      <c r="H156" s="2">
        <v>19</v>
      </c>
      <c r="I156" s="2" t="s">
        <v>189</v>
      </c>
      <c r="J156" s="69" t="s">
        <v>205</v>
      </c>
      <c r="K156" s="69" t="s">
        <v>401</v>
      </c>
      <c r="L156" s="72" t="s">
        <v>255</v>
      </c>
      <c r="M156" s="2"/>
      <c r="N156" s="2"/>
      <c r="O156" s="69">
        <v>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x14ac:dyDescent="0.3">
      <c r="A157" s="2">
        <v>1</v>
      </c>
      <c r="B157" s="2" t="s">
        <v>236</v>
      </c>
      <c r="C157" s="2"/>
      <c r="D157" s="2" t="s">
        <v>236</v>
      </c>
      <c r="E157" s="2">
        <v>3</v>
      </c>
      <c r="F157" s="2" t="s">
        <v>403</v>
      </c>
      <c r="G157" s="2" t="s">
        <v>387</v>
      </c>
      <c r="H157" s="2">
        <v>20</v>
      </c>
      <c r="I157" s="2" t="s">
        <v>190</v>
      </c>
      <c r="J157" s="69" t="s">
        <v>205</v>
      </c>
      <c r="K157" s="69" t="s">
        <v>401</v>
      </c>
      <c r="L157" s="72" t="s">
        <v>255</v>
      </c>
      <c r="M157" s="2"/>
      <c r="N157" s="2"/>
      <c r="O157" s="69">
        <v>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x14ac:dyDescent="0.3">
      <c r="A158" s="2">
        <v>1</v>
      </c>
      <c r="B158" s="2" t="s">
        <v>236</v>
      </c>
      <c r="C158" s="2"/>
      <c r="D158" s="2" t="s">
        <v>236</v>
      </c>
      <c r="E158" s="2">
        <v>3</v>
      </c>
      <c r="F158" s="2" t="s">
        <v>403</v>
      </c>
      <c r="G158" s="2" t="s">
        <v>387</v>
      </c>
      <c r="H158" s="2">
        <v>21</v>
      </c>
      <c r="I158" s="2" t="s">
        <v>191</v>
      </c>
      <c r="J158" s="69" t="s">
        <v>205</v>
      </c>
      <c r="K158" s="69" t="s">
        <v>401</v>
      </c>
      <c r="L158" s="72" t="s">
        <v>255</v>
      </c>
      <c r="M158" s="2"/>
      <c r="N158" s="2"/>
      <c r="O158" s="69">
        <v>22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x14ac:dyDescent="0.3">
      <c r="A159" s="2">
        <v>1</v>
      </c>
      <c r="B159" s="2" t="s">
        <v>236</v>
      </c>
      <c r="C159" s="2"/>
      <c r="D159" s="2" t="s">
        <v>236</v>
      </c>
      <c r="E159" s="2">
        <v>3</v>
      </c>
      <c r="F159" s="2" t="s">
        <v>403</v>
      </c>
      <c r="G159" s="2" t="s">
        <v>387</v>
      </c>
      <c r="H159" s="2">
        <v>22</v>
      </c>
      <c r="I159" s="2" t="s">
        <v>192</v>
      </c>
      <c r="J159" s="69" t="s">
        <v>205</v>
      </c>
      <c r="K159" s="69" t="s">
        <v>401</v>
      </c>
      <c r="L159" s="72" t="s">
        <v>255</v>
      </c>
      <c r="M159" s="2"/>
      <c r="N159" s="2"/>
      <c r="O159" s="69">
        <v>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x14ac:dyDescent="0.3">
      <c r="A160" s="2">
        <v>1</v>
      </c>
      <c r="B160" s="2" t="s">
        <v>236</v>
      </c>
      <c r="C160" s="2"/>
      <c r="D160" s="2" t="s">
        <v>236</v>
      </c>
      <c r="E160" s="2">
        <v>3</v>
      </c>
      <c r="F160" s="2" t="s">
        <v>403</v>
      </c>
      <c r="G160" s="2" t="s">
        <v>387</v>
      </c>
      <c r="H160" s="2">
        <v>23</v>
      </c>
      <c r="I160" s="2" t="s">
        <v>193</v>
      </c>
      <c r="J160" s="69" t="s">
        <v>205</v>
      </c>
      <c r="K160" s="69" t="s">
        <v>401</v>
      </c>
      <c r="L160" s="72" t="s">
        <v>255</v>
      </c>
      <c r="M160" s="2"/>
      <c r="N160" s="2"/>
      <c r="O160" s="69">
        <v>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x14ac:dyDescent="0.3">
      <c r="A161" s="2">
        <v>1</v>
      </c>
      <c r="B161" s="2" t="s">
        <v>236</v>
      </c>
      <c r="C161" s="2"/>
      <c r="D161" s="2" t="s">
        <v>236</v>
      </c>
      <c r="E161" s="2">
        <v>3</v>
      </c>
      <c r="F161" s="2" t="s">
        <v>403</v>
      </c>
      <c r="G161" s="2" t="s">
        <v>387</v>
      </c>
      <c r="H161" s="2">
        <v>24</v>
      </c>
      <c r="I161" s="2" t="s">
        <v>194</v>
      </c>
      <c r="J161" s="69" t="s">
        <v>205</v>
      </c>
      <c r="K161" s="69" t="s">
        <v>401</v>
      </c>
      <c r="L161" s="72" t="s">
        <v>255</v>
      </c>
      <c r="M161" s="2"/>
      <c r="N161" s="2"/>
      <c r="O161" s="69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x14ac:dyDescent="0.3">
      <c r="A162" s="2">
        <v>1</v>
      </c>
      <c r="B162" s="2" t="s">
        <v>236</v>
      </c>
      <c r="C162" s="2"/>
      <c r="D162" s="2" t="s">
        <v>236</v>
      </c>
      <c r="E162" s="2">
        <v>3</v>
      </c>
      <c r="F162" s="2" t="s">
        <v>403</v>
      </c>
      <c r="G162" s="2" t="s">
        <v>387</v>
      </c>
      <c r="H162" s="2">
        <v>25</v>
      </c>
      <c r="I162" s="2" t="s">
        <v>195</v>
      </c>
      <c r="J162" s="69" t="s">
        <v>205</v>
      </c>
      <c r="K162" s="69" t="s">
        <v>401</v>
      </c>
      <c r="L162" s="72" t="s">
        <v>255</v>
      </c>
      <c r="M162" s="2"/>
      <c r="N162" s="2"/>
      <c r="O162" s="69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x14ac:dyDescent="0.3">
      <c r="A163" s="2">
        <v>1</v>
      </c>
      <c r="B163" s="2" t="s">
        <v>236</v>
      </c>
      <c r="C163" s="2"/>
      <c r="D163" s="2" t="s">
        <v>236</v>
      </c>
      <c r="E163" s="2">
        <v>3</v>
      </c>
      <c r="F163" s="2" t="s">
        <v>403</v>
      </c>
      <c r="G163" s="2" t="s">
        <v>387</v>
      </c>
      <c r="H163" s="2">
        <v>26</v>
      </c>
      <c r="I163" s="2" t="s">
        <v>196</v>
      </c>
      <c r="J163" s="69" t="s">
        <v>205</v>
      </c>
      <c r="K163" s="69" t="s">
        <v>401</v>
      </c>
      <c r="L163" s="72" t="s">
        <v>255</v>
      </c>
      <c r="M163" s="2"/>
      <c r="N163" s="2"/>
      <c r="O163" s="69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x14ac:dyDescent="0.3">
      <c r="A164" s="2">
        <v>1</v>
      </c>
      <c r="B164" s="2" t="s">
        <v>236</v>
      </c>
      <c r="C164" s="2"/>
      <c r="D164" s="2" t="s">
        <v>236</v>
      </c>
      <c r="E164" s="2">
        <v>3</v>
      </c>
      <c r="F164" s="2" t="s">
        <v>403</v>
      </c>
      <c r="G164" s="2" t="s">
        <v>387</v>
      </c>
      <c r="H164" s="2">
        <v>27</v>
      </c>
      <c r="I164" s="2" t="s">
        <v>197</v>
      </c>
      <c r="J164" s="69" t="s">
        <v>205</v>
      </c>
      <c r="K164" s="69" t="s">
        <v>401</v>
      </c>
      <c r="L164" s="72" t="s">
        <v>255</v>
      </c>
      <c r="M164" s="2"/>
      <c r="N164" s="2"/>
      <c r="O164" s="69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x14ac:dyDescent="0.3">
      <c r="A165" s="2">
        <v>1</v>
      </c>
      <c r="B165" s="2" t="s">
        <v>236</v>
      </c>
      <c r="C165" s="2"/>
      <c r="D165" s="2" t="s">
        <v>236</v>
      </c>
      <c r="E165" s="2">
        <v>3</v>
      </c>
      <c r="F165" s="2" t="s">
        <v>403</v>
      </c>
      <c r="G165" s="2" t="s">
        <v>387</v>
      </c>
      <c r="H165" s="2">
        <v>28</v>
      </c>
      <c r="I165" s="2" t="s">
        <v>198</v>
      </c>
      <c r="J165" s="69" t="s">
        <v>205</v>
      </c>
      <c r="K165" s="69" t="s">
        <v>401</v>
      </c>
      <c r="L165" s="72" t="s">
        <v>255</v>
      </c>
      <c r="M165" s="2"/>
      <c r="N165" s="2"/>
      <c r="O165" s="69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x14ac:dyDescent="0.3">
      <c r="A166" s="2">
        <v>1</v>
      </c>
      <c r="B166" s="2" t="s">
        <v>236</v>
      </c>
      <c r="C166" s="2"/>
      <c r="D166" s="2" t="s">
        <v>236</v>
      </c>
      <c r="E166" s="2">
        <v>3</v>
      </c>
      <c r="F166" s="2" t="s">
        <v>403</v>
      </c>
      <c r="G166" s="2" t="s">
        <v>387</v>
      </c>
      <c r="H166" s="2">
        <v>29</v>
      </c>
      <c r="I166" s="2" t="s">
        <v>199</v>
      </c>
      <c r="J166" s="69" t="s">
        <v>205</v>
      </c>
      <c r="K166" s="69" t="s">
        <v>401</v>
      </c>
      <c r="L166" s="72" t="s">
        <v>255</v>
      </c>
      <c r="M166" s="2"/>
      <c r="N166" s="2"/>
      <c r="O166" s="69">
        <v>22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x14ac:dyDescent="0.3">
      <c r="A167" s="2">
        <v>1</v>
      </c>
      <c r="B167" s="2" t="s">
        <v>236</v>
      </c>
      <c r="C167" s="2"/>
      <c r="D167" s="2" t="s">
        <v>236</v>
      </c>
      <c r="E167" s="2">
        <v>3</v>
      </c>
      <c r="F167" s="2" t="s">
        <v>403</v>
      </c>
      <c r="G167" s="2" t="s">
        <v>387</v>
      </c>
      <c r="H167" s="2">
        <v>30</v>
      </c>
      <c r="I167" s="2" t="s">
        <v>200</v>
      </c>
      <c r="J167" s="69" t="s">
        <v>205</v>
      </c>
      <c r="K167" s="69" t="s">
        <v>401</v>
      </c>
      <c r="L167" s="72" t="s">
        <v>255</v>
      </c>
      <c r="M167" s="2"/>
      <c r="N167" s="2"/>
      <c r="O167" s="69">
        <v>22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x14ac:dyDescent="0.3">
      <c r="A168" s="2">
        <v>1</v>
      </c>
      <c r="B168" s="2" t="s">
        <v>236</v>
      </c>
      <c r="C168" s="2"/>
      <c r="D168" s="2" t="s">
        <v>236</v>
      </c>
      <c r="E168" s="2">
        <v>3</v>
      </c>
      <c r="F168" s="2" t="s">
        <v>403</v>
      </c>
      <c r="G168" s="2" t="s">
        <v>387</v>
      </c>
      <c r="H168" s="2">
        <v>31</v>
      </c>
      <c r="I168" s="2" t="s">
        <v>201</v>
      </c>
      <c r="J168" s="69" t="s">
        <v>205</v>
      </c>
      <c r="K168" s="69" t="s">
        <v>401</v>
      </c>
      <c r="L168" s="72" t="s">
        <v>255</v>
      </c>
      <c r="M168" s="2"/>
      <c r="N168" s="2"/>
      <c r="O168" s="69">
        <v>22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x14ac:dyDescent="0.3">
      <c r="A169" s="2">
        <v>1</v>
      </c>
      <c r="B169" s="2" t="s">
        <v>236</v>
      </c>
      <c r="C169" s="2"/>
      <c r="D169" s="2" t="s">
        <v>236</v>
      </c>
      <c r="E169" s="2">
        <v>3</v>
      </c>
      <c r="F169" s="2" t="s">
        <v>403</v>
      </c>
      <c r="G169" s="2" t="s">
        <v>387</v>
      </c>
      <c r="H169" s="2">
        <v>32</v>
      </c>
      <c r="I169" s="2" t="s">
        <v>202</v>
      </c>
      <c r="J169" s="69" t="s">
        <v>205</v>
      </c>
      <c r="K169" s="69" t="s">
        <v>401</v>
      </c>
      <c r="L169" s="72" t="s">
        <v>255</v>
      </c>
      <c r="M169" s="2"/>
      <c r="N169" s="2"/>
      <c r="O169" s="69">
        <v>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x14ac:dyDescent="0.3">
      <c r="A170" s="2">
        <v>1</v>
      </c>
      <c r="B170" s="2" t="s">
        <v>236</v>
      </c>
      <c r="C170" s="2"/>
      <c r="D170" s="2" t="s">
        <v>236</v>
      </c>
      <c r="E170" s="2">
        <v>3</v>
      </c>
      <c r="F170" s="2" t="s">
        <v>403</v>
      </c>
      <c r="G170" s="2" t="s">
        <v>387</v>
      </c>
      <c r="H170" s="2">
        <v>33</v>
      </c>
      <c r="I170" s="2" t="s">
        <v>203</v>
      </c>
      <c r="J170" s="69" t="s">
        <v>205</v>
      </c>
      <c r="K170" s="69" t="s">
        <v>401</v>
      </c>
      <c r="L170" s="72" t="s">
        <v>255</v>
      </c>
      <c r="M170" s="130"/>
      <c r="N170" s="130"/>
      <c r="O170" s="149">
        <v>0</v>
      </c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</row>
    <row r="171" spans="1:44" ht="15" thickBot="1" x14ac:dyDescent="0.35">
      <c r="A171" s="64">
        <v>1</v>
      </c>
      <c r="B171" s="64" t="s">
        <v>236</v>
      </c>
      <c r="C171" s="64"/>
      <c r="D171" s="64" t="s">
        <v>236</v>
      </c>
      <c r="E171" s="64">
        <v>3</v>
      </c>
      <c r="F171" s="64" t="s">
        <v>403</v>
      </c>
      <c r="G171" s="64" t="s">
        <v>387</v>
      </c>
      <c r="H171" s="2">
        <v>34</v>
      </c>
      <c r="I171" s="64" t="s">
        <v>204</v>
      </c>
      <c r="J171" s="95" t="s">
        <v>205</v>
      </c>
      <c r="K171" s="95" t="s">
        <v>401</v>
      </c>
      <c r="L171" s="111" t="s">
        <v>255</v>
      </c>
      <c r="M171" s="64"/>
      <c r="N171" s="64"/>
      <c r="O171" s="95">
        <v>0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spans="1:44" x14ac:dyDescent="0.3">
      <c r="A172" s="2">
        <v>1</v>
      </c>
      <c r="B172" s="2" t="s">
        <v>236</v>
      </c>
      <c r="C172" s="2"/>
      <c r="D172" s="2" t="s">
        <v>236</v>
      </c>
      <c r="E172" s="2">
        <v>3</v>
      </c>
      <c r="F172" s="2" t="s">
        <v>403</v>
      </c>
      <c r="G172" s="2" t="s">
        <v>387</v>
      </c>
      <c r="H172" s="63">
        <v>35</v>
      </c>
      <c r="I172" s="63" t="s">
        <v>187</v>
      </c>
      <c r="J172" s="94" t="s">
        <v>207</v>
      </c>
      <c r="K172" s="69" t="s">
        <v>401</v>
      </c>
      <c r="L172" s="72" t="s">
        <v>255</v>
      </c>
      <c r="M172" s="2"/>
      <c r="N172" s="2"/>
      <c r="O172" s="69">
        <v>22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x14ac:dyDescent="0.3">
      <c r="A173" s="2">
        <v>1</v>
      </c>
      <c r="B173" s="2" t="s">
        <v>236</v>
      </c>
      <c r="C173" s="2"/>
      <c r="D173" s="2" t="s">
        <v>236</v>
      </c>
      <c r="E173" s="2">
        <v>3</v>
      </c>
      <c r="F173" s="2" t="s">
        <v>403</v>
      </c>
      <c r="G173" s="2" t="s">
        <v>387</v>
      </c>
      <c r="H173" s="2">
        <v>36</v>
      </c>
      <c r="I173" s="2" t="s">
        <v>189</v>
      </c>
      <c r="J173" s="69" t="s">
        <v>207</v>
      </c>
      <c r="K173" s="69" t="s">
        <v>401</v>
      </c>
      <c r="L173" s="72" t="s">
        <v>255</v>
      </c>
      <c r="M173" s="2"/>
      <c r="N173" s="2"/>
      <c r="O173" s="69">
        <v>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x14ac:dyDescent="0.3">
      <c r="A174" s="2">
        <v>1</v>
      </c>
      <c r="B174" s="2" t="s">
        <v>236</v>
      </c>
      <c r="C174" s="2"/>
      <c r="D174" s="2" t="s">
        <v>236</v>
      </c>
      <c r="E174" s="2">
        <v>3</v>
      </c>
      <c r="F174" s="2" t="s">
        <v>403</v>
      </c>
      <c r="G174" s="2" t="s">
        <v>387</v>
      </c>
      <c r="H174" s="2">
        <v>37</v>
      </c>
      <c r="I174" s="2" t="s">
        <v>190</v>
      </c>
      <c r="J174" s="69" t="s">
        <v>207</v>
      </c>
      <c r="K174" s="69" t="s">
        <v>401</v>
      </c>
      <c r="L174" s="72" t="s">
        <v>255</v>
      </c>
      <c r="M174" s="2"/>
      <c r="N174" s="2"/>
      <c r="O174" s="69">
        <v>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x14ac:dyDescent="0.3">
      <c r="A175" s="2">
        <v>1</v>
      </c>
      <c r="B175" s="2" t="s">
        <v>236</v>
      </c>
      <c r="C175" s="2"/>
      <c r="D175" s="2" t="s">
        <v>236</v>
      </c>
      <c r="E175" s="2">
        <v>3</v>
      </c>
      <c r="F175" s="2" t="s">
        <v>403</v>
      </c>
      <c r="G175" s="2" t="s">
        <v>387</v>
      </c>
      <c r="H175" s="2">
        <v>38</v>
      </c>
      <c r="I175" s="2" t="s">
        <v>191</v>
      </c>
      <c r="J175" s="69" t="s">
        <v>207</v>
      </c>
      <c r="K175" s="69" t="s">
        <v>401</v>
      </c>
      <c r="L175" s="72" t="s">
        <v>255</v>
      </c>
      <c r="M175" s="2"/>
      <c r="N175" s="2"/>
      <c r="O175" s="69">
        <v>22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x14ac:dyDescent="0.3">
      <c r="A176" s="2">
        <v>1</v>
      </c>
      <c r="B176" s="2" t="s">
        <v>236</v>
      </c>
      <c r="C176" s="2"/>
      <c r="D176" s="2" t="s">
        <v>236</v>
      </c>
      <c r="E176" s="2">
        <v>3</v>
      </c>
      <c r="F176" s="2" t="s">
        <v>403</v>
      </c>
      <c r="G176" s="2" t="s">
        <v>387</v>
      </c>
      <c r="H176" s="2">
        <v>39</v>
      </c>
      <c r="I176" s="2" t="s">
        <v>192</v>
      </c>
      <c r="J176" s="69" t="s">
        <v>207</v>
      </c>
      <c r="K176" s="69" t="s">
        <v>401</v>
      </c>
      <c r="L176" s="72" t="s">
        <v>255</v>
      </c>
      <c r="M176" s="2"/>
      <c r="N176" s="2"/>
      <c r="O176" s="69">
        <v>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x14ac:dyDescent="0.3">
      <c r="A177" s="2">
        <v>1</v>
      </c>
      <c r="B177" s="2" t="s">
        <v>236</v>
      </c>
      <c r="C177" s="2"/>
      <c r="D177" s="2" t="s">
        <v>236</v>
      </c>
      <c r="E177" s="2">
        <v>3</v>
      </c>
      <c r="F177" s="2" t="s">
        <v>403</v>
      </c>
      <c r="G177" s="2" t="s">
        <v>387</v>
      </c>
      <c r="H177" s="2">
        <v>40</v>
      </c>
      <c r="I177" s="2" t="s">
        <v>193</v>
      </c>
      <c r="J177" s="69" t="s">
        <v>207</v>
      </c>
      <c r="K177" s="69" t="s">
        <v>401</v>
      </c>
      <c r="L177" s="72" t="s">
        <v>255</v>
      </c>
      <c r="M177" s="2"/>
      <c r="N177" s="2"/>
      <c r="O177" s="69">
        <v>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x14ac:dyDescent="0.3">
      <c r="A178" s="2">
        <v>1</v>
      </c>
      <c r="B178" s="2" t="s">
        <v>236</v>
      </c>
      <c r="C178" s="2"/>
      <c r="D178" s="2" t="s">
        <v>236</v>
      </c>
      <c r="E178" s="2">
        <v>3</v>
      </c>
      <c r="F178" s="2" t="s">
        <v>403</v>
      </c>
      <c r="G178" s="2" t="s">
        <v>387</v>
      </c>
      <c r="H178" s="2">
        <v>41</v>
      </c>
      <c r="I178" s="2" t="s">
        <v>194</v>
      </c>
      <c r="J178" s="69" t="s">
        <v>207</v>
      </c>
      <c r="K178" s="69" t="s">
        <v>401</v>
      </c>
      <c r="L178" s="72" t="s">
        <v>255</v>
      </c>
      <c r="M178" s="2"/>
      <c r="N178" s="2"/>
      <c r="O178" s="69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x14ac:dyDescent="0.3">
      <c r="A179" s="2">
        <v>1</v>
      </c>
      <c r="B179" s="2" t="s">
        <v>236</v>
      </c>
      <c r="C179" s="2"/>
      <c r="D179" s="2" t="s">
        <v>236</v>
      </c>
      <c r="E179" s="2">
        <v>3</v>
      </c>
      <c r="F179" s="2" t="s">
        <v>403</v>
      </c>
      <c r="G179" s="2" t="s">
        <v>387</v>
      </c>
      <c r="H179" s="2">
        <v>42</v>
      </c>
      <c r="I179" s="2" t="s">
        <v>195</v>
      </c>
      <c r="J179" s="69" t="s">
        <v>207</v>
      </c>
      <c r="K179" s="69" t="s">
        <v>401</v>
      </c>
      <c r="L179" s="72" t="s">
        <v>255</v>
      </c>
      <c r="M179" s="2"/>
      <c r="N179" s="2"/>
      <c r="O179" s="69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x14ac:dyDescent="0.3">
      <c r="A180" s="2">
        <v>1</v>
      </c>
      <c r="B180" s="2" t="s">
        <v>236</v>
      </c>
      <c r="C180" s="2"/>
      <c r="D180" s="2" t="s">
        <v>236</v>
      </c>
      <c r="E180" s="2">
        <v>3</v>
      </c>
      <c r="F180" s="2" t="s">
        <v>403</v>
      </c>
      <c r="G180" s="2" t="s">
        <v>387</v>
      </c>
      <c r="H180" s="2">
        <v>43</v>
      </c>
      <c r="I180" s="2" t="s">
        <v>196</v>
      </c>
      <c r="J180" s="69" t="s">
        <v>207</v>
      </c>
      <c r="K180" s="69" t="s">
        <v>401</v>
      </c>
      <c r="L180" s="72" t="s">
        <v>255</v>
      </c>
      <c r="M180" s="2"/>
      <c r="N180" s="2"/>
      <c r="O180" s="69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x14ac:dyDescent="0.3">
      <c r="A181" s="2">
        <v>1</v>
      </c>
      <c r="B181" s="2" t="s">
        <v>236</v>
      </c>
      <c r="C181" s="2"/>
      <c r="D181" s="2" t="s">
        <v>236</v>
      </c>
      <c r="E181" s="2">
        <v>3</v>
      </c>
      <c r="F181" s="2" t="s">
        <v>403</v>
      </c>
      <c r="G181" s="2" t="s">
        <v>387</v>
      </c>
      <c r="H181" s="2">
        <v>44</v>
      </c>
      <c r="I181" s="2" t="s">
        <v>197</v>
      </c>
      <c r="J181" s="69" t="s">
        <v>207</v>
      </c>
      <c r="K181" s="69" t="s">
        <v>401</v>
      </c>
      <c r="L181" s="72" t="s">
        <v>255</v>
      </c>
      <c r="M181" s="2"/>
      <c r="N181" s="2"/>
      <c r="O181" s="69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x14ac:dyDescent="0.3">
      <c r="A182" s="2">
        <v>1</v>
      </c>
      <c r="B182" s="2" t="s">
        <v>236</v>
      </c>
      <c r="C182" s="2"/>
      <c r="D182" s="2" t="s">
        <v>236</v>
      </c>
      <c r="E182" s="2">
        <v>3</v>
      </c>
      <c r="F182" s="2" t="s">
        <v>403</v>
      </c>
      <c r="G182" s="2" t="s">
        <v>387</v>
      </c>
      <c r="H182" s="2">
        <v>45</v>
      </c>
      <c r="I182" s="2" t="s">
        <v>198</v>
      </c>
      <c r="J182" s="69" t="s">
        <v>207</v>
      </c>
      <c r="K182" s="69" t="s">
        <v>401</v>
      </c>
      <c r="L182" s="72" t="s">
        <v>255</v>
      </c>
      <c r="M182" s="2"/>
      <c r="N182" s="2"/>
      <c r="O182" s="69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x14ac:dyDescent="0.3">
      <c r="A183" s="2">
        <v>1</v>
      </c>
      <c r="B183" s="2" t="s">
        <v>236</v>
      </c>
      <c r="C183" s="2"/>
      <c r="D183" s="2" t="s">
        <v>236</v>
      </c>
      <c r="E183" s="2">
        <v>3</v>
      </c>
      <c r="F183" s="2" t="s">
        <v>403</v>
      </c>
      <c r="G183" s="2" t="s">
        <v>387</v>
      </c>
      <c r="H183" s="2">
        <v>46</v>
      </c>
      <c r="I183" s="2" t="s">
        <v>199</v>
      </c>
      <c r="J183" s="69" t="s">
        <v>207</v>
      </c>
      <c r="K183" s="69" t="s">
        <v>401</v>
      </c>
      <c r="L183" s="72" t="s">
        <v>255</v>
      </c>
      <c r="M183" s="2"/>
      <c r="N183" s="2"/>
      <c r="O183" s="69">
        <v>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x14ac:dyDescent="0.3">
      <c r="A184" s="2">
        <v>1</v>
      </c>
      <c r="B184" s="2" t="s">
        <v>236</v>
      </c>
      <c r="C184" s="2"/>
      <c r="D184" s="2" t="s">
        <v>236</v>
      </c>
      <c r="E184" s="2">
        <v>3</v>
      </c>
      <c r="F184" s="2" t="s">
        <v>403</v>
      </c>
      <c r="G184" s="2" t="s">
        <v>387</v>
      </c>
      <c r="H184" s="2">
        <v>47</v>
      </c>
      <c r="I184" s="2" t="s">
        <v>200</v>
      </c>
      <c r="J184" s="69" t="s">
        <v>207</v>
      </c>
      <c r="K184" s="69" t="s">
        <v>401</v>
      </c>
      <c r="L184" s="72" t="s">
        <v>255</v>
      </c>
      <c r="M184" s="2"/>
      <c r="N184" s="2"/>
      <c r="O184" s="69">
        <v>22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x14ac:dyDescent="0.3">
      <c r="A185" s="2">
        <v>1</v>
      </c>
      <c r="B185" s="2" t="s">
        <v>236</v>
      </c>
      <c r="C185" s="2"/>
      <c r="D185" s="2" t="s">
        <v>236</v>
      </c>
      <c r="E185" s="2">
        <v>3</v>
      </c>
      <c r="F185" s="2" t="s">
        <v>403</v>
      </c>
      <c r="G185" s="2" t="s">
        <v>387</v>
      </c>
      <c r="H185" s="2">
        <v>48</v>
      </c>
      <c r="I185" s="2" t="s">
        <v>201</v>
      </c>
      <c r="J185" s="69" t="s">
        <v>207</v>
      </c>
      <c r="K185" s="69" t="s">
        <v>401</v>
      </c>
      <c r="L185" s="72" t="s">
        <v>255</v>
      </c>
      <c r="M185" s="2"/>
      <c r="N185" s="2"/>
      <c r="O185" s="69">
        <v>22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x14ac:dyDescent="0.3">
      <c r="A186" s="2">
        <v>1</v>
      </c>
      <c r="B186" s="2" t="s">
        <v>236</v>
      </c>
      <c r="C186" s="2"/>
      <c r="D186" s="2" t="s">
        <v>236</v>
      </c>
      <c r="E186" s="2">
        <v>3</v>
      </c>
      <c r="F186" s="2" t="s">
        <v>403</v>
      </c>
      <c r="G186" s="2" t="s">
        <v>387</v>
      </c>
      <c r="H186" s="2">
        <v>49</v>
      </c>
      <c r="I186" s="2" t="s">
        <v>202</v>
      </c>
      <c r="J186" s="69" t="s">
        <v>207</v>
      </c>
      <c r="K186" s="69" t="s">
        <v>401</v>
      </c>
      <c r="L186" s="72" t="s">
        <v>255</v>
      </c>
      <c r="M186" s="2"/>
      <c r="N186" s="2"/>
      <c r="O186" s="69">
        <v>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x14ac:dyDescent="0.3">
      <c r="A187" s="2">
        <v>1</v>
      </c>
      <c r="B187" s="2" t="s">
        <v>236</v>
      </c>
      <c r="C187" s="2"/>
      <c r="D187" s="2" t="s">
        <v>236</v>
      </c>
      <c r="E187" s="2">
        <v>3</v>
      </c>
      <c r="F187" s="2" t="s">
        <v>403</v>
      </c>
      <c r="G187" s="2" t="s">
        <v>387</v>
      </c>
      <c r="H187" s="2">
        <v>50</v>
      </c>
      <c r="I187" s="2" t="s">
        <v>203</v>
      </c>
      <c r="J187" s="69" t="s">
        <v>207</v>
      </c>
      <c r="K187" s="69" t="s">
        <v>401</v>
      </c>
      <c r="L187" s="72" t="s">
        <v>255</v>
      </c>
      <c r="M187" s="130"/>
      <c r="N187" s="130"/>
      <c r="O187" s="149">
        <v>0</v>
      </c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</row>
    <row r="188" spans="1:44" ht="15" thickBot="1" x14ac:dyDescent="0.35">
      <c r="A188" s="64">
        <v>1</v>
      </c>
      <c r="B188" s="64" t="s">
        <v>236</v>
      </c>
      <c r="C188" s="64"/>
      <c r="D188" s="64" t="s">
        <v>236</v>
      </c>
      <c r="E188" s="64">
        <v>3</v>
      </c>
      <c r="F188" s="64" t="s">
        <v>403</v>
      </c>
      <c r="G188" s="64" t="s">
        <v>387</v>
      </c>
      <c r="H188" s="2">
        <v>51</v>
      </c>
      <c r="I188" s="64" t="s">
        <v>204</v>
      </c>
      <c r="J188" s="95" t="s">
        <v>207</v>
      </c>
      <c r="K188" s="95" t="s">
        <v>401</v>
      </c>
      <c r="L188" s="111" t="s">
        <v>255</v>
      </c>
      <c r="M188" s="64"/>
      <c r="N188" s="64"/>
      <c r="O188" s="95">
        <v>0</v>
      </c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</row>
    <row r="189" spans="1:44" x14ac:dyDescent="0.3">
      <c r="A189" s="2">
        <v>1</v>
      </c>
      <c r="B189" s="2" t="s">
        <v>236</v>
      </c>
      <c r="C189" s="2"/>
      <c r="D189" s="2" t="s">
        <v>236</v>
      </c>
      <c r="E189" s="2">
        <v>3</v>
      </c>
      <c r="F189" s="2" t="s">
        <v>403</v>
      </c>
      <c r="G189" s="2" t="s">
        <v>387</v>
      </c>
      <c r="H189" s="63">
        <v>52</v>
      </c>
      <c r="I189" s="63" t="s">
        <v>187</v>
      </c>
      <c r="J189" s="94" t="s">
        <v>208</v>
      </c>
      <c r="K189" s="69" t="s">
        <v>401</v>
      </c>
      <c r="L189" s="72" t="s">
        <v>255</v>
      </c>
      <c r="M189" s="2"/>
      <c r="N189" s="2"/>
      <c r="O189" s="69">
        <v>22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x14ac:dyDescent="0.3">
      <c r="A190" s="2">
        <v>1</v>
      </c>
      <c r="B190" s="2" t="s">
        <v>236</v>
      </c>
      <c r="C190" s="2"/>
      <c r="D190" s="2" t="s">
        <v>236</v>
      </c>
      <c r="E190" s="2">
        <v>3</v>
      </c>
      <c r="F190" s="2" t="s">
        <v>403</v>
      </c>
      <c r="G190" s="2" t="s">
        <v>387</v>
      </c>
      <c r="H190" s="2">
        <v>53</v>
      </c>
      <c r="I190" s="2" t="s">
        <v>189</v>
      </c>
      <c r="J190" s="69" t="s">
        <v>208</v>
      </c>
      <c r="K190" s="69" t="s">
        <v>401</v>
      </c>
      <c r="L190" s="72" t="s">
        <v>255</v>
      </c>
      <c r="M190" s="2"/>
      <c r="N190" s="2"/>
      <c r="O190" s="69">
        <v>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x14ac:dyDescent="0.3">
      <c r="A191" s="2">
        <v>1</v>
      </c>
      <c r="B191" s="2" t="s">
        <v>236</v>
      </c>
      <c r="C191" s="2"/>
      <c r="D191" s="2" t="s">
        <v>236</v>
      </c>
      <c r="E191" s="2">
        <v>3</v>
      </c>
      <c r="F191" s="2" t="s">
        <v>403</v>
      </c>
      <c r="G191" s="2" t="s">
        <v>387</v>
      </c>
      <c r="H191" s="2">
        <v>54</v>
      </c>
      <c r="I191" s="2" t="s">
        <v>190</v>
      </c>
      <c r="J191" s="69" t="s">
        <v>208</v>
      </c>
      <c r="K191" s="69" t="s">
        <v>401</v>
      </c>
      <c r="L191" s="72" t="s">
        <v>255</v>
      </c>
      <c r="M191" s="2"/>
      <c r="N191" s="2"/>
      <c r="O191" s="69">
        <v>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x14ac:dyDescent="0.3">
      <c r="A192" s="2">
        <v>1</v>
      </c>
      <c r="B192" s="2" t="s">
        <v>236</v>
      </c>
      <c r="C192" s="2"/>
      <c r="D192" s="2" t="s">
        <v>236</v>
      </c>
      <c r="E192" s="2">
        <v>3</v>
      </c>
      <c r="F192" s="2" t="s">
        <v>403</v>
      </c>
      <c r="G192" s="2" t="s">
        <v>387</v>
      </c>
      <c r="H192" s="2">
        <v>55</v>
      </c>
      <c r="I192" s="2" t="s">
        <v>191</v>
      </c>
      <c r="J192" s="69" t="s">
        <v>208</v>
      </c>
      <c r="K192" s="69" t="s">
        <v>401</v>
      </c>
      <c r="L192" s="72" t="s">
        <v>255</v>
      </c>
      <c r="M192" s="2"/>
      <c r="N192" s="2"/>
      <c r="O192" s="69">
        <v>22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x14ac:dyDescent="0.3">
      <c r="A193" s="2">
        <v>1</v>
      </c>
      <c r="B193" s="2" t="s">
        <v>236</v>
      </c>
      <c r="C193" s="2"/>
      <c r="D193" s="2" t="s">
        <v>236</v>
      </c>
      <c r="E193" s="2">
        <v>3</v>
      </c>
      <c r="F193" s="2" t="s">
        <v>403</v>
      </c>
      <c r="G193" s="2" t="s">
        <v>387</v>
      </c>
      <c r="H193" s="2">
        <v>56</v>
      </c>
      <c r="I193" s="2" t="s">
        <v>192</v>
      </c>
      <c r="J193" s="69" t="s">
        <v>208</v>
      </c>
      <c r="K193" s="69" t="s">
        <v>401</v>
      </c>
      <c r="L193" s="72" t="s">
        <v>255</v>
      </c>
      <c r="M193" s="2"/>
      <c r="N193" s="2"/>
      <c r="O193" s="69">
        <v>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x14ac:dyDescent="0.3">
      <c r="A194" s="2">
        <v>1</v>
      </c>
      <c r="B194" s="2" t="s">
        <v>236</v>
      </c>
      <c r="C194" s="2"/>
      <c r="D194" s="2" t="s">
        <v>236</v>
      </c>
      <c r="E194" s="2">
        <v>3</v>
      </c>
      <c r="F194" s="2" t="s">
        <v>403</v>
      </c>
      <c r="G194" s="2" t="s">
        <v>387</v>
      </c>
      <c r="H194" s="2">
        <v>57</v>
      </c>
      <c r="I194" s="2" t="s">
        <v>193</v>
      </c>
      <c r="J194" s="69" t="s">
        <v>208</v>
      </c>
      <c r="K194" s="69" t="s">
        <v>401</v>
      </c>
      <c r="L194" s="72" t="s">
        <v>255</v>
      </c>
      <c r="M194" s="2"/>
      <c r="N194" s="2"/>
      <c r="O194" s="69">
        <v>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x14ac:dyDescent="0.3">
      <c r="A195" s="2">
        <v>1</v>
      </c>
      <c r="B195" s="2" t="s">
        <v>236</v>
      </c>
      <c r="C195" s="2"/>
      <c r="D195" s="2" t="s">
        <v>236</v>
      </c>
      <c r="E195" s="2">
        <v>3</v>
      </c>
      <c r="F195" s="2" t="s">
        <v>403</v>
      </c>
      <c r="G195" s="2" t="s">
        <v>387</v>
      </c>
      <c r="H195" s="2">
        <v>58</v>
      </c>
      <c r="I195" s="2" t="s">
        <v>194</v>
      </c>
      <c r="J195" s="69" t="s">
        <v>208</v>
      </c>
      <c r="K195" s="69" t="s">
        <v>401</v>
      </c>
      <c r="L195" s="72" t="s">
        <v>255</v>
      </c>
      <c r="M195" s="2"/>
      <c r="N195" s="2"/>
      <c r="O195" s="69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x14ac:dyDescent="0.3">
      <c r="A196" s="2">
        <v>1</v>
      </c>
      <c r="B196" s="2" t="s">
        <v>236</v>
      </c>
      <c r="C196" s="2"/>
      <c r="D196" s="2" t="s">
        <v>236</v>
      </c>
      <c r="E196" s="2">
        <v>3</v>
      </c>
      <c r="F196" s="2" t="s">
        <v>403</v>
      </c>
      <c r="G196" s="2" t="s">
        <v>387</v>
      </c>
      <c r="H196" s="2">
        <v>59</v>
      </c>
      <c r="I196" s="2" t="s">
        <v>195</v>
      </c>
      <c r="J196" s="69" t="s">
        <v>208</v>
      </c>
      <c r="K196" s="69" t="s">
        <v>401</v>
      </c>
      <c r="L196" s="72" t="s">
        <v>255</v>
      </c>
      <c r="M196" s="2"/>
      <c r="N196" s="2"/>
      <c r="O196" s="69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x14ac:dyDescent="0.3">
      <c r="A197" s="2">
        <v>1</v>
      </c>
      <c r="B197" s="2" t="s">
        <v>236</v>
      </c>
      <c r="C197" s="2"/>
      <c r="D197" s="2" t="s">
        <v>236</v>
      </c>
      <c r="E197" s="2">
        <v>3</v>
      </c>
      <c r="F197" s="2" t="s">
        <v>403</v>
      </c>
      <c r="G197" s="2" t="s">
        <v>387</v>
      </c>
      <c r="H197" s="2">
        <v>60</v>
      </c>
      <c r="I197" s="2" t="s">
        <v>196</v>
      </c>
      <c r="J197" s="69" t="s">
        <v>208</v>
      </c>
      <c r="K197" s="69" t="s">
        <v>401</v>
      </c>
      <c r="L197" s="72" t="s">
        <v>255</v>
      </c>
      <c r="M197" s="2"/>
      <c r="N197" s="2"/>
      <c r="O197" s="69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x14ac:dyDescent="0.3">
      <c r="A198" s="2">
        <v>1</v>
      </c>
      <c r="B198" s="2" t="s">
        <v>236</v>
      </c>
      <c r="C198" s="2"/>
      <c r="D198" s="2" t="s">
        <v>236</v>
      </c>
      <c r="E198" s="2">
        <v>3</v>
      </c>
      <c r="F198" s="2" t="s">
        <v>403</v>
      </c>
      <c r="G198" s="2" t="s">
        <v>387</v>
      </c>
      <c r="H198" s="2">
        <v>61</v>
      </c>
      <c r="I198" s="2" t="s">
        <v>197</v>
      </c>
      <c r="J198" s="69" t="s">
        <v>208</v>
      </c>
      <c r="K198" s="69" t="s">
        <v>401</v>
      </c>
      <c r="L198" s="72" t="s">
        <v>255</v>
      </c>
      <c r="M198" s="2"/>
      <c r="N198" s="2"/>
      <c r="O198" s="69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x14ac:dyDescent="0.3">
      <c r="A199" s="2">
        <v>1</v>
      </c>
      <c r="B199" s="2" t="s">
        <v>236</v>
      </c>
      <c r="C199" s="2"/>
      <c r="D199" s="2" t="s">
        <v>236</v>
      </c>
      <c r="E199" s="2">
        <v>3</v>
      </c>
      <c r="F199" s="2" t="s">
        <v>403</v>
      </c>
      <c r="G199" s="2" t="s">
        <v>387</v>
      </c>
      <c r="H199" s="2">
        <v>62</v>
      </c>
      <c r="I199" s="2" t="s">
        <v>198</v>
      </c>
      <c r="J199" s="69" t="s">
        <v>208</v>
      </c>
      <c r="K199" s="69" t="s">
        <v>401</v>
      </c>
      <c r="L199" s="72" t="s">
        <v>255</v>
      </c>
      <c r="M199" s="2"/>
      <c r="N199" s="2"/>
      <c r="O199" s="69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x14ac:dyDescent="0.3">
      <c r="A200" s="2">
        <v>1</v>
      </c>
      <c r="B200" s="2" t="s">
        <v>236</v>
      </c>
      <c r="C200" s="2"/>
      <c r="D200" s="2" t="s">
        <v>236</v>
      </c>
      <c r="E200" s="2">
        <v>3</v>
      </c>
      <c r="F200" s="2" t="s">
        <v>403</v>
      </c>
      <c r="G200" s="2" t="s">
        <v>387</v>
      </c>
      <c r="H200" s="2">
        <v>63</v>
      </c>
      <c r="I200" s="2" t="s">
        <v>199</v>
      </c>
      <c r="J200" s="69" t="s">
        <v>208</v>
      </c>
      <c r="K200" s="69" t="s">
        <v>401</v>
      </c>
      <c r="L200" s="72" t="s">
        <v>255</v>
      </c>
      <c r="M200" s="2"/>
      <c r="N200" s="2"/>
      <c r="O200" s="69">
        <v>22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x14ac:dyDescent="0.3">
      <c r="A201" s="2">
        <v>1</v>
      </c>
      <c r="B201" s="2" t="s">
        <v>236</v>
      </c>
      <c r="C201" s="2"/>
      <c r="D201" s="2" t="s">
        <v>236</v>
      </c>
      <c r="E201" s="2">
        <v>3</v>
      </c>
      <c r="F201" s="2" t="s">
        <v>403</v>
      </c>
      <c r="G201" s="2" t="s">
        <v>387</v>
      </c>
      <c r="H201" s="2">
        <v>64</v>
      </c>
      <c r="I201" s="2" t="s">
        <v>200</v>
      </c>
      <c r="J201" s="69" t="s">
        <v>208</v>
      </c>
      <c r="K201" s="69" t="s">
        <v>401</v>
      </c>
      <c r="L201" s="72" t="s">
        <v>255</v>
      </c>
      <c r="M201" s="2"/>
      <c r="N201" s="2"/>
      <c r="O201" s="69">
        <v>22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x14ac:dyDescent="0.3">
      <c r="A202" s="2">
        <v>1</v>
      </c>
      <c r="B202" s="2" t="s">
        <v>236</v>
      </c>
      <c r="C202" s="2"/>
      <c r="D202" s="2" t="s">
        <v>236</v>
      </c>
      <c r="E202" s="2">
        <v>3</v>
      </c>
      <c r="F202" s="2" t="s">
        <v>403</v>
      </c>
      <c r="G202" s="2" t="s">
        <v>387</v>
      </c>
      <c r="H202" s="2">
        <v>65</v>
      </c>
      <c r="I202" s="2" t="s">
        <v>201</v>
      </c>
      <c r="J202" s="69" t="s">
        <v>208</v>
      </c>
      <c r="K202" s="69" t="s">
        <v>401</v>
      </c>
      <c r="L202" s="72" t="s">
        <v>255</v>
      </c>
      <c r="M202" s="2"/>
      <c r="N202" s="2"/>
      <c r="O202" s="69">
        <v>22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x14ac:dyDescent="0.3">
      <c r="A203" s="2">
        <v>1</v>
      </c>
      <c r="B203" s="2" t="s">
        <v>236</v>
      </c>
      <c r="C203" s="2"/>
      <c r="D203" s="2" t="s">
        <v>236</v>
      </c>
      <c r="E203" s="2">
        <v>3</v>
      </c>
      <c r="F203" s="2" t="s">
        <v>403</v>
      </c>
      <c r="G203" s="2" t="s">
        <v>387</v>
      </c>
      <c r="H203" s="2">
        <v>66</v>
      </c>
      <c r="I203" s="2" t="s">
        <v>202</v>
      </c>
      <c r="J203" s="69" t="s">
        <v>208</v>
      </c>
      <c r="K203" s="69" t="s">
        <v>401</v>
      </c>
      <c r="L203" s="72" t="s">
        <v>255</v>
      </c>
      <c r="M203" s="2"/>
      <c r="N203" s="2"/>
      <c r="O203" s="69">
        <v>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x14ac:dyDescent="0.3">
      <c r="A204" s="2">
        <v>1</v>
      </c>
      <c r="B204" s="2" t="s">
        <v>236</v>
      </c>
      <c r="C204" s="2"/>
      <c r="D204" s="2" t="s">
        <v>236</v>
      </c>
      <c r="E204" s="2">
        <v>3</v>
      </c>
      <c r="F204" s="2" t="s">
        <v>403</v>
      </c>
      <c r="G204" s="2" t="s">
        <v>387</v>
      </c>
      <c r="H204" s="2">
        <v>67</v>
      </c>
      <c r="I204" s="2" t="s">
        <v>203</v>
      </c>
      <c r="J204" s="69" t="s">
        <v>208</v>
      </c>
      <c r="K204" s="69" t="s">
        <v>401</v>
      </c>
      <c r="L204" s="72" t="s">
        <v>255</v>
      </c>
      <c r="M204" s="130"/>
      <c r="N204" s="130"/>
      <c r="O204" s="149">
        <v>0</v>
      </c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</row>
    <row r="205" spans="1:44" ht="15" thickBot="1" x14ac:dyDescent="0.35">
      <c r="A205" s="64">
        <v>1</v>
      </c>
      <c r="B205" s="64" t="s">
        <v>236</v>
      </c>
      <c r="C205" s="64"/>
      <c r="D205" s="64" t="s">
        <v>236</v>
      </c>
      <c r="E205" s="64">
        <v>3</v>
      </c>
      <c r="F205" s="64" t="s">
        <v>403</v>
      </c>
      <c r="G205" s="64" t="s">
        <v>387</v>
      </c>
      <c r="H205" s="2">
        <v>68</v>
      </c>
      <c r="I205" s="64" t="s">
        <v>204</v>
      </c>
      <c r="J205" s="95" t="s">
        <v>208</v>
      </c>
      <c r="K205" s="95" t="s">
        <v>401</v>
      </c>
      <c r="L205" s="111" t="s">
        <v>255</v>
      </c>
      <c r="M205" s="64"/>
      <c r="N205" s="64"/>
      <c r="O205" s="95">
        <v>0</v>
      </c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</row>
    <row r="206" spans="1:44" x14ac:dyDescent="0.3">
      <c r="A206" s="2">
        <v>1</v>
      </c>
      <c r="B206" s="2" t="s">
        <v>236</v>
      </c>
      <c r="C206" s="2"/>
      <c r="D206" s="2" t="s">
        <v>236</v>
      </c>
      <c r="E206" s="2">
        <v>4</v>
      </c>
      <c r="F206" s="2" t="s">
        <v>404</v>
      </c>
      <c r="G206" s="2" t="s">
        <v>387</v>
      </c>
      <c r="H206" s="2">
        <v>1</v>
      </c>
      <c r="I206" s="2" t="s">
        <v>187</v>
      </c>
      <c r="J206" s="69" t="s">
        <v>188</v>
      </c>
      <c r="K206" s="69" t="s">
        <v>401</v>
      </c>
      <c r="L206" s="72" t="s">
        <v>255</v>
      </c>
      <c r="M206" s="69"/>
      <c r="N206" s="154"/>
      <c r="O206" s="69">
        <v>22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x14ac:dyDescent="0.3">
      <c r="A207" s="2">
        <v>1</v>
      </c>
      <c r="B207" s="2" t="s">
        <v>236</v>
      </c>
      <c r="C207" s="2"/>
      <c r="D207" s="2" t="s">
        <v>236</v>
      </c>
      <c r="E207" s="2">
        <v>4</v>
      </c>
      <c r="F207" s="2" t="s">
        <v>404</v>
      </c>
      <c r="G207" s="2" t="s">
        <v>387</v>
      </c>
      <c r="H207" s="2">
        <v>2</v>
      </c>
      <c r="I207" s="2" t="s">
        <v>189</v>
      </c>
      <c r="J207" s="69" t="s">
        <v>188</v>
      </c>
      <c r="K207" s="69" t="s">
        <v>401</v>
      </c>
      <c r="L207" s="72" t="s">
        <v>255</v>
      </c>
      <c r="M207" s="69"/>
      <c r="N207" s="154"/>
      <c r="O207" s="69">
        <v>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x14ac:dyDescent="0.3">
      <c r="A208" s="2">
        <v>1</v>
      </c>
      <c r="B208" s="2" t="s">
        <v>236</v>
      </c>
      <c r="C208" s="2"/>
      <c r="D208" s="2" t="s">
        <v>236</v>
      </c>
      <c r="E208" s="2">
        <v>4</v>
      </c>
      <c r="F208" s="2" t="s">
        <v>404</v>
      </c>
      <c r="G208" s="2" t="s">
        <v>387</v>
      </c>
      <c r="H208" s="2">
        <v>3</v>
      </c>
      <c r="I208" s="2" t="s">
        <v>190</v>
      </c>
      <c r="J208" s="69" t="s">
        <v>188</v>
      </c>
      <c r="K208" s="69" t="s">
        <v>401</v>
      </c>
      <c r="L208" s="73" t="s">
        <v>255</v>
      </c>
      <c r="M208" s="69"/>
      <c r="N208" s="155"/>
      <c r="O208" s="69">
        <v>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x14ac:dyDescent="0.3">
      <c r="A209" s="2">
        <v>1</v>
      </c>
      <c r="B209" s="2" t="s">
        <v>236</v>
      </c>
      <c r="C209" s="2"/>
      <c r="D209" s="2" t="s">
        <v>236</v>
      </c>
      <c r="E209" s="2">
        <v>4</v>
      </c>
      <c r="F209" s="2" t="s">
        <v>404</v>
      </c>
      <c r="G209" s="2" t="s">
        <v>387</v>
      </c>
      <c r="H209" s="2">
        <v>4</v>
      </c>
      <c r="I209" s="2" t="s">
        <v>191</v>
      </c>
      <c r="J209" s="69" t="s">
        <v>188</v>
      </c>
      <c r="K209" s="69" t="s">
        <v>401</v>
      </c>
      <c r="L209" s="72" t="s">
        <v>255</v>
      </c>
      <c r="M209" s="69"/>
      <c r="N209" s="154"/>
      <c r="O209" s="69">
        <v>22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x14ac:dyDescent="0.3">
      <c r="A210" s="2">
        <v>1</v>
      </c>
      <c r="B210" s="2" t="s">
        <v>236</v>
      </c>
      <c r="C210" s="2"/>
      <c r="D210" s="2" t="s">
        <v>236</v>
      </c>
      <c r="E210" s="2">
        <v>4</v>
      </c>
      <c r="F210" s="2" t="s">
        <v>404</v>
      </c>
      <c r="G210" s="2" t="s">
        <v>387</v>
      </c>
      <c r="H210" s="2">
        <v>5</v>
      </c>
      <c r="I210" s="2" t="s">
        <v>192</v>
      </c>
      <c r="J210" s="69" t="s">
        <v>188</v>
      </c>
      <c r="K210" s="69" t="s">
        <v>401</v>
      </c>
      <c r="L210" s="72" t="s">
        <v>255</v>
      </c>
      <c r="M210" s="69"/>
      <c r="N210" s="154"/>
      <c r="O210" s="69">
        <v>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x14ac:dyDescent="0.3">
      <c r="A211" s="2">
        <v>1</v>
      </c>
      <c r="B211" s="2" t="s">
        <v>236</v>
      </c>
      <c r="C211" s="2"/>
      <c r="D211" s="2" t="s">
        <v>236</v>
      </c>
      <c r="E211" s="2">
        <v>4</v>
      </c>
      <c r="F211" s="2" t="s">
        <v>404</v>
      </c>
      <c r="G211" s="2" t="s">
        <v>387</v>
      </c>
      <c r="H211" s="2">
        <v>6</v>
      </c>
      <c r="I211" s="2" t="s">
        <v>193</v>
      </c>
      <c r="J211" s="69" t="s">
        <v>188</v>
      </c>
      <c r="K211" s="69" t="s">
        <v>401</v>
      </c>
      <c r="L211" s="72" t="s">
        <v>255</v>
      </c>
      <c r="M211" s="69"/>
      <c r="N211" s="154"/>
      <c r="O211" s="69">
        <v>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x14ac:dyDescent="0.3">
      <c r="A212" s="2">
        <v>1</v>
      </c>
      <c r="B212" s="2" t="s">
        <v>236</v>
      </c>
      <c r="C212" s="2"/>
      <c r="D212" s="2" t="s">
        <v>236</v>
      </c>
      <c r="E212" s="2">
        <v>4</v>
      </c>
      <c r="F212" s="2" t="s">
        <v>404</v>
      </c>
      <c r="G212" s="2" t="s">
        <v>387</v>
      </c>
      <c r="H212" s="2">
        <v>7</v>
      </c>
      <c r="I212" s="2" t="s">
        <v>194</v>
      </c>
      <c r="J212" s="69" t="s">
        <v>188</v>
      </c>
      <c r="K212" s="69" t="s">
        <v>401</v>
      </c>
      <c r="L212" s="72" t="s">
        <v>255</v>
      </c>
      <c r="M212" s="69"/>
      <c r="N212" s="154"/>
      <c r="O212" s="69">
        <v>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x14ac:dyDescent="0.3">
      <c r="A213" s="2">
        <v>1</v>
      </c>
      <c r="B213" s="2" t="s">
        <v>236</v>
      </c>
      <c r="C213" s="2"/>
      <c r="D213" s="2" t="s">
        <v>236</v>
      </c>
      <c r="E213" s="2">
        <v>4</v>
      </c>
      <c r="F213" s="2" t="s">
        <v>404</v>
      </c>
      <c r="G213" s="2" t="s">
        <v>387</v>
      </c>
      <c r="H213" s="2">
        <v>8</v>
      </c>
      <c r="I213" s="2" t="s">
        <v>195</v>
      </c>
      <c r="J213" s="69" t="s">
        <v>188</v>
      </c>
      <c r="K213" s="69" t="s">
        <v>401</v>
      </c>
      <c r="L213" s="72" t="s">
        <v>255</v>
      </c>
      <c r="M213" s="69"/>
      <c r="N213" s="154"/>
      <c r="O213" s="69">
        <v>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x14ac:dyDescent="0.3">
      <c r="A214" s="2">
        <v>1</v>
      </c>
      <c r="B214" s="2" t="s">
        <v>236</v>
      </c>
      <c r="C214" s="2"/>
      <c r="D214" s="2" t="s">
        <v>236</v>
      </c>
      <c r="E214" s="2">
        <v>4</v>
      </c>
      <c r="F214" s="2" t="s">
        <v>404</v>
      </c>
      <c r="G214" s="2" t="s">
        <v>387</v>
      </c>
      <c r="H214" s="2">
        <v>9</v>
      </c>
      <c r="I214" s="2" t="s">
        <v>196</v>
      </c>
      <c r="J214" s="69" t="s">
        <v>188</v>
      </c>
      <c r="K214" s="69" t="s">
        <v>401</v>
      </c>
      <c r="L214" s="72" t="s">
        <v>255</v>
      </c>
      <c r="M214" s="69"/>
      <c r="N214" s="154"/>
      <c r="O214" s="69">
        <v>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x14ac:dyDescent="0.3">
      <c r="A215" s="2">
        <v>1</v>
      </c>
      <c r="B215" s="2" t="s">
        <v>236</v>
      </c>
      <c r="C215" s="2"/>
      <c r="D215" s="2" t="s">
        <v>236</v>
      </c>
      <c r="E215" s="2">
        <v>4</v>
      </c>
      <c r="F215" s="2" t="s">
        <v>404</v>
      </c>
      <c r="G215" s="2" t="s">
        <v>387</v>
      </c>
      <c r="H215" s="2">
        <v>10</v>
      </c>
      <c r="I215" s="2" t="s">
        <v>197</v>
      </c>
      <c r="J215" s="69" t="s">
        <v>188</v>
      </c>
      <c r="K215" s="69" t="s">
        <v>401</v>
      </c>
      <c r="L215" s="72" t="s">
        <v>255</v>
      </c>
      <c r="M215" s="69"/>
      <c r="N215" s="154"/>
      <c r="O215" s="69">
        <v>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x14ac:dyDescent="0.3">
      <c r="A216" s="2">
        <v>1</v>
      </c>
      <c r="B216" s="2" t="s">
        <v>236</v>
      </c>
      <c r="C216" s="2"/>
      <c r="D216" s="2" t="s">
        <v>236</v>
      </c>
      <c r="E216" s="2">
        <v>4</v>
      </c>
      <c r="F216" s="2" t="s">
        <v>404</v>
      </c>
      <c r="G216" s="2" t="s">
        <v>387</v>
      </c>
      <c r="H216" s="2">
        <v>11</v>
      </c>
      <c r="I216" s="2" t="s">
        <v>198</v>
      </c>
      <c r="J216" s="69" t="s">
        <v>188</v>
      </c>
      <c r="K216" s="69" t="s">
        <v>401</v>
      </c>
      <c r="L216" s="72" t="s">
        <v>255</v>
      </c>
      <c r="M216" s="69"/>
      <c r="N216" s="154"/>
      <c r="O216" s="69">
        <v>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x14ac:dyDescent="0.3">
      <c r="A217" s="2">
        <v>1</v>
      </c>
      <c r="B217" s="2" t="s">
        <v>236</v>
      </c>
      <c r="C217" s="2"/>
      <c r="D217" s="2" t="s">
        <v>236</v>
      </c>
      <c r="E217" s="2">
        <v>4</v>
      </c>
      <c r="F217" s="2" t="s">
        <v>404</v>
      </c>
      <c r="G217" s="2" t="s">
        <v>387</v>
      </c>
      <c r="H217" s="2">
        <v>12</v>
      </c>
      <c r="I217" s="2" t="s">
        <v>199</v>
      </c>
      <c r="J217" s="69" t="s">
        <v>188</v>
      </c>
      <c r="K217" s="69" t="s">
        <v>401</v>
      </c>
      <c r="L217" s="72" t="s">
        <v>255</v>
      </c>
      <c r="M217" s="69"/>
      <c r="N217" s="154"/>
      <c r="O217" s="69">
        <v>22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x14ac:dyDescent="0.3">
      <c r="A218" s="2">
        <v>1</v>
      </c>
      <c r="B218" s="2" t="s">
        <v>236</v>
      </c>
      <c r="C218" s="2"/>
      <c r="D218" s="2" t="s">
        <v>236</v>
      </c>
      <c r="E218" s="2">
        <v>4</v>
      </c>
      <c r="F218" s="2" t="s">
        <v>404</v>
      </c>
      <c r="G218" s="2" t="s">
        <v>387</v>
      </c>
      <c r="H218" s="2">
        <v>13</v>
      </c>
      <c r="I218" s="2" t="s">
        <v>200</v>
      </c>
      <c r="J218" s="69" t="s">
        <v>188</v>
      </c>
      <c r="K218" s="69" t="s">
        <v>401</v>
      </c>
      <c r="L218" s="72" t="s">
        <v>255</v>
      </c>
      <c r="M218" s="69"/>
      <c r="N218" s="154"/>
      <c r="O218" s="69">
        <v>22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x14ac:dyDescent="0.3">
      <c r="A219" s="2">
        <v>1</v>
      </c>
      <c r="B219" s="2" t="s">
        <v>236</v>
      </c>
      <c r="C219" s="2"/>
      <c r="D219" s="2" t="s">
        <v>236</v>
      </c>
      <c r="E219" s="2">
        <v>4</v>
      </c>
      <c r="F219" s="2" t="s">
        <v>404</v>
      </c>
      <c r="G219" s="2" t="s">
        <v>387</v>
      </c>
      <c r="H219" s="2">
        <v>14</v>
      </c>
      <c r="I219" s="2" t="s">
        <v>201</v>
      </c>
      <c r="J219" s="69" t="s">
        <v>188</v>
      </c>
      <c r="K219" s="69" t="s">
        <v>401</v>
      </c>
      <c r="L219" s="72" t="s">
        <v>255</v>
      </c>
      <c r="M219" s="69"/>
      <c r="N219" s="154"/>
      <c r="O219" s="69">
        <v>22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x14ac:dyDescent="0.3">
      <c r="A220" s="2">
        <v>1</v>
      </c>
      <c r="B220" s="2" t="s">
        <v>236</v>
      </c>
      <c r="C220" s="2"/>
      <c r="D220" s="2" t="s">
        <v>236</v>
      </c>
      <c r="E220" s="2">
        <v>4</v>
      </c>
      <c r="F220" s="2" t="s">
        <v>404</v>
      </c>
      <c r="G220" s="2" t="s">
        <v>387</v>
      </c>
      <c r="H220" s="2">
        <v>15</v>
      </c>
      <c r="I220" s="2" t="s">
        <v>202</v>
      </c>
      <c r="J220" s="69" t="s">
        <v>188</v>
      </c>
      <c r="K220" s="69" t="s">
        <v>401</v>
      </c>
      <c r="L220" s="72" t="s">
        <v>255</v>
      </c>
      <c r="M220" s="69"/>
      <c r="N220" s="154"/>
      <c r="O220" s="69">
        <v>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x14ac:dyDescent="0.3">
      <c r="A221" s="2">
        <v>1</v>
      </c>
      <c r="B221" s="2" t="s">
        <v>236</v>
      </c>
      <c r="C221" s="2"/>
      <c r="D221" s="2" t="s">
        <v>236</v>
      </c>
      <c r="E221" s="2">
        <v>4</v>
      </c>
      <c r="F221" s="2" t="s">
        <v>404</v>
      </c>
      <c r="G221" s="2" t="s">
        <v>387</v>
      </c>
      <c r="H221" s="2">
        <v>16</v>
      </c>
      <c r="I221" s="2" t="s">
        <v>203</v>
      </c>
      <c r="J221" s="69" t="s">
        <v>188</v>
      </c>
      <c r="K221" s="69" t="s">
        <v>401</v>
      </c>
      <c r="L221" s="72" t="s">
        <v>255</v>
      </c>
      <c r="M221" s="149"/>
      <c r="N221" s="154"/>
      <c r="O221" s="149">
        <v>0</v>
      </c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</row>
    <row r="222" spans="1:44" ht="15" thickBot="1" x14ac:dyDescent="0.35">
      <c r="A222" s="64">
        <v>1</v>
      </c>
      <c r="B222" s="64" t="s">
        <v>236</v>
      </c>
      <c r="C222" s="64"/>
      <c r="D222" s="64" t="s">
        <v>236</v>
      </c>
      <c r="E222" s="64">
        <v>4</v>
      </c>
      <c r="F222" s="64" t="s">
        <v>404</v>
      </c>
      <c r="G222" s="64" t="s">
        <v>387</v>
      </c>
      <c r="H222" s="2">
        <v>17</v>
      </c>
      <c r="I222" s="64" t="s">
        <v>204</v>
      </c>
      <c r="J222" s="95" t="s">
        <v>188</v>
      </c>
      <c r="K222" s="95" t="s">
        <v>401</v>
      </c>
      <c r="L222" s="111" t="s">
        <v>255</v>
      </c>
      <c r="M222" s="95"/>
      <c r="N222" s="156"/>
      <c r="O222" s="95">
        <v>0</v>
      </c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</row>
    <row r="223" spans="1:44" x14ac:dyDescent="0.3">
      <c r="A223" s="63">
        <v>1</v>
      </c>
      <c r="B223" s="63" t="s">
        <v>236</v>
      </c>
      <c r="C223" s="63"/>
      <c r="D223" s="63" t="s">
        <v>236</v>
      </c>
      <c r="E223" s="63">
        <v>4</v>
      </c>
      <c r="F223" s="63" t="s">
        <v>404</v>
      </c>
      <c r="G223" s="63" t="s">
        <v>387</v>
      </c>
      <c r="H223" s="63">
        <v>18</v>
      </c>
      <c r="I223" s="63" t="s">
        <v>187</v>
      </c>
      <c r="J223" s="94" t="s">
        <v>205</v>
      </c>
      <c r="K223" s="94" t="s">
        <v>401</v>
      </c>
      <c r="L223" s="110" t="s">
        <v>255</v>
      </c>
      <c r="M223" s="63"/>
      <c r="N223" s="157"/>
      <c r="O223" s="94">
        <v>22</v>
      </c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</row>
    <row r="224" spans="1:44" x14ac:dyDescent="0.3">
      <c r="A224" s="2">
        <v>1</v>
      </c>
      <c r="B224" s="2" t="s">
        <v>236</v>
      </c>
      <c r="C224" s="2"/>
      <c r="D224" s="2" t="s">
        <v>236</v>
      </c>
      <c r="E224" s="2">
        <v>4</v>
      </c>
      <c r="F224" s="2" t="s">
        <v>404</v>
      </c>
      <c r="G224" s="2" t="s">
        <v>387</v>
      </c>
      <c r="H224" s="2">
        <v>19</v>
      </c>
      <c r="I224" s="2" t="s">
        <v>189</v>
      </c>
      <c r="J224" s="69" t="s">
        <v>205</v>
      </c>
      <c r="K224" s="69" t="s">
        <v>401</v>
      </c>
      <c r="L224" s="72" t="s">
        <v>255</v>
      </c>
      <c r="M224" s="2"/>
      <c r="N224" s="154"/>
      <c r="O224" s="69">
        <v>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x14ac:dyDescent="0.3">
      <c r="A225" s="2">
        <v>1</v>
      </c>
      <c r="B225" s="2" t="s">
        <v>236</v>
      </c>
      <c r="C225" s="2"/>
      <c r="D225" s="2" t="s">
        <v>236</v>
      </c>
      <c r="E225" s="2">
        <v>4</v>
      </c>
      <c r="F225" s="2" t="s">
        <v>404</v>
      </c>
      <c r="G225" s="2" t="s">
        <v>387</v>
      </c>
      <c r="H225" s="2">
        <v>20</v>
      </c>
      <c r="I225" s="2" t="s">
        <v>190</v>
      </c>
      <c r="J225" s="69" t="s">
        <v>205</v>
      </c>
      <c r="K225" s="69" t="s">
        <v>401</v>
      </c>
      <c r="L225" s="72" t="s">
        <v>255</v>
      </c>
      <c r="M225" s="2"/>
      <c r="N225" s="154"/>
      <c r="O225" s="69">
        <v>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x14ac:dyDescent="0.3">
      <c r="A226" s="2">
        <v>1</v>
      </c>
      <c r="B226" s="2" t="s">
        <v>236</v>
      </c>
      <c r="C226" s="2"/>
      <c r="D226" s="2" t="s">
        <v>236</v>
      </c>
      <c r="E226" s="2">
        <v>4</v>
      </c>
      <c r="F226" s="2" t="s">
        <v>404</v>
      </c>
      <c r="G226" s="2" t="s">
        <v>387</v>
      </c>
      <c r="H226" s="2">
        <v>21</v>
      </c>
      <c r="I226" s="2" t="s">
        <v>191</v>
      </c>
      <c r="J226" s="69" t="s">
        <v>205</v>
      </c>
      <c r="K226" s="69" t="s">
        <v>401</v>
      </c>
      <c r="L226" s="72" t="s">
        <v>255</v>
      </c>
      <c r="M226" s="2"/>
      <c r="N226" s="154"/>
      <c r="O226" s="69">
        <v>22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x14ac:dyDescent="0.3">
      <c r="A227" s="2">
        <v>1</v>
      </c>
      <c r="B227" s="2" t="s">
        <v>236</v>
      </c>
      <c r="C227" s="2"/>
      <c r="D227" s="2" t="s">
        <v>236</v>
      </c>
      <c r="E227" s="2">
        <v>4</v>
      </c>
      <c r="F227" s="2" t="s">
        <v>404</v>
      </c>
      <c r="G227" s="2" t="s">
        <v>387</v>
      </c>
      <c r="H227" s="2">
        <v>22</v>
      </c>
      <c r="I227" s="2" t="s">
        <v>192</v>
      </c>
      <c r="J227" s="69" t="s">
        <v>205</v>
      </c>
      <c r="K227" s="69" t="s">
        <v>401</v>
      </c>
      <c r="L227" s="72" t="s">
        <v>255</v>
      </c>
      <c r="M227" s="2"/>
      <c r="N227" s="154"/>
      <c r="O227" s="206">
        <v>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x14ac:dyDescent="0.3">
      <c r="A228" s="2">
        <v>1</v>
      </c>
      <c r="B228" s="2" t="s">
        <v>236</v>
      </c>
      <c r="C228" s="2"/>
      <c r="D228" s="2" t="s">
        <v>236</v>
      </c>
      <c r="E228" s="2">
        <v>4</v>
      </c>
      <c r="F228" s="2" t="s">
        <v>404</v>
      </c>
      <c r="G228" s="2" t="s">
        <v>387</v>
      </c>
      <c r="H228" s="2">
        <v>23</v>
      </c>
      <c r="I228" s="2" t="s">
        <v>193</v>
      </c>
      <c r="J228" s="69" t="s">
        <v>205</v>
      </c>
      <c r="K228" s="69" t="s">
        <v>401</v>
      </c>
      <c r="L228" s="72" t="s">
        <v>255</v>
      </c>
      <c r="M228" s="2"/>
      <c r="N228" s="154"/>
      <c r="O228" s="206">
        <v>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x14ac:dyDescent="0.3">
      <c r="A229" s="2">
        <v>1</v>
      </c>
      <c r="B229" s="2" t="s">
        <v>236</v>
      </c>
      <c r="C229" s="2"/>
      <c r="D229" s="2" t="s">
        <v>236</v>
      </c>
      <c r="E229" s="2">
        <v>4</v>
      </c>
      <c r="F229" s="2" t="s">
        <v>404</v>
      </c>
      <c r="G229" s="2" t="s">
        <v>387</v>
      </c>
      <c r="H229" s="2">
        <v>24</v>
      </c>
      <c r="I229" s="2" t="s">
        <v>194</v>
      </c>
      <c r="J229" s="69" t="s">
        <v>205</v>
      </c>
      <c r="K229" s="69" t="s">
        <v>401</v>
      </c>
      <c r="L229" s="72" t="s">
        <v>255</v>
      </c>
      <c r="M229" s="2"/>
      <c r="N229" s="154"/>
      <c r="O229" s="206">
        <v>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x14ac:dyDescent="0.3">
      <c r="A230" s="2">
        <v>1</v>
      </c>
      <c r="B230" s="2" t="s">
        <v>236</v>
      </c>
      <c r="C230" s="2"/>
      <c r="D230" s="2" t="s">
        <v>236</v>
      </c>
      <c r="E230" s="2">
        <v>4</v>
      </c>
      <c r="F230" s="2" t="s">
        <v>404</v>
      </c>
      <c r="G230" s="2" t="s">
        <v>387</v>
      </c>
      <c r="H230" s="2">
        <v>25</v>
      </c>
      <c r="I230" s="2" t="s">
        <v>195</v>
      </c>
      <c r="J230" s="69" t="s">
        <v>205</v>
      </c>
      <c r="K230" s="69" t="s">
        <v>401</v>
      </c>
      <c r="L230" s="72" t="s">
        <v>255</v>
      </c>
      <c r="M230" s="2"/>
      <c r="N230" s="154"/>
      <c r="O230" s="206">
        <v>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x14ac:dyDescent="0.3">
      <c r="A231" s="2">
        <v>1</v>
      </c>
      <c r="B231" s="2" t="s">
        <v>236</v>
      </c>
      <c r="C231" s="2"/>
      <c r="D231" s="2" t="s">
        <v>236</v>
      </c>
      <c r="E231" s="2">
        <v>4</v>
      </c>
      <c r="F231" s="2" t="s">
        <v>404</v>
      </c>
      <c r="G231" s="2" t="s">
        <v>387</v>
      </c>
      <c r="H231" s="2">
        <v>26</v>
      </c>
      <c r="I231" s="2" t="s">
        <v>196</v>
      </c>
      <c r="J231" s="69" t="s">
        <v>205</v>
      </c>
      <c r="K231" s="69" t="s">
        <v>401</v>
      </c>
      <c r="L231" s="72" t="s">
        <v>255</v>
      </c>
      <c r="M231" s="2"/>
      <c r="N231" s="154"/>
      <c r="O231" s="206">
        <v>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x14ac:dyDescent="0.3">
      <c r="A232" s="2">
        <v>1</v>
      </c>
      <c r="B232" s="2" t="s">
        <v>236</v>
      </c>
      <c r="C232" s="2"/>
      <c r="D232" s="2" t="s">
        <v>236</v>
      </c>
      <c r="E232" s="2">
        <v>4</v>
      </c>
      <c r="F232" s="2" t="s">
        <v>404</v>
      </c>
      <c r="G232" s="2" t="s">
        <v>387</v>
      </c>
      <c r="H232" s="2">
        <v>27</v>
      </c>
      <c r="I232" s="2" t="s">
        <v>197</v>
      </c>
      <c r="J232" s="69" t="s">
        <v>205</v>
      </c>
      <c r="K232" s="69" t="s">
        <v>401</v>
      </c>
      <c r="L232" s="72" t="s">
        <v>255</v>
      </c>
      <c r="M232" s="2"/>
      <c r="N232" s="154"/>
      <c r="O232" s="206">
        <v>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x14ac:dyDescent="0.3">
      <c r="A233" s="2">
        <v>1</v>
      </c>
      <c r="B233" s="2" t="s">
        <v>236</v>
      </c>
      <c r="C233" s="2"/>
      <c r="D233" s="2" t="s">
        <v>236</v>
      </c>
      <c r="E233" s="2">
        <v>4</v>
      </c>
      <c r="F233" s="2" t="s">
        <v>404</v>
      </c>
      <c r="G233" s="2" t="s">
        <v>387</v>
      </c>
      <c r="H233" s="2">
        <v>28</v>
      </c>
      <c r="I233" s="2" t="s">
        <v>198</v>
      </c>
      <c r="J233" s="69" t="s">
        <v>205</v>
      </c>
      <c r="K233" s="69" t="s">
        <v>401</v>
      </c>
      <c r="L233" s="72" t="s">
        <v>255</v>
      </c>
      <c r="M233" s="2"/>
      <c r="N233" s="154"/>
      <c r="O233" s="206">
        <v>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x14ac:dyDescent="0.3">
      <c r="A234" s="2">
        <v>1</v>
      </c>
      <c r="B234" s="2" t="s">
        <v>236</v>
      </c>
      <c r="C234" s="2"/>
      <c r="D234" s="2" t="s">
        <v>236</v>
      </c>
      <c r="E234" s="2">
        <v>4</v>
      </c>
      <c r="F234" s="2" t="s">
        <v>404</v>
      </c>
      <c r="G234" s="2" t="s">
        <v>387</v>
      </c>
      <c r="H234" s="2">
        <v>29</v>
      </c>
      <c r="I234" s="2" t="s">
        <v>199</v>
      </c>
      <c r="J234" s="69" t="s">
        <v>205</v>
      </c>
      <c r="K234" s="69" t="s">
        <v>401</v>
      </c>
      <c r="L234" s="72" t="s">
        <v>255</v>
      </c>
      <c r="M234" s="2"/>
      <c r="N234" s="154"/>
      <c r="O234" s="69">
        <v>22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x14ac:dyDescent="0.3">
      <c r="A235" s="2">
        <v>1</v>
      </c>
      <c r="B235" s="2" t="s">
        <v>236</v>
      </c>
      <c r="C235" s="2"/>
      <c r="D235" s="2" t="s">
        <v>236</v>
      </c>
      <c r="E235" s="2">
        <v>4</v>
      </c>
      <c r="F235" s="2" t="s">
        <v>404</v>
      </c>
      <c r="G235" s="2" t="s">
        <v>387</v>
      </c>
      <c r="H235" s="2">
        <v>30</v>
      </c>
      <c r="I235" s="2" t="s">
        <v>200</v>
      </c>
      <c r="J235" s="69" t="s">
        <v>205</v>
      </c>
      <c r="K235" s="69" t="s">
        <v>401</v>
      </c>
      <c r="L235" s="72" t="s">
        <v>255</v>
      </c>
      <c r="M235" s="2"/>
      <c r="N235" s="154"/>
      <c r="O235" s="69">
        <v>22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x14ac:dyDescent="0.3">
      <c r="A236" s="2">
        <v>1</v>
      </c>
      <c r="B236" s="2" t="s">
        <v>236</v>
      </c>
      <c r="C236" s="2"/>
      <c r="D236" s="2" t="s">
        <v>236</v>
      </c>
      <c r="E236" s="2">
        <v>4</v>
      </c>
      <c r="F236" s="2" t="s">
        <v>404</v>
      </c>
      <c r="G236" s="2" t="s">
        <v>387</v>
      </c>
      <c r="H236" s="2">
        <v>31</v>
      </c>
      <c r="I236" s="2" t="s">
        <v>201</v>
      </c>
      <c r="J236" s="69" t="s">
        <v>205</v>
      </c>
      <c r="K236" s="69" t="s">
        <v>401</v>
      </c>
      <c r="L236" s="72" t="s">
        <v>255</v>
      </c>
      <c r="M236" s="2"/>
      <c r="N236" s="154"/>
      <c r="O236" s="69">
        <v>22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x14ac:dyDescent="0.3">
      <c r="A237" s="2">
        <v>1</v>
      </c>
      <c r="B237" s="2" t="s">
        <v>236</v>
      </c>
      <c r="C237" s="2"/>
      <c r="D237" s="2" t="s">
        <v>236</v>
      </c>
      <c r="E237" s="2">
        <v>4</v>
      </c>
      <c r="F237" s="2" t="s">
        <v>404</v>
      </c>
      <c r="G237" s="2" t="s">
        <v>387</v>
      </c>
      <c r="H237" s="2">
        <v>32</v>
      </c>
      <c r="I237" s="2" t="s">
        <v>202</v>
      </c>
      <c r="J237" s="69" t="s">
        <v>205</v>
      </c>
      <c r="K237" s="69" t="s">
        <v>401</v>
      </c>
      <c r="L237" s="72" t="s">
        <v>255</v>
      </c>
      <c r="M237" s="2"/>
      <c r="N237" s="154"/>
      <c r="O237" s="69">
        <v>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x14ac:dyDescent="0.3">
      <c r="A238" s="2">
        <v>1</v>
      </c>
      <c r="B238" s="2" t="s">
        <v>236</v>
      </c>
      <c r="C238" s="2"/>
      <c r="D238" s="2" t="s">
        <v>236</v>
      </c>
      <c r="E238" s="2">
        <v>4</v>
      </c>
      <c r="F238" s="2" t="s">
        <v>404</v>
      </c>
      <c r="G238" s="2" t="s">
        <v>387</v>
      </c>
      <c r="H238" s="2">
        <v>33</v>
      </c>
      <c r="I238" s="2" t="s">
        <v>203</v>
      </c>
      <c r="J238" s="69" t="s">
        <v>205</v>
      </c>
      <c r="K238" s="69" t="s">
        <v>401</v>
      </c>
      <c r="L238" s="72" t="s">
        <v>255</v>
      </c>
      <c r="M238" s="130"/>
      <c r="N238" s="154"/>
      <c r="O238" s="149">
        <v>0</v>
      </c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</row>
    <row r="239" spans="1:44" ht="15" thickBot="1" x14ac:dyDescent="0.35">
      <c r="A239" s="64">
        <v>1</v>
      </c>
      <c r="B239" s="64" t="s">
        <v>236</v>
      </c>
      <c r="C239" s="64"/>
      <c r="D239" s="64" t="s">
        <v>236</v>
      </c>
      <c r="E239" s="64">
        <v>4</v>
      </c>
      <c r="F239" s="64" t="s">
        <v>404</v>
      </c>
      <c r="G239" s="64" t="s">
        <v>387</v>
      </c>
      <c r="H239" s="2">
        <v>34</v>
      </c>
      <c r="I239" s="64" t="s">
        <v>204</v>
      </c>
      <c r="J239" s="95" t="s">
        <v>205</v>
      </c>
      <c r="K239" s="95" t="s">
        <v>401</v>
      </c>
      <c r="L239" s="111" t="s">
        <v>255</v>
      </c>
      <c r="M239" s="64"/>
      <c r="N239" s="156"/>
      <c r="O239" s="95">
        <v>0</v>
      </c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</row>
    <row r="240" spans="1:44" x14ac:dyDescent="0.3">
      <c r="A240" s="2">
        <v>1</v>
      </c>
      <c r="B240" s="2" t="s">
        <v>236</v>
      </c>
      <c r="C240" s="2"/>
      <c r="D240" s="2" t="s">
        <v>236</v>
      </c>
      <c r="E240" s="2">
        <v>4</v>
      </c>
      <c r="F240" s="2" t="s">
        <v>404</v>
      </c>
      <c r="G240" s="2" t="s">
        <v>387</v>
      </c>
      <c r="H240" s="63">
        <v>35</v>
      </c>
      <c r="I240" s="63" t="s">
        <v>187</v>
      </c>
      <c r="J240" s="94" t="s">
        <v>207</v>
      </c>
      <c r="K240" s="69" t="s">
        <v>401</v>
      </c>
      <c r="L240" s="72" t="s">
        <v>255</v>
      </c>
      <c r="M240" s="2"/>
      <c r="N240" s="32"/>
      <c r="O240" s="69">
        <v>22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x14ac:dyDescent="0.3">
      <c r="A241" s="2">
        <v>1</v>
      </c>
      <c r="B241" s="2" t="s">
        <v>236</v>
      </c>
      <c r="C241" s="2"/>
      <c r="D241" s="2" t="s">
        <v>236</v>
      </c>
      <c r="E241" s="2">
        <v>4</v>
      </c>
      <c r="F241" s="2" t="s">
        <v>404</v>
      </c>
      <c r="G241" s="2" t="s">
        <v>387</v>
      </c>
      <c r="H241" s="2">
        <v>36</v>
      </c>
      <c r="I241" s="2" t="s">
        <v>189</v>
      </c>
      <c r="J241" s="69" t="s">
        <v>207</v>
      </c>
      <c r="K241" s="69" t="s">
        <v>401</v>
      </c>
      <c r="L241" s="72" t="s">
        <v>255</v>
      </c>
      <c r="M241" s="2"/>
      <c r="N241" s="32"/>
      <c r="O241" s="69">
        <v>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x14ac:dyDescent="0.3">
      <c r="A242" s="2">
        <v>1</v>
      </c>
      <c r="B242" s="2" t="s">
        <v>236</v>
      </c>
      <c r="C242" s="2"/>
      <c r="D242" s="2" t="s">
        <v>236</v>
      </c>
      <c r="E242" s="2">
        <v>4</v>
      </c>
      <c r="F242" s="2" t="s">
        <v>404</v>
      </c>
      <c r="G242" s="2" t="s">
        <v>387</v>
      </c>
      <c r="H242" s="2">
        <v>37</v>
      </c>
      <c r="I242" s="2" t="s">
        <v>190</v>
      </c>
      <c r="J242" s="69" t="s">
        <v>207</v>
      </c>
      <c r="K242" s="69" t="s">
        <v>401</v>
      </c>
      <c r="L242" s="72" t="s">
        <v>255</v>
      </c>
      <c r="M242" s="2"/>
      <c r="N242" s="32"/>
      <c r="O242" s="69">
        <v>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x14ac:dyDescent="0.3">
      <c r="A243" s="2">
        <v>1</v>
      </c>
      <c r="B243" s="2" t="s">
        <v>236</v>
      </c>
      <c r="C243" s="2"/>
      <c r="D243" s="2" t="s">
        <v>236</v>
      </c>
      <c r="E243" s="2">
        <v>4</v>
      </c>
      <c r="F243" s="2" t="s">
        <v>404</v>
      </c>
      <c r="G243" s="2" t="s">
        <v>387</v>
      </c>
      <c r="H243" s="2">
        <v>38</v>
      </c>
      <c r="I243" s="2" t="s">
        <v>191</v>
      </c>
      <c r="J243" s="69" t="s">
        <v>207</v>
      </c>
      <c r="K243" s="69" t="s">
        <v>401</v>
      </c>
      <c r="L243" s="72" t="s">
        <v>255</v>
      </c>
      <c r="M243" s="2"/>
      <c r="N243" s="32"/>
      <c r="O243" s="69">
        <v>22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x14ac:dyDescent="0.3">
      <c r="A244" s="2">
        <v>1</v>
      </c>
      <c r="B244" s="2" t="s">
        <v>236</v>
      </c>
      <c r="C244" s="2"/>
      <c r="D244" s="2" t="s">
        <v>236</v>
      </c>
      <c r="E244" s="2">
        <v>4</v>
      </c>
      <c r="F244" s="2" t="s">
        <v>404</v>
      </c>
      <c r="G244" s="2" t="s">
        <v>387</v>
      </c>
      <c r="H244" s="2">
        <v>39</v>
      </c>
      <c r="I244" s="2" t="s">
        <v>192</v>
      </c>
      <c r="J244" s="69" t="s">
        <v>207</v>
      </c>
      <c r="K244" s="69" t="s">
        <v>401</v>
      </c>
      <c r="L244" s="72" t="s">
        <v>255</v>
      </c>
      <c r="M244" s="2"/>
      <c r="N244" s="32"/>
      <c r="O244" s="206">
        <v>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x14ac:dyDescent="0.3">
      <c r="A245" s="2">
        <v>1</v>
      </c>
      <c r="B245" s="2" t="s">
        <v>236</v>
      </c>
      <c r="C245" s="2"/>
      <c r="D245" s="2" t="s">
        <v>236</v>
      </c>
      <c r="E245" s="2">
        <v>4</v>
      </c>
      <c r="F245" s="2" t="s">
        <v>404</v>
      </c>
      <c r="G245" s="2" t="s">
        <v>387</v>
      </c>
      <c r="H245" s="2">
        <v>40</v>
      </c>
      <c r="I245" s="2" t="s">
        <v>193</v>
      </c>
      <c r="J245" s="69" t="s">
        <v>207</v>
      </c>
      <c r="K245" s="69" t="s">
        <v>401</v>
      </c>
      <c r="L245" s="72" t="s">
        <v>255</v>
      </c>
      <c r="M245" s="2"/>
      <c r="N245" s="32"/>
      <c r="O245" s="206">
        <v>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x14ac:dyDescent="0.3">
      <c r="A246" s="2">
        <v>1</v>
      </c>
      <c r="B246" s="2" t="s">
        <v>236</v>
      </c>
      <c r="C246" s="2"/>
      <c r="D246" s="2" t="s">
        <v>236</v>
      </c>
      <c r="E246" s="2">
        <v>4</v>
      </c>
      <c r="F246" s="2" t="s">
        <v>404</v>
      </c>
      <c r="G246" s="2" t="s">
        <v>387</v>
      </c>
      <c r="H246" s="2">
        <v>41</v>
      </c>
      <c r="I246" s="2" t="s">
        <v>194</v>
      </c>
      <c r="J246" s="69" t="s">
        <v>207</v>
      </c>
      <c r="K246" s="69" t="s">
        <v>401</v>
      </c>
      <c r="L246" s="72" t="s">
        <v>255</v>
      </c>
      <c r="M246" s="2"/>
      <c r="N246" s="32"/>
      <c r="O246" s="206">
        <v>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x14ac:dyDescent="0.3">
      <c r="A247" s="2">
        <v>1</v>
      </c>
      <c r="B247" s="2" t="s">
        <v>236</v>
      </c>
      <c r="C247" s="2"/>
      <c r="D247" s="2" t="s">
        <v>236</v>
      </c>
      <c r="E247" s="2">
        <v>4</v>
      </c>
      <c r="F247" s="2" t="s">
        <v>404</v>
      </c>
      <c r="G247" s="2" t="s">
        <v>387</v>
      </c>
      <c r="H247" s="2">
        <v>42</v>
      </c>
      <c r="I247" s="2" t="s">
        <v>195</v>
      </c>
      <c r="J247" s="69" t="s">
        <v>207</v>
      </c>
      <c r="K247" s="69" t="s">
        <v>401</v>
      </c>
      <c r="L247" s="72" t="s">
        <v>255</v>
      </c>
      <c r="M247" s="2"/>
      <c r="N247" s="32"/>
      <c r="O247" s="206">
        <v>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x14ac:dyDescent="0.3">
      <c r="A248" s="2">
        <v>1</v>
      </c>
      <c r="B248" s="2" t="s">
        <v>236</v>
      </c>
      <c r="C248" s="2"/>
      <c r="D248" s="2" t="s">
        <v>236</v>
      </c>
      <c r="E248" s="2">
        <v>4</v>
      </c>
      <c r="F248" s="2" t="s">
        <v>404</v>
      </c>
      <c r="G248" s="2" t="s">
        <v>387</v>
      </c>
      <c r="H248" s="2">
        <v>43</v>
      </c>
      <c r="I248" s="2" t="s">
        <v>196</v>
      </c>
      <c r="J248" s="69" t="s">
        <v>207</v>
      </c>
      <c r="K248" s="69" t="s">
        <v>401</v>
      </c>
      <c r="L248" s="72" t="s">
        <v>255</v>
      </c>
      <c r="M248" s="2"/>
      <c r="N248" s="32"/>
      <c r="O248" s="206">
        <v>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x14ac:dyDescent="0.3">
      <c r="A249" s="2">
        <v>1</v>
      </c>
      <c r="B249" s="2" t="s">
        <v>236</v>
      </c>
      <c r="C249" s="2"/>
      <c r="D249" s="2" t="s">
        <v>236</v>
      </c>
      <c r="E249" s="2">
        <v>4</v>
      </c>
      <c r="F249" s="2" t="s">
        <v>404</v>
      </c>
      <c r="G249" s="2" t="s">
        <v>387</v>
      </c>
      <c r="H249" s="2">
        <v>44</v>
      </c>
      <c r="I249" s="2" t="s">
        <v>197</v>
      </c>
      <c r="J249" s="69" t="s">
        <v>207</v>
      </c>
      <c r="K249" s="69" t="s">
        <v>401</v>
      </c>
      <c r="L249" s="72" t="s">
        <v>255</v>
      </c>
      <c r="M249" s="2"/>
      <c r="N249" s="32"/>
      <c r="O249" s="206">
        <v>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x14ac:dyDescent="0.3">
      <c r="A250" s="2">
        <v>1</v>
      </c>
      <c r="B250" s="2" t="s">
        <v>236</v>
      </c>
      <c r="C250" s="2"/>
      <c r="D250" s="2" t="s">
        <v>236</v>
      </c>
      <c r="E250" s="2">
        <v>4</v>
      </c>
      <c r="F250" s="2" t="s">
        <v>404</v>
      </c>
      <c r="G250" s="2" t="s">
        <v>387</v>
      </c>
      <c r="H250" s="2">
        <v>45</v>
      </c>
      <c r="I250" s="2" t="s">
        <v>198</v>
      </c>
      <c r="J250" s="69" t="s">
        <v>207</v>
      </c>
      <c r="K250" s="69" t="s">
        <v>401</v>
      </c>
      <c r="L250" s="72" t="s">
        <v>255</v>
      </c>
      <c r="M250" s="2"/>
      <c r="N250" s="32"/>
      <c r="O250" s="206">
        <v>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x14ac:dyDescent="0.3">
      <c r="A251" s="2">
        <v>1</v>
      </c>
      <c r="B251" s="2" t="s">
        <v>236</v>
      </c>
      <c r="C251" s="2"/>
      <c r="D251" s="2" t="s">
        <v>236</v>
      </c>
      <c r="E251" s="2">
        <v>4</v>
      </c>
      <c r="F251" s="2" t="s">
        <v>404</v>
      </c>
      <c r="G251" s="2" t="s">
        <v>387</v>
      </c>
      <c r="H251" s="2">
        <v>46</v>
      </c>
      <c r="I251" s="2" t="s">
        <v>199</v>
      </c>
      <c r="J251" s="69" t="s">
        <v>207</v>
      </c>
      <c r="K251" s="69" t="s">
        <v>401</v>
      </c>
      <c r="L251" s="72" t="s">
        <v>255</v>
      </c>
      <c r="M251" s="2"/>
      <c r="N251" s="32"/>
      <c r="O251" s="69">
        <v>22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x14ac:dyDescent="0.3">
      <c r="A252" s="2">
        <v>1</v>
      </c>
      <c r="B252" s="2" t="s">
        <v>236</v>
      </c>
      <c r="C252" s="2"/>
      <c r="D252" s="2" t="s">
        <v>236</v>
      </c>
      <c r="E252" s="2">
        <v>4</v>
      </c>
      <c r="F252" s="2" t="s">
        <v>404</v>
      </c>
      <c r="G252" s="2" t="s">
        <v>387</v>
      </c>
      <c r="H252" s="2">
        <v>47</v>
      </c>
      <c r="I252" s="2" t="s">
        <v>200</v>
      </c>
      <c r="J252" s="69" t="s">
        <v>207</v>
      </c>
      <c r="K252" s="69" t="s">
        <v>401</v>
      </c>
      <c r="L252" s="72" t="s">
        <v>255</v>
      </c>
      <c r="M252" s="2"/>
      <c r="N252" s="32"/>
      <c r="O252" s="69">
        <v>22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x14ac:dyDescent="0.3">
      <c r="A253" s="2">
        <v>1</v>
      </c>
      <c r="B253" s="2" t="s">
        <v>236</v>
      </c>
      <c r="C253" s="2"/>
      <c r="D253" s="2" t="s">
        <v>236</v>
      </c>
      <c r="E253" s="2">
        <v>4</v>
      </c>
      <c r="F253" s="2" t="s">
        <v>404</v>
      </c>
      <c r="G253" s="2" t="s">
        <v>387</v>
      </c>
      <c r="H253" s="2">
        <v>48</v>
      </c>
      <c r="I253" s="2" t="s">
        <v>201</v>
      </c>
      <c r="J253" s="69" t="s">
        <v>207</v>
      </c>
      <c r="K253" s="69" t="s">
        <v>401</v>
      </c>
      <c r="L253" s="72" t="s">
        <v>255</v>
      </c>
      <c r="M253" s="2"/>
      <c r="N253" s="32"/>
      <c r="O253" s="69">
        <v>22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x14ac:dyDescent="0.3">
      <c r="A254" s="2">
        <v>1</v>
      </c>
      <c r="B254" s="2" t="s">
        <v>236</v>
      </c>
      <c r="C254" s="2"/>
      <c r="D254" s="2" t="s">
        <v>236</v>
      </c>
      <c r="E254" s="2">
        <v>4</v>
      </c>
      <c r="F254" s="2" t="s">
        <v>404</v>
      </c>
      <c r="G254" s="2" t="s">
        <v>387</v>
      </c>
      <c r="H254" s="2">
        <v>49</v>
      </c>
      <c r="I254" s="2" t="s">
        <v>202</v>
      </c>
      <c r="J254" s="69" t="s">
        <v>207</v>
      </c>
      <c r="K254" s="69" t="s">
        <v>401</v>
      </c>
      <c r="L254" s="72" t="s">
        <v>255</v>
      </c>
      <c r="M254" s="2"/>
      <c r="N254" s="32"/>
      <c r="O254" s="69">
        <v>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x14ac:dyDescent="0.3">
      <c r="A255" s="2">
        <v>1</v>
      </c>
      <c r="B255" s="2" t="s">
        <v>236</v>
      </c>
      <c r="C255" s="2"/>
      <c r="D255" s="2" t="s">
        <v>236</v>
      </c>
      <c r="E255" s="2">
        <v>4</v>
      </c>
      <c r="F255" s="2" t="s">
        <v>404</v>
      </c>
      <c r="G255" s="2" t="s">
        <v>387</v>
      </c>
      <c r="H255" s="2">
        <v>50</v>
      </c>
      <c r="I255" s="2" t="s">
        <v>203</v>
      </c>
      <c r="J255" s="69" t="s">
        <v>207</v>
      </c>
      <c r="K255" s="69" t="s">
        <v>401</v>
      </c>
      <c r="L255" s="72" t="s">
        <v>255</v>
      </c>
      <c r="M255" s="130"/>
      <c r="N255" s="32"/>
      <c r="O255" s="149">
        <v>0</v>
      </c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</row>
    <row r="256" spans="1:44" ht="15" thickBot="1" x14ac:dyDescent="0.35">
      <c r="A256" s="64">
        <v>1</v>
      </c>
      <c r="B256" s="64" t="s">
        <v>236</v>
      </c>
      <c r="C256" s="64"/>
      <c r="D256" s="64" t="s">
        <v>236</v>
      </c>
      <c r="E256" s="64">
        <v>4</v>
      </c>
      <c r="F256" s="64" t="s">
        <v>404</v>
      </c>
      <c r="G256" s="64" t="s">
        <v>387</v>
      </c>
      <c r="H256" s="2">
        <v>51</v>
      </c>
      <c r="I256" s="64" t="s">
        <v>204</v>
      </c>
      <c r="J256" s="95" t="s">
        <v>207</v>
      </c>
      <c r="K256" s="95" t="s">
        <v>401</v>
      </c>
      <c r="L256" s="111" t="s">
        <v>255</v>
      </c>
      <c r="M256" s="64"/>
      <c r="N256" s="153"/>
      <c r="O256" s="95">
        <v>0</v>
      </c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</row>
    <row r="257" spans="1:44" x14ac:dyDescent="0.3">
      <c r="A257" s="2">
        <v>1</v>
      </c>
      <c r="B257" s="2" t="s">
        <v>236</v>
      </c>
      <c r="C257" s="2"/>
      <c r="D257" s="2" t="s">
        <v>236</v>
      </c>
      <c r="E257" s="2">
        <v>4</v>
      </c>
      <c r="F257" s="2" t="s">
        <v>404</v>
      </c>
      <c r="G257" s="2" t="s">
        <v>387</v>
      </c>
      <c r="H257" s="63">
        <v>52</v>
      </c>
      <c r="I257" s="63" t="s">
        <v>187</v>
      </c>
      <c r="J257" s="94" t="s">
        <v>208</v>
      </c>
      <c r="K257" s="69" t="s">
        <v>401</v>
      </c>
      <c r="L257" s="72" t="s">
        <v>255</v>
      </c>
      <c r="M257" s="2"/>
      <c r="N257" s="32"/>
      <c r="O257" s="69">
        <v>22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x14ac:dyDescent="0.3">
      <c r="A258" s="2">
        <v>1</v>
      </c>
      <c r="B258" s="2" t="s">
        <v>236</v>
      </c>
      <c r="C258" s="2"/>
      <c r="D258" s="2" t="s">
        <v>236</v>
      </c>
      <c r="E258" s="2">
        <v>4</v>
      </c>
      <c r="F258" s="2" t="s">
        <v>404</v>
      </c>
      <c r="G258" s="2" t="s">
        <v>387</v>
      </c>
      <c r="H258" s="2">
        <v>53</v>
      </c>
      <c r="I258" s="2" t="s">
        <v>189</v>
      </c>
      <c r="J258" s="69" t="s">
        <v>208</v>
      </c>
      <c r="K258" s="69" t="s">
        <v>401</v>
      </c>
      <c r="L258" s="72" t="s">
        <v>255</v>
      </c>
      <c r="M258" s="2"/>
      <c r="N258" s="32"/>
      <c r="O258" s="69">
        <v>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x14ac:dyDescent="0.3">
      <c r="A259" s="2">
        <v>1</v>
      </c>
      <c r="B259" s="2" t="s">
        <v>236</v>
      </c>
      <c r="C259" s="2"/>
      <c r="D259" s="2" t="s">
        <v>236</v>
      </c>
      <c r="E259" s="2">
        <v>4</v>
      </c>
      <c r="F259" s="2" t="s">
        <v>404</v>
      </c>
      <c r="G259" s="2" t="s">
        <v>387</v>
      </c>
      <c r="H259" s="2">
        <v>54</v>
      </c>
      <c r="I259" s="2" t="s">
        <v>190</v>
      </c>
      <c r="J259" s="69" t="s">
        <v>208</v>
      </c>
      <c r="K259" s="69" t="s">
        <v>401</v>
      </c>
      <c r="L259" s="72" t="s">
        <v>255</v>
      </c>
      <c r="M259" s="2"/>
      <c r="N259" s="32"/>
      <c r="O259" s="69">
        <v>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x14ac:dyDescent="0.3">
      <c r="A260" s="2">
        <v>1</v>
      </c>
      <c r="B260" s="2" t="s">
        <v>236</v>
      </c>
      <c r="C260" s="2"/>
      <c r="D260" s="2" t="s">
        <v>236</v>
      </c>
      <c r="E260" s="2">
        <v>4</v>
      </c>
      <c r="F260" s="2" t="s">
        <v>404</v>
      </c>
      <c r="G260" s="2" t="s">
        <v>387</v>
      </c>
      <c r="H260" s="2">
        <v>55</v>
      </c>
      <c r="I260" s="2" t="s">
        <v>191</v>
      </c>
      <c r="J260" s="69" t="s">
        <v>208</v>
      </c>
      <c r="K260" s="69" t="s">
        <v>401</v>
      </c>
      <c r="L260" s="72" t="s">
        <v>255</v>
      </c>
      <c r="M260" s="2"/>
      <c r="N260" s="32"/>
      <c r="O260" s="69">
        <v>22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x14ac:dyDescent="0.3">
      <c r="A261" s="2">
        <v>1</v>
      </c>
      <c r="B261" s="2" t="s">
        <v>236</v>
      </c>
      <c r="C261" s="2"/>
      <c r="D261" s="2" t="s">
        <v>236</v>
      </c>
      <c r="E261" s="2">
        <v>4</v>
      </c>
      <c r="F261" s="2" t="s">
        <v>404</v>
      </c>
      <c r="G261" s="2" t="s">
        <v>387</v>
      </c>
      <c r="H261" s="2">
        <v>56</v>
      </c>
      <c r="I261" s="2" t="s">
        <v>192</v>
      </c>
      <c r="J261" s="69" t="s">
        <v>208</v>
      </c>
      <c r="K261" s="69" t="s">
        <v>401</v>
      </c>
      <c r="L261" s="72" t="s">
        <v>255</v>
      </c>
      <c r="M261" s="2"/>
      <c r="N261" s="32"/>
      <c r="O261" s="206">
        <v>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x14ac:dyDescent="0.3">
      <c r="A262" s="2">
        <v>1</v>
      </c>
      <c r="B262" s="2" t="s">
        <v>236</v>
      </c>
      <c r="C262" s="2"/>
      <c r="D262" s="2" t="s">
        <v>236</v>
      </c>
      <c r="E262" s="2">
        <v>4</v>
      </c>
      <c r="F262" s="2" t="s">
        <v>404</v>
      </c>
      <c r="G262" s="2" t="s">
        <v>387</v>
      </c>
      <c r="H262" s="2">
        <v>57</v>
      </c>
      <c r="I262" s="2" t="s">
        <v>193</v>
      </c>
      <c r="J262" s="69" t="s">
        <v>208</v>
      </c>
      <c r="K262" s="69" t="s">
        <v>401</v>
      </c>
      <c r="L262" s="72" t="s">
        <v>255</v>
      </c>
      <c r="M262" s="2"/>
      <c r="N262" s="32"/>
      <c r="O262" s="206">
        <v>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x14ac:dyDescent="0.3">
      <c r="A263" s="2">
        <v>1</v>
      </c>
      <c r="B263" s="2" t="s">
        <v>236</v>
      </c>
      <c r="C263" s="2"/>
      <c r="D263" s="2" t="s">
        <v>236</v>
      </c>
      <c r="E263" s="2">
        <v>4</v>
      </c>
      <c r="F263" s="2" t="s">
        <v>404</v>
      </c>
      <c r="G263" s="2" t="s">
        <v>387</v>
      </c>
      <c r="H263" s="2">
        <v>58</v>
      </c>
      <c r="I263" s="2" t="s">
        <v>194</v>
      </c>
      <c r="J263" s="69" t="s">
        <v>208</v>
      </c>
      <c r="K263" s="69" t="s">
        <v>401</v>
      </c>
      <c r="L263" s="72" t="s">
        <v>255</v>
      </c>
      <c r="M263" s="2"/>
      <c r="N263" s="32"/>
      <c r="O263" s="206">
        <v>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x14ac:dyDescent="0.3">
      <c r="A264" s="2">
        <v>1</v>
      </c>
      <c r="B264" s="2" t="s">
        <v>236</v>
      </c>
      <c r="C264" s="2"/>
      <c r="D264" s="2" t="s">
        <v>236</v>
      </c>
      <c r="E264" s="2">
        <v>4</v>
      </c>
      <c r="F264" s="2" t="s">
        <v>404</v>
      </c>
      <c r="G264" s="2" t="s">
        <v>387</v>
      </c>
      <c r="H264" s="2">
        <v>59</v>
      </c>
      <c r="I264" s="2" t="s">
        <v>195</v>
      </c>
      <c r="J264" s="69" t="s">
        <v>208</v>
      </c>
      <c r="K264" s="69" t="s">
        <v>401</v>
      </c>
      <c r="L264" s="72" t="s">
        <v>255</v>
      </c>
      <c r="M264" s="2"/>
      <c r="N264" s="32"/>
      <c r="O264" s="206">
        <v>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x14ac:dyDescent="0.3">
      <c r="A265" s="2">
        <v>1</v>
      </c>
      <c r="B265" s="2" t="s">
        <v>236</v>
      </c>
      <c r="C265" s="2"/>
      <c r="D265" s="2" t="s">
        <v>236</v>
      </c>
      <c r="E265" s="2">
        <v>4</v>
      </c>
      <c r="F265" s="2" t="s">
        <v>404</v>
      </c>
      <c r="G265" s="2" t="s">
        <v>387</v>
      </c>
      <c r="H265" s="2">
        <v>60</v>
      </c>
      <c r="I265" s="2" t="s">
        <v>196</v>
      </c>
      <c r="J265" s="69" t="s">
        <v>208</v>
      </c>
      <c r="K265" s="69" t="s">
        <v>401</v>
      </c>
      <c r="L265" s="72" t="s">
        <v>255</v>
      </c>
      <c r="M265" s="2"/>
      <c r="N265" s="32"/>
      <c r="O265" s="206">
        <v>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x14ac:dyDescent="0.3">
      <c r="A266" s="2">
        <v>1</v>
      </c>
      <c r="B266" s="2" t="s">
        <v>236</v>
      </c>
      <c r="C266" s="2"/>
      <c r="D266" s="2" t="s">
        <v>236</v>
      </c>
      <c r="E266" s="2">
        <v>4</v>
      </c>
      <c r="F266" s="2" t="s">
        <v>404</v>
      </c>
      <c r="G266" s="2" t="s">
        <v>387</v>
      </c>
      <c r="H266" s="2">
        <v>61</v>
      </c>
      <c r="I266" s="2" t="s">
        <v>197</v>
      </c>
      <c r="J266" s="69" t="s">
        <v>208</v>
      </c>
      <c r="K266" s="69" t="s">
        <v>401</v>
      </c>
      <c r="L266" s="72" t="s">
        <v>255</v>
      </c>
      <c r="M266" s="2"/>
      <c r="N266" s="32"/>
      <c r="O266" s="206">
        <v>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x14ac:dyDescent="0.3">
      <c r="A267" s="2">
        <v>1</v>
      </c>
      <c r="B267" s="2" t="s">
        <v>236</v>
      </c>
      <c r="C267" s="2"/>
      <c r="D267" s="2" t="s">
        <v>236</v>
      </c>
      <c r="E267" s="2">
        <v>4</v>
      </c>
      <c r="F267" s="2" t="s">
        <v>404</v>
      </c>
      <c r="G267" s="2" t="s">
        <v>387</v>
      </c>
      <c r="H267" s="2">
        <v>62</v>
      </c>
      <c r="I267" s="2" t="s">
        <v>198</v>
      </c>
      <c r="J267" s="69" t="s">
        <v>208</v>
      </c>
      <c r="K267" s="69" t="s">
        <v>401</v>
      </c>
      <c r="L267" s="72" t="s">
        <v>255</v>
      </c>
      <c r="M267" s="2"/>
      <c r="N267" s="32"/>
      <c r="O267" s="206">
        <v>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x14ac:dyDescent="0.3">
      <c r="A268" s="2">
        <v>1</v>
      </c>
      <c r="B268" s="2" t="s">
        <v>236</v>
      </c>
      <c r="C268" s="2"/>
      <c r="D268" s="2" t="s">
        <v>236</v>
      </c>
      <c r="E268" s="2">
        <v>4</v>
      </c>
      <c r="F268" s="2" t="s">
        <v>404</v>
      </c>
      <c r="G268" s="2" t="s">
        <v>387</v>
      </c>
      <c r="H268" s="2">
        <v>63</v>
      </c>
      <c r="I268" s="2" t="s">
        <v>199</v>
      </c>
      <c r="J268" s="69" t="s">
        <v>208</v>
      </c>
      <c r="K268" s="69" t="s">
        <v>401</v>
      </c>
      <c r="L268" s="72" t="s">
        <v>255</v>
      </c>
      <c r="M268" s="2"/>
      <c r="N268" s="32"/>
      <c r="O268" s="69">
        <v>22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x14ac:dyDescent="0.3">
      <c r="A269" s="2">
        <v>1</v>
      </c>
      <c r="B269" s="2" t="s">
        <v>236</v>
      </c>
      <c r="C269" s="2"/>
      <c r="D269" s="2" t="s">
        <v>236</v>
      </c>
      <c r="E269" s="2">
        <v>4</v>
      </c>
      <c r="F269" s="2" t="s">
        <v>404</v>
      </c>
      <c r="G269" s="2" t="s">
        <v>387</v>
      </c>
      <c r="H269" s="2">
        <v>64</v>
      </c>
      <c r="I269" s="2" t="s">
        <v>200</v>
      </c>
      <c r="J269" s="69" t="s">
        <v>208</v>
      </c>
      <c r="K269" s="69" t="s">
        <v>401</v>
      </c>
      <c r="L269" s="72" t="s">
        <v>255</v>
      </c>
      <c r="M269" s="2"/>
      <c r="N269" s="32"/>
      <c r="O269" s="69">
        <v>22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x14ac:dyDescent="0.3">
      <c r="A270" s="2">
        <v>1</v>
      </c>
      <c r="B270" s="2" t="s">
        <v>236</v>
      </c>
      <c r="C270" s="2"/>
      <c r="D270" s="2" t="s">
        <v>236</v>
      </c>
      <c r="E270" s="2">
        <v>4</v>
      </c>
      <c r="F270" s="2" t="s">
        <v>404</v>
      </c>
      <c r="G270" s="2" t="s">
        <v>387</v>
      </c>
      <c r="H270" s="2">
        <v>65</v>
      </c>
      <c r="I270" s="2" t="s">
        <v>201</v>
      </c>
      <c r="J270" s="69" t="s">
        <v>208</v>
      </c>
      <c r="K270" s="69" t="s">
        <v>401</v>
      </c>
      <c r="L270" s="72" t="s">
        <v>255</v>
      </c>
      <c r="M270" s="2"/>
      <c r="N270" s="32"/>
      <c r="O270" s="69">
        <v>22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x14ac:dyDescent="0.3">
      <c r="A271" s="2">
        <v>1</v>
      </c>
      <c r="B271" s="2" t="s">
        <v>236</v>
      </c>
      <c r="C271" s="2"/>
      <c r="D271" s="2" t="s">
        <v>236</v>
      </c>
      <c r="E271" s="2">
        <v>4</v>
      </c>
      <c r="F271" s="2" t="s">
        <v>404</v>
      </c>
      <c r="G271" s="2" t="s">
        <v>387</v>
      </c>
      <c r="H271" s="2">
        <v>66</v>
      </c>
      <c r="I271" s="2" t="s">
        <v>202</v>
      </c>
      <c r="J271" s="69" t="s">
        <v>208</v>
      </c>
      <c r="K271" s="69" t="s">
        <v>401</v>
      </c>
      <c r="L271" s="72" t="s">
        <v>255</v>
      </c>
      <c r="M271" s="2"/>
      <c r="N271" s="32"/>
      <c r="O271" s="69">
        <v>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x14ac:dyDescent="0.3">
      <c r="A272" s="2">
        <v>1</v>
      </c>
      <c r="B272" s="2" t="s">
        <v>236</v>
      </c>
      <c r="C272" s="2"/>
      <c r="D272" s="2" t="s">
        <v>236</v>
      </c>
      <c r="E272" s="2">
        <v>4</v>
      </c>
      <c r="F272" s="2" t="s">
        <v>404</v>
      </c>
      <c r="G272" s="2" t="s">
        <v>387</v>
      </c>
      <c r="H272" s="2">
        <v>67</v>
      </c>
      <c r="I272" s="2" t="s">
        <v>203</v>
      </c>
      <c r="J272" s="69" t="s">
        <v>208</v>
      </c>
      <c r="K272" s="69" t="s">
        <v>401</v>
      </c>
      <c r="L272" s="72" t="s">
        <v>255</v>
      </c>
      <c r="M272" s="130"/>
      <c r="N272" s="152"/>
      <c r="O272" s="149">
        <v>0</v>
      </c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</row>
    <row r="273" spans="1:44" ht="15" thickBot="1" x14ac:dyDescent="0.35">
      <c r="A273" s="64">
        <v>1</v>
      </c>
      <c r="B273" s="64" t="s">
        <v>236</v>
      </c>
      <c r="C273" s="64"/>
      <c r="D273" s="64" t="s">
        <v>236</v>
      </c>
      <c r="E273" s="64">
        <v>4</v>
      </c>
      <c r="F273" s="64" t="s">
        <v>404</v>
      </c>
      <c r="G273" s="64" t="s">
        <v>387</v>
      </c>
      <c r="H273" s="2">
        <v>68</v>
      </c>
      <c r="I273" s="64" t="s">
        <v>204</v>
      </c>
      <c r="J273" s="95" t="s">
        <v>208</v>
      </c>
      <c r="K273" s="95" t="s">
        <v>401</v>
      </c>
      <c r="L273" s="111" t="s">
        <v>255</v>
      </c>
      <c r="M273" s="64"/>
      <c r="N273" s="153"/>
      <c r="O273" s="95">
        <v>0</v>
      </c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</row>
    <row r="274" spans="1:44" x14ac:dyDescent="0.3">
      <c r="A274" s="2">
        <v>1</v>
      </c>
      <c r="B274" s="63" t="s">
        <v>236</v>
      </c>
      <c r="C274" s="2"/>
      <c r="D274" s="63" t="s">
        <v>236</v>
      </c>
      <c r="E274" s="2">
        <v>4</v>
      </c>
      <c r="F274" s="63" t="s">
        <v>404</v>
      </c>
      <c r="G274" s="2" t="s">
        <v>387</v>
      </c>
      <c r="H274" s="63">
        <v>69</v>
      </c>
      <c r="I274" s="63" t="s">
        <v>187</v>
      </c>
      <c r="J274" s="94" t="s">
        <v>209</v>
      </c>
      <c r="K274" s="2" t="s">
        <v>401</v>
      </c>
      <c r="L274" s="63" t="s">
        <v>255</v>
      </c>
      <c r="M274" s="130"/>
      <c r="N274" s="152">
        <v>0.6</v>
      </c>
      <c r="O274" s="2">
        <v>0</v>
      </c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</row>
    <row r="275" spans="1:44" x14ac:dyDescent="0.3">
      <c r="A275" s="2">
        <v>1</v>
      </c>
      <c r="B275" s="2" t="s">
        <v>236</v>
      </c>
      <c r="C275" s="2"/>
      <c r="D275" s="2" t="s">
        <v>236</v>
      </c>
      <c r="E275" s="2">
        <v>4</v>
      </c>
      <c r="F275" s="2" t="s">
        <v>404</v>
      </c>
      <c r="G275" s="2" t="s">
        <v>387</v>
      </c>
      <c r="H275" s="2">
        <v>70</v>
      </c>
      <c r="I275" s="2" t="s">
        <v>189</v>
      </c>
      <c r="J275" s="69" t="s">
        <v>209</v>
      </c>
      <c r="K275" s="2" t="s">
        <v>401</v>
      </c>
      <c r="L275" s="2" t="s">
        <v>255</v>
      </c>
      <c r="M275" s="130"/>
      <c r="N275" s="152">
        <v>0.6</v>
      </c>
      <c r="O275" s="2">
        <v>0</v>
      </c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</row>
    <row r="276" spans="1:44" x14ac:dyDescent="0.3">
      <c r="A276" s="2">
        <v>1</v>
      </c>
      <c r="B276" s="2" t="s">
        <v>236</v>
      </c>
      <c r="C276" s="2"/>
      <c r="D276" s="2" t="s">
        <v>236</v>
      </c>
      <c r="E276" s="2">
        <v>4</v>
      </c>
      <c r="F276" s="2" t="s">
        <v>404</v>
      </c>
      <c r="G276" s="2" t="s">
        <v>387</v>
      </c>
      <c r="H276" s="2">
        <v>71</v>
      </c>
      <c r="I276" s="2" t="s">
        <v>190</v>
      </c>
      <c r="J276" s="69" t="s">
        <v>209</v>
      </c>
      <c r="K276" s="2" t="s">
        <v>401</v>
      </c>
      <c r="L276" s="2" t="s">
        <v>255</v>
      </c>
      <c r="M276" s="130"/>
      <c r="N276" s="152">
        <v>0.6</v>
      </c>
      <c r="O276" s="2">
        <v>0</v>
      </c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</row>
    <row r="277" spans="1:44" x14ac:dyDescent="0.3">
      <c r="A277" s="2">
        <v>1</v>
      </c>
      <c r="B277" s="2" t="s">
        <v>236</v>
      </c>
      <c r="C277" s="2"/>
      <c r="D277" s="2" t="s">
        <v>236</v>
      </c>
      <c r="E277" s="2">
        <v>4</v>
      </c>
      <c r="F277" s="2" t="s">
        <v>404</v>
      </c>
      <c r="G277" s="2" t="s">
        <v>387</v>
      </c>
      <c r="H277" s="2">
        <v>72</v>
      </c>
      <c r="I277" s="2" t="s">
        <v>191</v>
      </c>
      <c r="J277" s="69" t="s">
        <v>209</v>
      </c>
      <c r="K277" s="2" t="s">
        <v>401</v>
      </c>
      <c r="L277" s="2" t="s">
        <v>255</v>
      </c>
      <c r="M277" s="130"/>
      <c r="N277" s="152">
        <v>0.6</v>
      </c>
      <c r="O277" s="2">
        <v>0</v>
      </c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</row>
    <row r="278" spans="1:44" x14ac:dyDescent="0.3">
      <c r="A278" s="2">
        <v>1</v>
      </c>
      <c r="B278" s="2" t="s">
        <v>236</v>
      </c>
      <c r="C278" s="2"/>
      <c r="D278" s="2" t="s">
        <v>236</v>
      </c>
      <c r="E278" s="2">
        <v>4</v>
      </c>
      <c r="F278" s="2" t="s">
        <v>404</v>
      </c>
      <c r="G278" s="2" t="s">
        <v>387</v>
      </c>
      <c r="H278" s="2">
        <v>73</v>
      </c>
      <c r="I278" s="2" t="s">
        <v>192</v>
      </c>
      <c r="J278" s="69" t="s">
        <v>209</v>
      </c>
      <c r="K278" s="2" t="s">
        <v>401</v>
      </c>
      <c r="L278" s="2" t="s">
        <v>255</v>
      </c>
      <c r="M278" s="130"/>
      <c r="N278" s="152">
        <v>0.6</v>
      </c>
      <c r="O278" s="2">
        <v>0</v>
      </c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</row>
    <row r="279" spans="1:44" x14ac:dyDescent="0.3">
      <c r="A279" s="2">
        <v>1</v>
      </c>
      <c r="B279" s="2" t="s">
        <v>236</v>
      </c>
      <c r="C279" s="2"/>
      <c r="D279" s="2" t="s">
        <v>236</v>
      </c>
      <c r="E279" s="2">
        <v>4</v>
      </c>
      <c r="F279" s="2" t="s">
        <v>404</v>
      </c>
      <c r="G279" s="2" t="s">
        <v>387</v>
      </c>
      <c r="H279" s="2">
        <v>74</v>
      </c>
      <c r="I279" s="2" t="s">
        <v>193</v>
      </c>
      <c r="J279" s="69" t="s">
        <v>209</v>
      </c>
      <c r="K279" s="2" t="s">
        <v>401</v>
      </c>
      <c r="L279" s="2" t="s">
        <v>255</v>
      </c>
      <c r="M279" s="130"/>
      <c r="N279" s="152">
        <v>0.6</v>
      </c>
      <c r="O279" s="2">
        <v>0</v>
      </c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</row>
    <row r="280" spans="1:44" x14ac:dyDescent="0.3">
      <c r="A280" s="2">
        <v>1</v>
      </c>
      <c r="B280" s="2" t="s">
        <v>236</v>
      </c>
      <c r="C280" s="2"/>
      <c r="D280" s="2" t="s">
        <v>236</v>
      </c>
      <c r="E280" s="2">
        <v>4</v>
      </c>
      <c r="F280" s="2" t="s">
        <v>404</v>
      </c>
      <c r="G280" s="2" t="s">
        <v>387</v>
      </c>
      <c r="H280" s="2">
        <v>75</v>
      </c>
      <c r="I280" s="2" t="s">
        <v>194</v>
      </c>
      <c r="J280" s="69" t="s">
        <v>209</v>
      </c>
      <c r="K280" s="2" t="s">
        <v>401</v>
      </c>
      <c r="L280" s="2" t="s">
        <v>255</v>
      </c>
      <c r="M280" s="130"/>
      <c r="N280" s="152">
        <v>0.6</v>
      </c>
      <c r="O280" s="2">
        <v>0</v>
      </c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</row>
    <row r="281" spans="1:44" x14ac:dyDescent="0.3">
      <c r="A281" s="2">
        <v>1</v>
      </c>
      <c r="B281" s="2" t="s">
        <v>236</v>
      </c>
      <c r="C281" s="2"/>
      <c r="D281" s="2" t="s">
        <v>236</v>
      </c>
      <c r="E281" s="2">
        <v>4</v>
      </c>
      <c r="F281" s="2" t="s">
        <v>404</v>
      </c>
      <c r="G281" s="2" t="s">
        <v>387</v>
      </c>
      <c r="H281" s="2">
        <v>76</v>
      </c>
      <c r="I281" s="2" t="s">
        <v>195</v>
      </c>
      <c r="J281" s="69" t="s">
        <v>209</v>
      </c>
      <c r="K281" s="2" t="s">
        <v>401</v>
      </c>
      <c r="L281" s="2" t="s">
        <v>255</v>
      </c>
      <c r="M281" s="130"/>
      <c r="N281" s="152"/>
      <c r="O281" s="2">
        <v>0</v>
      </c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</row>
    <row r="282" spans="1:44" x14ac:dyDescent="0.3">
      <c r="A282" s="2">
        <v>1</v>
      </c>
      <c r="B282" s="2" t="s">
        <v>236</v>
      </c>
      <c r="C282" s="2"/>
      <c r="D282" s="2" t="s">
        <v>236</v>
      </c>
      <c r="E282" s="2">
        <v>4</v>
      </c>
      <c r="F282" s="2" t="s">
        <v>404</v>
      </c>
      <c r="G282" s="2" t="s">
        <v>387</v>
      </c>
      <c r="H282" s="2">
        <v>77</v>
      </c>
      <c r="I282" s="2" t="s">
        <v>196</v>
      </c>
      <c r="J282" s="69" t="s">
        <v>209</v>
      </c>
      <c r="K282" s="2" t="s">
        <v>401</v>
      </c>
      <c r="L282" s="2" t="s">
        <v>255</v>
      </c>
      <c r="M282" s="130"/>
      <c r="N282" s="152"/>
      <c r="O282" s="2">
        <v>0</v>
      </c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</row>
    <row r="283" spans="1:44" x14ac:dyDescent="0.3">
      <c r="A283" s="2">
        <v>1</v>
      </c>
      <c r="B283" s="2" t="s">
        <v>236</v>
      </c>
      <c r="C283" s="2"/>
      <c r="D283" s="2" t="s">
        <v>236</v>
      </c>
      <c r="E283" s="2">
        <v>4</v>
      </c>
      <c r="F283" s="2" t="s">
        <v>404</v>
      </c>
      <c r="G283" s="2" t="s">
        <v>387</v>
      </c>
      <c r="H283" s="2">
        <v>78</v>
      </c>
      <c r="I283" s="2" t="s">
        <v>197</v>
      </c>
      <c r="J283" s="69" t="s">
        <v>209</v>
      </c>
      <c r="K283" s="2" t="s">
        <v>401</v>
      </c>
      <c r="L283" s="2" t="s">
        <v>255</v>
      </c>
      <c r="M283" s="130"/>
      <c r="N283" s="152"/>
      <c r="O283" s="2">
        <v>0</v>
      </c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</row>
    <row r="284" spans="1:44" x14ac:dyDescent="0.3">
      <c r="A284" s="2">
        <v>1</v>
      </c>
      <c r="B284" s="2" t="s">
        <v>236</v>
      </c>
      <c r="C284" s="2"/>
      <c r="D284" s="2" t="s">
        <v>236</v>
      </c>
      <c r="E284" s="2">
        <v>4</v>
      </c>
      <c r="F284" s="2" t="s">
        <v>404</v>
      </c>
      <c r="G284" s="2" t="s">
        <v>387</v>
      </c>
      <c r="H284" s="2">
        <v>79</v>
      </c>
      <c r="I284" s="2" t="s">
        <v>198</v>
      </c>
      <c r="J284" s="69" t="s">
        <v>209</v>
      </c>
      <c r="K284" s="2" t="s">
        <v>401</v>
      </c>
      <c r="L284" s="2" t="s">
        <v>255</v>
      </c>
      <c r="M284" s="130"/>
      <c r="N284" s="152"/>
      <c r="O284" s="2">
        <v>0</v>
      </c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</row>
    <row r="285" spans="1:44" x14ac:dyDescent="0.3">
      <c r="A285" s="2">
        <v>1</v>
      </c>
      <c r="B285" s="2" t="s">
        <v>236</v>
      </c>
      <c r="C285" s="2"/>
      <c r="D285" s="2" t="s">
        <v>236</v>
      </c>
      <c r="E285" s="2">
        <v>4</v>
      </c>
      <c r="F285" s="2" t="s">
        <v>404</v>
      </c>
      <c r="G285" s="2" t="s">
        <v>387</v>
      </c>
      <c r="H285" s="2">
        <v>80</v>
      </c>
      <c r="I285" s="2" t="s">
        <v>199</v>
      </c>
      <c r="J285" s="69" t="s">
        <v>209</v>
      </c>
      <c r="K285" s="2" t="s">
        <v>401</v>
      </c>
      <c r="L285" s="2" t="s">
        <v>255</v>
      </c>
      <c r="M285" s="130"/>
      <c r="N285" s="152">
        <v>0.6</v>
      </c>
      <c r="O285" s="2">
        <v>0</v>
      </c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</row>
    <row r="286" spans="1:44" x14ac:dyDescent="0.3">
      <c r="A286" s="2">
        <v>1</v>
      </c>
      <c r="B286" s="2" t="s">
        <v>236</v>
      </c>
      <c r="C286" s="2"/>
      <c r="D286" s="2" t="s">
        <v>236</v>
      </c>
      <c r="E286" s="2">
        <v>4</v>
      </c>
      <c r="F286" s="2" t="s">
        <v>404</v>
      </c>
      <c r="G286" s="2" t="s">
        <v>387</v>
      </c>
      <c r="H286" s="2">
        <v>81</v>
      </c>
      <c r="I286" s="2" t="s">
        <v>200</v>
      </c>
      <c r="J286" s="69" t="s">
        <v>209</v>
      </c>
      <c r="K286" s="2" t="s">
        <v>401</v>
      </c>
      <c r="L286" s="2" t="s">
        <v>255</v>
      </c>
      <c r="M286" s="130"/>
      <c r="N286" s="152">
        <v>0.6</v>
      </c>
      <c r="O286" s="2">
        <v>0</v>
      </c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</row>
    <row r="287" spans="1:44" x14ac:dyDescent="0.3">
      <c r="A287" s="2">
        <v>1</v>
      </c>
      <c r="B287" s="2" t="s">
        <v>236</v>
      </c>
      <c r="C287" s="2"/>
      <c r="D287" s="2" t="s">
        <v>236</v>
      </c>
      <c r="E287" s="2">
        <v>4</v>
      </c>
      <c r="F287" s="2" t="s">
        <v>404</v>
      </c>
      <c r="G287" s="2" t="s">
        <v>387</v>
      </c>
      <c r="H287" s="2">
        <v>82</v>
      </c>
      <c r="I287" s="2" t="s">
        <v>201</v>
      </c>
      <c r="J287" s="69" t="s">
        <v>209</v>
      </c>
      <c r="K287" s="2" t="s">
        <v>401</v>
      </c>
      <c r="L287" s="2" t="s">
        <v>255</v>
      </c>
      <c r="M287" s="130"/>
      <c r="N287" s="152">
        <v>0.6</v>
      </c>
      <c r="O287" s="2">
        <v>0</v>
      </c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</row>
    <row r="288" spans="1:44" x14ac:dyDescent="0.3">
      <c r="A288" s="2">
        <v>1</v>
      </c>
      <c r="B288" s="2" t="s">
        <v>236</v>
      </c>
      <c r="C288" s="2"/>
      <c r="D288" s="2" t="s">
        <v>236</v>
      </c>
      <c r="E288" s="2">
        <v>4</v>
      </c>
      <c r="F288" s="2" t="s">
        <v>404</v>
      </c>
      <c r="G288" s="2" t="s">
        <v>387</v>
      </c>
      <c r="H288" s="2">
        <v>83</v>
      </c>
      <c r="I288" s="2" t="s">
        <v>202</v>
      </c>
      <c r="J288" s="69" t="s">
        <v>209</v>
      </c>
      <c r="K288" s="2" t="s">
        <v>401</v>
      </c>
      <c r="L288" s="2" t="s">
        <v>255</v>
      </c>
      <c r="M288" s="130"/>
      <c r="N288" s="152">
        <v>0.6</v>
      </c>
      <c r="O288" s="2">
        <v>0</v>
      </c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</row>
    <row r="289" spans="1:44" x14ac:dyDescent="0.3">
      <c r="A289" s="2">
        <v>1</v>
      </c>
      <c r="B289" s="2" t="s">
        <v>236</v>
      </c>
      <c r="C289" s="2"/>
      <c r="D289" s="2" t="s">
        <v>236</v>
      </c>
      <c r="E289" s="2">
        <v>4</v>
      </c>
      <c r="F289" s="2" t="s">
        <v>404</v>
      </c>
      <c r="G289" s="2" t="s">
        <v>387</v>
      </c>
      <c r="H289" s="2">
        <v>84</v>
      </c>
      <c r="I289" s="2" t="s">
        <v>203</v>
      </c>
      <c r="J289" s="69" t="s">
        <v>209</v>
      </c>
      <c r="K289" s="2" t="s">
        <v>401</v>
      </c>
      <c r="L289" s="2" t="s">
        <v>255</v>
      </c>
      <c r="M289" s="130"/>
      <c r="N289" s="152"/>
      <c r="O289" s="130">
        <v>0</v>
      </c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</row>
    <row r="290" spans="1:44" ht="15" thickBot="1" x14ac:dyDescent="0.35">
      <c r="A290" s="64">
        <v>1</v>
      </c>
      <c r="B290" s="64" t="s">
        <v>236</v>
      </c>
      <c r="C290" s="64"/>
      <c r="D290" s="64" t="s">
        <v>236</v>
      </c>
      <c r="E290" s="64">
        <v>4</v>
      </c>
      <c r="F290" s="64" t="s">
        <v>404</v>
      </c>
      <c r="G290" s="64" t="s">
        <v>387</v>
      </c>
      <c r="H290" s="2">
        <v>85</v>
      </c>
      <c r="I290" s="64" t="s">
        <v>204</v>
      </c>
      <c r="J290" s="95" t="s">
        <v>209</v>
      </c>
      <c r="K290" s="64" t="s">
        <v>401</v>
      </c>
      <c r="L290" s="64" t="s">
        <v>255</v>
      </c>
      <c r="M290" s="64"/>
      <c r="N290" s="153">
        <v>0.6</v>
      </c>
      <c r="O290" s="64">
        <v>0</v>
      </c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</row>
    <row r="291" spans="1:44" x14ac:dyDescent="0.3">
      <c r="A291" s="2">
        <v>1</v>
      </c>
      <c r="B291" s="63" t="s">
        <v>236</v>
      </c>
      <c r="C291" s="2"/>
      <c r="D291" s="63" t="s">
        <v>236</v>
      </c>
      <c r="E291" s="2">
        <v>4</v>
      </c>
      <c r="F291" s="63" t="s">
        <v>404</v>
      </c>
      <c r="G291" s="2" t="s">
        <v>387</v>
      </c>
      <c r="H291" s="63">
        <v>86</v>
      </c>
      <c r="I291" s="63" t="s">
        <v>187</v>
      </c>
      <c r="J291" s="94" t="s">
        <v>210</v>
      </c>
      <c r="K291" s="2" t="s">
        <v>401</v>
      </c>
      <c r="L291" s="63" t="s">
        <v>255</v>
      </c>
      <c r="M291" s="130"/>
      <c r="N291" s="152">
        <v>0.6</v>
      </c>
      <c r="O291" s="2">
        <v>0</v>
      </c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</row>
    <row r="292" spans="1:44" x14ac:dyDescent="0.3">
      <c r="A292" s="2">
        <v>1</v>
      </c>
      <c r="B292" s="2" t="s">
        <v>236</v>
      </c>
      <c r="C292" s="2"/>
      <c r="D292" s="2" t="s">
        <v>236</v>
      </c>
      <c r="E292" s="2">
        <v>4</v>
      </c>
      <c r="F292" s="2" t="s">
        <v>404</v>
      </c>
      <c r="G292" s="2" t="s">
        <v>387</v>
      </c>
      <c r="H292" s="2">
        <v>87</v>
      </c>
      <c r="I292" s="2" t="s">
        <v>189</v>
      </c>
      <c r="J292" s="69" t="s">
        <v>210</v>
      </c>
      <c r="K292" s="2" t="s">
        <v>401</v>
      </c>
      <c r="L292" s="2" t="s">
        <v>255</v>
      </c>
      <c r="M292" s="130"/>
      <c r="N292" s="152">
        <v>0.6</v>
      </c>
      <c r="O292" s="2">
        <v>0</v>
      </c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</row>
    <row r="293" spans="1:44" x14ac:dyDescent="0.3">
      <c r="A293" s="2">
        <v>1</v>
      </c>
      <c r="B293" s="2" t="s">
        <v>236</v>
      </c>
      <c r="C293" s="2"/>
      <c r="D293" s="2" t="s">
        <v>236</v>
      </c>
      <c r="E293" s="2">
        <v>4</v>
      </c>
      <c r="F293" s="2" t="s">
        <v>404</v>
      </c>
      <c r="G293" s="2" t="s">
        <v>387</v>
      </c>
      <c r="H293" s="2">
        <v>88</v>
      </c>
      <c r="I293" s="2" t="s">
        <v>190</v>
      </c>
      <c r="J293" s="69" t="s">
        <v>210</v>
      </c>
      <c r="K293" s="2" t="s">
        <v>401</v>
      </c>
      <c r="L293" s="2" t="s">
        <v>255</v>
      </c>
      <c r="M293" s="130"/>
      <c r="N293" s="152">
        <v>0.6</v>
      </c>
      <c r="O293" s="2">
        <v>0</v>
      </c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</row>
    <row r="294" spans="1:44" x14ac:dyDescent="0.3">
      <c r="A294" s="2">
        <v>1</v>
      </c>
      <c r="B294" s="2" t="s">
        <v>236</v>
      </c>
      <c r="C294" s="2"/>
      <c r="D294" s="2" t="s">
        <v>236</v>
      </c>
      <c r="E294" s="2">
        <v>4</v>
      </c>
      <c r="F294" s="2" t="s">
        <v>404</v>
      </c>
      <c r="G294" s="2" t="s">
        <v>387</v>
      </c>
      <c r="H294" s="2">
        <v>89</v>
      </c>
      <c r="I294" s="2" t="s">
        <v>191</v>
      </c>
      <c r="J294" s="69" t="s">
        <v>210</v>
      </c>
      <c r="K294" s="2" t="s">
        <v>401</v>
      </c>
      <c r="L294" s="2" t="s">
        <v>255</v>
      </c>
      <c r="M294" s="130"/>
      <c r="N294" s="152">
        <v>0.6</v>
      </c>
      <c r="O294" s="2">
        <v>0</v>
      </c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</row>
    <row r="295" spans="1:44" x14ac:dyDescent="0.3">
      <c r="A295" s="2">
        <v>1</v>
      </c>
      <c r="B295" s="2" t="s">
        <v>236</v>
      </c>
      <c r="C295" s="2"/>
      <c r="D295" s="2" t="s">
        <v>236</v>
      </c>
      <c r="E295" s="2">
        <v>4</v>
      </c>
      <c r="F295" s="2" t="s">
        <v>404</v>
      </c>
      <c r="G295" s="2" t="s">
        <v>387</v>
      </c>
      <c r="H295" s="2">
        <v>90</v>
      </c>
      <c r="I295" s="2" t="s">
        <v>192</v>
      </c>
      <c r="J295" s="69" t="s">
        <v>210</v>
      </c>
      <c r="K295" s="2" t="s">
        <v>401</v>
      </c>
      <c r="L295" s="2" t="s">
        <v>255</v>
      </c>
      <c r="M295" s="130"/>
      <c r="N295" s="152">
        <v>0.6</v>
      </c>
      <c r="O295" s="2">
        <v>0</v>
      </c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</row>
    <row r="296" spans="1:44" x14ac:dyDescent="0.3">
      <c r="A296" s="2">
        <v>1</v>
      </c>
      <c r="B296" s="2" t="s">
        <v>236</v>
      </c>
      <c r="C296" s="2"/>
      <c r="D296" s="2" t="s">
        <v>236</v>
      </c>
      <c r="E296" s="2">
        <v>4</v>
      </c>
      <c r="F296" s="2" t="s">
        <v>404</v>
      </c>
      <c r="G296" s="2" t="s">
        <v>387</v>
      </c>
      <c r="H296" s="2">
        <v>91</v>
      </c>
      <c r="I296" s="2" t="s">
        <v>193</v>
      </c>
      <c r="J296" s="69" t="s">
        <v>210</v>
      </c>
      <c r="K296" s="2" t="s">
        <v>401</v>
      </c>
      <c r="L296" s="2" t="s">
        <v>255</v>
      </c>
      <c r="M296" s="130"/>
      <c r="N296" s="152">
        <v>0.6</v>
      </c>
      <c r="O296" s="2">
        <v>0</v>
      </c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</row>
    <row r="297" spans="1:44" x14ac:dyDescent="0.3">
      <c r="A297" s="2">
        <v>1</v>
      </c>
      <c r="B297" s="2" t="s">
        <v>236</v>
      </c>
      <c r="C297" s="2"/>
      <c r="D297" s="2" t="s">
        <v>236</v>
      </c>
      <c r="E297" s="2">
        <v>4</v>
      </c>
      <c r="F297" s="2" t="s">
        <v>404</v>
      </c>
      <c r="G297" s="2" t="s">
        <v>387</v>
      </c>
      <c r="H297" s="2">
        <v>92</v>
      </c>
      <c r="I297" s="2" t="s">
        <v>194</v>
      </c>
      <c r="J297" s="69" t="s">
        <v>210</v>
      </c>
      <c r="K297" s="2" t="s">
        <v>401</v>
      </c>
      <c r="L297" s="2" t="s">
        <v>255</v>
      </c>
      <c r="M297" s="130"/>
      <c r="N297" s="152">
        <v>0.6</v>
      </c>
      <c r="O297" s="2">
        <v>0</v>
      </c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0"/>
      <c r="AL297" s="130"/>
      <c r="AM297" s="130"/>
      <c r="AN297" s="130"/>
      <c r="AO297" s="130"/>
      <c r="AP297" s="130"/>
      <c r="AQ297" s="130"/>
      <c r="AR297" s="130"/>
    </row>
    <row r="298" spans="1:44" x14ac:dyDescent="0.3">
      <c r="A298" s="2">
        <v>1</v>
      </c>
      <c r="B298" s="2" t="s">
        <v>236</v>
      </c>
      <c r="C298" s="2"/>
      <c r="D298" s="2" t="s">
        <v>236</v>
      </c>
      <c r="E298" s="2">
        <v>4</v>
      </c>
      <c r="F298" s="2" t="s">
        <v>404</v>
      </c>
      <c r="G298" s="2" t="s">
        <v>387</v>
      </c>
      <c r="H298" s="2">
        <v>93</v>
      </c>
      <c r="I298" s="2" t="s">
        <v>195</v>
      </c>
      <c r="J298" s="69" t="s">
        <v>210</v>
      </c>
      <c r="K298" s="2" t="s">
        <v>401</v>
      </c>
      <c r="L298" s="2" t="s">
        <v>255</v>
      </c>
      <c r="M298" s="130"/>
      <c r="N298" s="152"/>
      <c r="O298" s="2">
        <v>0</v>
      </c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0"/>
      <c r="AL298" s="130"/>
      <c r="AM298" s="130"/>
      <c r="AN298" s="130"/>
      <c r="AO298" s="130"/>
      <c r="AP298" s="130"/>
      <c r="AQ298" s="130"/>
      <c r="AR298" s="130"/>
    </row>
    <row r="299" spans="1:44" x14ac:dyDescent="0.3">
      <c r="A299" s="2">
        <v>1</v>
      </c>
      <c r="B299" s="2" t="s">
        <v>236</v>
      </c>
      <c r="C299" s="2"/>
      <c r="D299" s="2" t="s">
        <v>236</v>
      </c>
      <c r="E299" s="2">
        <v>4</v>
      </c>
      <c r="F299" s="2" t="s">
        <v>404</v>
      </c>
      <c r="G299" s="2" t="s">
        <v>387</v>
      </c>
      <c r="H299" s="2">
        <v>94</v>
      </c>
      <c r="I299" s="2" t="s">
        <v>196</v>
      </c>
      <c r="J299" s="69" t="s">
        <v>210</v>
      </c>
      <c r="K299" s="2" t="s">
        <v>401</v>
      </c>
      <c r="L299" s="2" t="s">
        <v>255</v>
      </c>
      <c r="M299" s="130"/>
      <c r="N299" s="152"/>
      <c r="O299" s="2">
        <v>0</v>
      </c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0"/>
      <c r="AL299" s="130"/>
      <c r="AM299" s="130"/>
      <c r="AN299" s="130"/>
      <c r="AO299" s="130"/>
      <c r="AP299" s="130"/>
      <c r="AQ299" s="130"/>
      <c r="AR299" s="130"/>
    </row>
    <row r="300" spans="1:44" x14ac:dyDescent="0.3">
      <c r="A300" s="2">
        <v>1</v>
      </c>
      <c r="B300" s="2" t="s">
        <v>236</v>
      </c>
      <c r="C300" s="2"/>
      <c r="D300" s="2" t="s">
        <v>236</v>
      </c>
      <c r="E300" s="2">
        <v>4</v>
      </c>
      <c r="F300" s="2" t="s">
        <v>404</v>
      </c>
      <c r="G300" s="2" t="s">
        <v>387</v>
      </c>
      <c r="H300" s="2">
        <v>95</v>
      </c>
      <c r="I300" s="2" t="s">
        <v>197</v>
      </c>
      <c r="J300" s="69" t="s">
        <v>210</v>
      </c>
      <c r="K300" s="2" t="s">
        <v>401</v>
      </c>
      <c r="L300" s="2" t="s">
        <v>255</v>
      </c>
      <c r="M300" s="130"/>
      <c r="N300" s="152"/>
      <c r="O300" s="2">
        <v>0</v>
      </c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0"/>
      <c r="AL300" s="130"/>
      <c r="AM300" s="130"/>
      <c r="AN300" s="130"/>
      <c r="AO300" s="130"/>
      <c r="AP300" s="130"/>
      <c r="AQ300" s="130"/>
      <c r="AR300" s="130"/>
    </row>
    <row r="301" spans="1:44" x14ac:dyDescent="0.3">
      <c r="A301" s="2">
        <v>1</v>
      </c>
      <c r="B301" s="2" t="s">
        <v>236</v>
      </c>
      <c r="C301" s="2"/>
      <c r="D301" s="2" t="s">
        <v>236</v>
      </c>
      <c r="E301" s="2">
        <v>4</v>
      </c>
      <c r="F301" s="2" t="s">
        <v>404</v>
      </c>
      <c r="G301" s="2" t="s">
        <v>387</v>
      </c>
      <c r="H301" s="2">
        <v>96</v>
      </c>
      <c r="I301" s="2" t="s">
        <v>198</v>
      </c>
      <c r="J301" s="69" t="s">
        <v>210</v>
      </c>
      <c r="K301" s="2" t="s">
        <v>401</v>
      </c>
      <c r="L301" s="2" t="s">
        <v>255</v>
      </c>
      <c r="M301" s="130"/>
      <c r="N301" s="152"/>
      <c r="O301" s="2">
        <v>0</v>
      </c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</row>
    <row r="302" spans="1:44" x14ac:dyDescent="0.3">
      <c r="A302" s="2">
        <v>1</v>
      </c>
      <c r="B302" s="2" t="s">
        <v>236</v>
      </c>
      <c r="C302" s="2"/>
      <c r="D302" s="2" t="s">
        <v>236</v>
      </c>
      <c r="E302" s="2">
        <v>4</v>
      </c>
      <c r="F302" s="2" t="s">
        <v>404</v>
      </c>
      <c r="G302" s="2" t="s">
        <v>387</v>
      </c>
      <c r="H302" s="2">
        <v>97</v>
      </c>
      <c r="I302" s="2" t="s">
        <v>199</v>
      </c>
      <c r="J302" s="69" t="s">
        <v>210</v>
      </c>
      <c r="K302" s="2" t="s">
        <v>401</v>
      </c>
      <c r="L302" s="2" t="s">
        <v>255</v>
      </c>
      <c r="M302" s="130"/>
      <c r="N302" s="152">
        <v>0.6</v>
      </c>
      <c r="O302" s="2">
        <v>0</v>
      </c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0"/>
      <c r="AL302" s="130"/>
      <c r="AM302" s="130"/>
      <c r="AN302" s="130"/>
      <c r="AO302" s="130"/>
      <c r="AP302" s="130"/>
      <c r="AQ302" s="130"/>
      <c r="AR302" s="130"/>
    </row>
    <row r="303" spans="1:44" x14ac:dyDescent="0.3">
      <c r="A303" s="2">
        <v>1</v>
      </c>
      <c r="B303" s="2" t="s">
        <v>236</v>
      </c>
      <c r="C303" s="2"/>
      <c r="D303" s="2" t="s">
        <v>236</v>
      </c>
      <c r="E303" s="2">
        <v>4</v>
      </c>
      <c r="F303" s="2" t="s">
        <v>404</v>
      </c>
      <c r="G303" s="2" t="s">
        <v>387</v>
      </c>
      <c r="H303" s="2">
        <v>98</v>
      </c>
      <c r="I303" s="2" t="s">
        <v>200</v>
      </c>
      <c r="J303" s="69" t="s">
        <v>210</v>
      </c>
      <c r="K303" s="2" t="s">
        <v>401</v>
      </c>
      <c r="L303" s="2" t="s">
        <v>255</v>
      </c>
      <c r="M303" s="130"/>
      <c r="N303" s="152">
        <v>0.6</v>
      </c>
      <c r="O303" s="2">
        <v>0</v>
      </c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0"/>
      <c r="AL303" s="130"/>
      <c r="AM303" s="130"/>
      <c r="AN303" s="130"/>
      <c r="AO303" s="130"/>
      <c r="AP303" s="130"/>
      <c r="AQ303" s="130"/>
      <c r="AR303" s="130"/>
    </row>
    <row r="304" spans="1:44" x14ac:dyDescent="0.3">
      <c r="A304" s="2">
        <v>1</v>
      </c>
      <c r="B304" s="2" t="s">
        <v>236</v>
      </c>
      <c r="C304" s="2"/>
      <c r="D304" s="2" t="s">
        <v>236</v>
      </c>
      <c r="E304" s="2">
        <v>4</v>
      </c>
      <c r="F304" s="2" t="s">
        <v>404</v>
      </c>
      <c r="G304" s="2" t="s">
        <v>387</v>
      </c>
      <c r="H304" s="2">
        <v>99</v>
      </c>
      <c r="I304" s="2" t="s">
        <v>201</v>
      </c>
      <c r="J304" s="69" t="s">
        <v>210</v>
      </c>
      <c r="K304" s="2" t="s">
        <v>401</v>
      </c>
      <c r="L304" s="2" t="s">
        <v>255</v>
      </c>
      <c r="M304" s="130"/>
      <c r="N304" s="152">
        <v>0.6</v>
      </c>
      <c r="O304" s="2">
        <v>0</v>
      </c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0"/>
      <c r="AL304" s="130"/>
      <c r="AM304" s="130"/>
      <c r="AN304" s="130"/>
      <c r="AO304" s="130"/>
      <c r="AP304" s="130"/>
      <c r="AQ304" s="130"/>
      <c r="AR304" s="130"/>
    </row>
    <row r="305" spans="1:44" x14ac:dyDescent="0.3">
      <c r="A305" s="2">
        <v>1</v>
      </c>
      <c r="B305" s="2" t="s">
        <v>236</v>
      </c>
      <c r="C305" s="2"/>
      <c r="D305" s="2" t="s">
        <v>236</v>
      </c>
      <c r="E305" s="2">
        <v>4</v>
      </c>
      <c r="F305" s="2" t="s">
        <v>404</v>
      </c>
      <c r="G305" s="2" t="s">
        <v>387</v>
      </c>
      <c r="H305" s="2">
        <v>100</v>
      </c>
      <c r="I305" s="2" t="s">
        <v>202</v>
      </c>
      <c r="J305" s="69" t="s">
        <v>210</v>
      </c>
      <c r="K305" s="2" t="s">
        <v>401</v>
      </c>
      <c r="L305" s="2" t="s">
        <v>255</v>
      </c>
      <c r="M305" s="130"/>
      <c r="N305" s="152">
        <v>0.6</v>
      </c>
      <c r="O305" s="2">
        <v>0</v>
      </c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0"/>
      <c r="AL305" s="130"/>
      <c r="AM305" s="130"/>
      <c r="AN305" s="130"/>
      <c r="AO305" s="130"/>
      <c r="AP305" s="130"/>
      <c r="AQ305" s="130"/>
      <c r="AR305" s="130"/>
    </row>
    <row r="306" spans="1:44" x14ac:dyDescent="0.3">
      <c r="A306" s="2">
        <v>1</v>
      </c>
      <c r="B306" s="2" t="s">
        <v>236</v>
      </c>
      <c r="C306" s="2"/>
      <c r="D306" s="2" t="s">
        <v>236</v>
      </c>
      <c r="E306" s="2">
        <v>4</v>
      </c>
      <c r="F306" s="2" t="s">
        <v>404</v>
      </c>
      <c r="G306" s="2" t="s">
        <v>387</v>
      </c>
      <c r="H306" s="2">
        <v>101</v>
      </c>
      <c r="I306" s="2" t="s">
        <v>203</v>
      </c>
      <c r="J306" s="69" t="s">
        <v>210</v>
      </c>
      <c r="K306" s="2" t="s">
        <v>401</v>
      </c>
      <c r="L306" s="2" t="s">
        <v>255</v>
      </c>
      <c r="M306" s="130"/>
      <c r="N306" s="152"/>
      <c r="O306" s="130">
        <v>0</v>
      </c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0"/>
      <c r="AL306" s="130"/>
      <c r="AM306" s="130"/>
      <c r="AN306" s="130"/>
      <c r="AO306" s="130"/>
      <c r="AP306" s="130"/>
      <c r="AQ306" s="130"/>
      <c r="AR306" s="130"/>
    </row>
    <row r="307" spans="1:44" ht="15" thickBot="1" x14ac:dyDescent="0.35">
      <c r="A307" s="64">
        <v>1</v>
      </c>
      <c r="B307" s="64" t="s">
        <v>236</v>
      </c>
      <c r="C307" s="64"/>
      <c r="D307" s="64" t="s">
        <v>236</v>
      </c>
      <c r="E307" s="64">
        <v>4</v>
      </c>
      <c r="F307" s="64" t="s">
        <v>404</v>
      </c>
      <c r="G307" s="64" t="s">
        <v>387</v>
      </c>
      <c r="H307" s="2">
        <v>102</v>
      </c>
      <c r="I307" s="64" t="s">
        <v>204</v>
      </c>
      <c r="J307" s="95" t="s">
        <v>210</v>
      </c>
      <c r="K307" s="64" t="s">
        <v>401</v>
      </c>
      <c r="L307" s="64" t="s">
        <v>255</v>
      </c>
      <c r="M307" s="64"/>
      <c r="N307" s="152">
        <v>0.6</v>
      </c>
      <c r="O307" s="64">
        <v>0</v>
      </c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</row>
    <row r="308" spans="1:44" x14ac:dyDescent="0.3">
      <c r="A308" s="130">
        <v>1</v>
      </c>
      <c r="B308" s="130" t="s">
        <v>236</v>
      </c>
      <c r="C308" s="130"/>
      <c r="D308" s="130" t="s">
        <v>236</v>
      </c>
      <c r="E308" s="130">
        <v>4</v>
      </c>
      <c r="F308" s="130" t="s">
        <v>404</v>
      </c>
      <c r="G308" s="130" t="s">
        <v>387</v>
      </c>
      <c r="H308" s="130">
        <v>103</v>
      </c>
      <c r="I308" s="130" t="s">
        <v>206</v>
      </c>
      <c r="J308" s="149" t="s">
        <v>188</v>
      </c>
      <c r="K308" s="130" t="s">
        <v>401</v>
      </c>
      <c r="L308" s="130" t="s">
        <v>255</v>
      </c>
      <c r="M308" s="130"/>
      <c r="N308" s="152"/>
      <c r="O308" s="130">
        <v>0</v>
      </c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0"/>
      <c r="AL308" s="130"/>
      <c r="AM308" s="130"/>
      <c r="AN308" s="130"/>
      <c r="AO308" s="130"/>
      <c r="AP308" s="130"/>
      <c r="AQ308" s="130"/>
      <c r="AR308" s="130"/>
    </row>
    <row r="309" spans="1:44" x14ac:dyDescent="0.3">
      <c r="A309" s="130">
        <v>1</v>
      </c>
      <c r="B309" s="130" t="s">
        <v>236</v>
      </c>
      <c r="C309" s="130"/>
      <c r="D309" s="130" t="s">
        <v>236</v>
      </c>
      <c r="E309" s="130">
        <v>4</v>
      </c>
      <c r="F309" s="130" t="s">
        <v>404</v>
      </c>
      <c r="G309" s="130" t="s">
        <v>387</v>
      </c>
      <c r="H309" s="130">
        <v>104</v>
      </c>
      <c r="I309" s="130" t="s">
        <v>206</v>
      </c>
      <c r="J309" s="149" t="s">
        <v>205</v>
      </c>
      <c r="K309" s="130" t="s">
        <v>401</v>
      </c>
      <c r="L309" s="130" t="s">
        <v>255</v>
      </c>
      <c r="M309" s="130"/>
      <c r="N309" s="152"/>
      <c r="O309" s="130">
        <v>0</v>
      </c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0"/>
      <c r="AL309" s="130"/>
      <c r="AM309" s="130"/>
      <c r="AN309" s="130"/>
      <c r="AO309" s="130"/>
      <c r="AP309" s="130"/>
      <c r="AQ309" s="130"/>
      <c r="AR309" s="130"/>
    </row>
    <row r="310" spans="1:44" x14ac:dyDescent="0.3">
      <c r="A310" s="130">
        <v>1</v>
      </c>
      <c r="B310" s="130" t="s">
        <v>236</v>
      </c>
      <c r="C310" s="130"/>
      <c r="D310" s="130" t="s">
        <v>236</v>
      </c>
      <c r="E310" s="130">
        <v>4</v>
      </c>
      <c r="F310" s="130" t="s">
        <v>404</v>
      </c>
      <c r="G310" s="130" t="s">
        <v>387</v>
      </c>
      <c r="H310" s="130">
        <v>105</v>
      </c>
      <c r="I310" s="130" t="s">
        <v>206</v>
      </c>
      <c r="J310" s="149" t="s">
        <v>207</v>
      </c>
      <c r="K310" s="130" t="s">
        <v>401</v>
      </c>
      <c r="L310" s="130" t="s">
        <v>255</v>
      </c>
      <c r="M310" s="130"/>
      <c r="N310" s="152"/>
      <c r="O310" s="448">
        <v>0</v>
      </c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0"/>
      <c r="AL310" s="130"/>
      <c r="AM310" s="130"/>
      <c r="AN310" s="130"/>
      <c r="AO310" s="130"/>
      <c r="AP310" s="130"/>
      <c r="AQ310" s="130"/>
      <c r="AR310" s="130"/>
    </row>
    <row r="311" spans="1:44" x14ac:dyDescent="0.3">
      <c r="A311" s="2">
        <v>1</v>
      </c>
      <c r="B311" s="2" t="s">
        <v>236</v>
      </c>
      <c r="C311" s="2"/>
      <c r="D311" s="2" t="s">
        <v>236</v>
      </c>
      <c r="E311" s="2">
        <v>4</v>
      </c>
      <c r="F311" s="2" t="s">
        <v>404</v>
      </c>
      <c r="G311" s="2" t="s">
        <v>387</v>
      </c>
      <c r="H311" s="130">
        <v>106</v>
      </c>
      <c r="I311" s="2" t="s">
        <v>206</v>
      </c>
      <c r="J311" s="69" t="s">
        <v>208</v>
      </c>
      <c r="K311" s="2" t="s">
        <v>401</v>
      </c>
      <c r="L311" s="2" t="s">
        <v>255</v>
      </c>
      <c r="M311" s="130"/>
      <c r="N311" s="152"/>
      <c r="O311" s="255">
        <v>0</v>
      </c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</row>
    <row r="312" spans="1:44" x14ac:dyDescent="0.3">
      <c r="A312" s="2">
        <v>1</v>
      </c>
      <c r="B312" s="2" t="s">
        <v>236</v>
      </c>
      <c r="C312" s="2"/>
      <c r="D312" s="2" t="s">
        <v>236</v>
      </c>
      <c r="E312" s="2">
        <v>4</v>
      </c>
      <c r="F312" s="2" t="s">
        <v>404</v>
      </c>
      <c r="G312" s="2" t="s">
        <v>387</v>
      </c>
      <c r="H312" s="130">
        <v>107</v>
      </c>
      <c r="I312" s="2" t="s">
        <v>206</v>
      </c>
      <c r="J312" s="69" t="s">
        <v>209</v>
      </c>
      <c r="K312" s="2" t="s">
        <v>401</v>
      </c>
      <c r="L312" s="2" t="s">
        <v>255</v>
      </c>
      <c r="M312" s="130"/>
      <c r="N312" s="152"/>
      <c r="O312" s="2">
        <v>0</v>
      </c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0"/>
      <c r="AL312" s="130"/>
      <c r="AM312" s="130"/>
      <c r="AN312" s="130"/>
      <c r="AO312" s="130"/>
      <c r="AP312" s="130"/>
      <c r="AQ312" s="130"/>
      <c r="AR312" s="130"/>
    </row>
    <row r="313" spans="1:44" ht="15" thickBot="1" x14ac:dyDescent="0.35">
      <c r="A313" s="64">
        <v>1</v>
      </c>
      <c r="B313" s="64" t="s">
        <v>236</v>
      </c>
      <c r="C313" s="64"/>
      <c r="D313" s="64" t="s">
        <v>236</v>
      </c>
      <c r="E313" s="64">
        <v>4</v>
      </c>
      <c r="F313" s="64" t="s">
        <v>404</v>
      </c>
      <c r="G313" s="64" t="s">
        <v>387</v>
      </c>
      <c r="H313" s="130">
        <v>108</v>
      </c>
      <c r="I313" s="64" t="s">
        <v>206</v>
      </c>
      <c r="J313" s="95" t="s">
        <v>210</v>
      </c>
      <c r="K313" s="64" t="s">
        <v>401</v>
      </c>
      <c r="L313" s="64" t="s">
        <v>255</v>
      </c>
      <c r="M313" s="64"/>
      <c r="N313" s="153"/>
      <c r="O313" s="64">
        <v>0</v>
      </c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</row>
    <row r="314" spans="1:44" x14ac:dyDescent="0.3">
      <c r="A314" s="2">
        <v>1</v>
      </c>
      <c r="B314" s="2" t="s">
        <v>236</v>
      </c>
      <c r="C314" s="2"/>
      <c r="D314" s="2" t="s">
        <v>236</v>
      </c>
      <c r="E314" s="2">
        <v>5</v>
      </c>
      <c r="F314" s="2" t="s">
        <v>405</v>
      </c>
      <c r="G314" s="2" t="s">
        <v>406</v>
      </c>
      <c r="H314" s="2">
        <v>1</v>
      </c>
      <c r="I314" s="2" t="s">
        <v>187</v>
      </c>
      <c r="J314" s="69" t="s">
        <v>188</v>
      </c>
      <c r="K314" s="69" t="s">
        <v>401</v>
      </c>
      <c r="L314" s="110" t="s">
        <v>255</v>
      </c>
      <c r="M314" s="130"/>
      <c r="N314" s="130">
        <v>0.6</v>
      </c>
      <c r="O314" s="69">
        <v>4.5</v>
      </c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0"/>
      <c r="AL314" s="130"/>
      <c r="AM314" s="130"/>
      <c r="AN314" s="130"/>
      <c r="AO314" s="130"/>
      <c r="AP314" s="130"/>
      <c r="AQ314" s="130"/>
      <c r="AR314" s="130"/>
    </row>
    <row r="315" spans="1:44" x14ac:dyDescent="0.3">
      <c r="A315" s="2">
        <v>1</v>
      </c>
      <c r="B315" s="2" t="s">
        <v>236</v>
      </c>
      <c r="C315" s="2"/>
      <c r="D315" s="2" t="s">
        <v>236</v>
      </c>
      <c r="E315" s="2">
        <v>5</v>
      </c>
      <c r="F315" s="2" t="s">
        <v>405</v>
      </c>
      <c r="G315" s="2" t="s">
        <v>406</v>
      </c>
      <c r="H315" s="2">
        <v>2</v>
      </c>
      <c r="I315" s="2" t="s">
        <v>189</v>
      </c>
      <c r="J315" s="69" t="s">
        <v>188</v>
      </c>
      <c r="K315" s="69" t="s">
        <v>401</v>
      </c>
      <c r="L315" s="110" t="s">
        <v>255</v>
      </c>
      <c r="M315" s="2"/>
      <c r="N315" s="2">
        <v>0.6</v>
      </c>
      <c r="O315" s="69">
        <v>4.5</v>
      </c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0"/>
      <c r="AL315" s="130"/>
      <c r="AM315" s="130"/>
      <c r="AN315" s="130"/>
      <c r="AO315" s="130"/>
      <c r="AP315" s="130"/>
      <c r="AQ315" s="130"/>
      <c r="AR315" s="130"/>
    </row>
    <row r="316" spans="1:44" x14ac:dyDescent="0.3">
      <c r="A316" s="2">
        <v>1</v>
      </c>
      <c r="B316" s="2" t="s">
        <v>236</v>
      </c>
      <c r="C316" s="2"/>
      <c r="D316" s="2" t="s">
        <v>236</v>
      </c>
      <c r="E316" s="2">
        <v>5</v>
      </c>
      <c r="F316" s="2" t="s">
        <v>405</v>
      </c>
      <c r="G316" s="2" t="s">
        <v>406</v>
      </c>
      <c r="H316" s="2">
        <v>3</v>
      </c>
      <c r="I316" s="2" t="s">
        <v>190</v>
      </c>
      <c r="J316" s="69" t="s">
        <v>188</v>
      </c>
      <c r="K316" s="69" t="s">
        <v>401</v>
      </c>
      <c r="L316" s="110" t="s">
        <v>255</v>
      </c>
      <c r="M316" s="69"/>
      <c r="N316" s="69">
        <v>0.6</v>
      </c>
      <c r="O316" s="69">
        <v>4.5</v>
      </c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</row>
    <row r="317" spans="1:44" x14ac:dyDescent="0.3">
      <c r="A317" s="2">
        <v>1</v>
      </c>
      <c r="B317" s="2" t="s">
        <v>236</v>
      </c>
      <c r="C317" s="2"/>
      <c r="D317" s="2" t="s">
        <v>236</v>
      </c>
      <c r="E317" s="2">
        <v>5</v>
      </c>
      <c r="F317" s="2" t="s">
        <v>405</v>
      </c>
      <c r="G317" s="2" t="s">
        <v>406</v>
      </c>
      <c r="H317" s="2">
        <v>4</v>
      </c>
      <c r="I317" s="2" t="s">
        <v>191</v>
      </c>
      <c r="J317" s="69" t="s">
        <v>188</v>
      </c>
      <c r="K317" s="69" t="s">
        <v>401</v>
      </c>
      <c r="L317" s="110" t="s">
        <v>255</v>
      </c>
      <c r="M317" s="2"/>
      <c r="N317" s="2">
        <v>0.6</v>
      </c>
      <c r="O317" s="69">
        <v>4.5</v>
      </c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  <c r="AN317" s="130"/>
      <c r="AO317" s="130"/>
      <c r="AP317" s="130"/>
      <c r="AQ317" s="130"/>
      <c r="AR317" s="130"/>
    </row>
    <row r="318" spans="1:44" x14ac:dyDescent="0.3">
      <c r="A318" s="2">
        <v>1</v>
      </c>
      <c r="B318" s="2" t="s">
        <v>236</v>
      </c>
      <c r="C318" s="2"/>
      <c r="D318" s="2" t="s">
        <v>236</v>
      </c>
      <c r="E318" s="2">
        <v>5</v>
      </c>
      <c r="F318" s="2" t="s">
        <v>405</v>
      </c>
      <c r="G318" s="2" t="s">
        <v>406</v>
      </c>
      <c r="H318" s="2">
        <v>5</v>
      </c>
      <c r="I318" s="2" t="s">
        <v>192</v>
      </c>
      <c r="J318" s="69" t="s">
        <v>188</v>
      </c>
      <c r="K318" s="69" t="s">
        <v>401</v>
      </c>
      <c r="L318" s="110" t="s">
        <v>255</v>
      </c>
      <c r="M318" s="2"/>
      <c r="N318" s="2">
        <v>0.6</v>
      </c>
      <c r="O318" s="69">
        <v>4.5</v>
      </c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</row>
    <row r="319" spans="1:44" x14ac:dyDescent="0.3">
      <c r="A319" s="2">
        <v>1</v>
      </c>
      <c r="B319" s="2" t="s">
        <v>236</v>
      </c>
      <c r="C319" s="2"/>
      <c r="D319" s="2" t="s">
        <v>236</v>
      </c>
      <c r="E319" s="2">
        <v>5</v>
      </c>
      <c r="F319" s="2" t="s">
        <v>405</v>
      </c>
      <c r="G319" s="2" t="s">
        <v>406</v>
      </c>
      <c r="H319" s="2">
        <v>6</v>
      </c>
      <c r="I319" s="2" t="s">
        <v>193</v>
      </c>
      <c r="J319" s="69" t="s">
        <v>188</v>
      </c>
      <c r="K319" s="69" t="s">
        <v>401</v>
      </c>
      <c r="L319" s="110" t="s">
        <v>255</v>
      </c>
      <c r="M319" s="2"/>
      <c r="N319" s="2">
        <v>0.6</v>
      </c>
      <c r="O319" s="69">
        <v>4.5</v>
      </c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0"/>
      <c r="AL319" s="130"/>
      <c r="AM319" s="130"/>
      <c r="AN319" s="130"/>
      <c r="AO319" s="130"/>
      <c r="AP319" s="130"/>
      <c r="AQ319" s="130"/>
      <c r="AR319" s="130"/>
    </row>
    <row r="320" spans="1:44" x14ac:dyDescent="0.3">
      <c r="A320" s="2">
        <v>1</v>
      </c>
      <c r="B320" s="2" t="s">
        <v>236</v>
      </c>
      <c r="C320" s="2"/>
      <c r="D320" s="2" t="s">
        <v>236</v>
      </c>
      <c r="E320" s="2">
        <v>5</v>
      </c>
      <c r="F320" s="2" t="s">
        <v>405</v>
      </c>
      <c r="G320" s="2" t="s">
        <v>406</v>
      </c>
      <c r="H320" s="2">
        <v>7</v>
      </c>
      <c r="I320" s="2" t="s">
        <v>194</v>
      </c>
      <c r="J320" s="69" t="s">
        <v>188</v>
      </c>
      <c r="K320" s="69" t="s">
        <v>401</v>
      </c>
      <c r="L320" s="110" t="s">
        <v>255</v>
      </c>
      <c r="M320" s="2"/>
      <c r="N320" s="2">
        <v>0.6</v>
      </c>
      <c r="O320" s="69">
        <v>4.5</v>
      </c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0"/>
      <c r="AL320" s="130"/>
      <c r="AM320" s="130"/>
      <c r="AN320" s="130"/>
      <c r="AO320" s="130"/>
      <c r="AP320" s="130"/>
      <c r="AQ320" s="130"/>
      <c r="AR320" s="130"/>
    </row>
    <row r="321" spans="1:44" x14ac:dyDescent="0.3">
      <c r="A321" s="2">
        <v>1</v>
      </c>
      <c r="B321" s="2" t="s">
        <v>236</v>
      </c>
      <c r="C321" s="2"/>
      <c r="D321" s="2" t="s">
        <v>236</v>
      </c>
      <c r="E321" s="2">
        <v>5</v>
      </c>
      <c r="F321" s="2" t="s">
        <v>405</v>
      </c>
      <c r="G321" s="2" t="s">
        <v>406</v>
      </c>
      <c r="H321" s="2">
        <v>8</v>
      </c>
      <c r="I321" s="2" t="s">
        <v>195</v>
      </c>
      <c r="J321" s="69" t="s">
        <v>188</v>
      </c>
      <c r="K321" s="69" t="s">
        <v>401</v>
      </c>
      <c r="L321" s="110" t="s">
        <v>255</v>
      </c>
      <c r="M321" s="2"/>
      <c r="N321" s="2"/>
      <c r="O321" s="69">
        <v>0</v>
      </c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0"/>
      <c r="AL321" s="130"/>
      <c r="AM321" s="130"/>
      <c r="AN321" s="130"/>
      <c r="AO321" s="130"/>
      <c r="AP321" s="130"/>
      <c r="AQ321" s="130"/>
      <c r="AR321" s="130"/>
    </row>
    <row r="322" spans="1:44" x14ac:dyDescent="0.3">
      <c r="A322" s="2">
        <v>1</v>
      </c>
      <c r="B322" s="2" t="s">
        <v>236</v>
      </c>
      <c r="C322" s="2"/>
      <c r="D322" s="2" t="s">
        <v>236</v>
      </c>
      <c r="E322" s="2">
        <v>5</v>
      </c>
      <c r="F322" s="2" t="s">
        <v>405</v>
      </c>
      <c r="G322" s="2" t="s">
        <v>406</v>
      </c>
      <c r="H322" s="2">
        <v>9</v>
      </c>
      <c r="I322" s="2" t="s">
        <v>196</v>
      </c>
      <c r="J322" s="69" t="s">
        <v>188</v>
      </c>
      <c r="K322" s="69" t="s">
        <v>401</v>
      </c>
      <c r="L322" s="110" t="s">
        <v>255</v>
      </c>
      <c r="M322" s="2"/>
      <c r="N322" s="2"/>
      <c r="O322" s="69">
        <v>0</v>
      </c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0"/>
      <c r="AL322" s="130"/>
      <c r="AM322" s="130"/>
      <c r="AN322" s="130"/>
      <c r="AO322" s="130"/>
      <c r="AP322" s="130"/>
      <c r="AQ322" s="130"/>
      <c r="AR322" s="130"/>
    </row>
    <row r="323" spans="1:44" x14ac:dyDescent="0.3">
      <c r="A323" s="2">
        <v>1</v>
      </c>
      <c r="B323" s="2" t="s">
        <v>236</v>
      </c>
      <c r="C323" s="2"/>
      <c r="D323" s="2" t="s">
        <v>236</v>
      </c>
      <c r="E323" s="2">
        <v>5</v>
      </c>
      <c r="F323" s="2" t="s">
        <v>405</v>
      </c>
      <c r="G323" s="2" t="s">
        <v>406</v>
      </c>
      <c r="H323" s="2">
        <v>10</v>
      </c>
      <c r="I323" s="2" t="s">
        <v>197</v>
      </c>
      <c r="J323" s="69" t="s">
        <v>188</v>
      </c>
      <c r="K323" s="69" t="s">
        <v>401</v>
      </c>
      <c r="L323" s="110" t="s">
        <v>255</v>
      </c>
      <c r="M323" s="2"/>
      <c r="N323" s="2"/>
      <c r="O323" s="69">
        <v>0</v>
      </c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0"/>
      <c r="AL323" s="130"/>
      <c r="AM323" s="130"/>
      <c r="AN323" s="130"/>
      <c r="AO323" s="130"/>
      <c r="AP323" s="130"/>
      <c r="AQ323" s="130"/>
      <c r="AR323" s="130"/>
    </row>
    <row r="324" spans="1:44" x14ac:dyDescent="0.3">
      <c r="A324" s="2">
        <v>1</v>
      </c>
      <c r="B324" s="2" t="s">
        <v>236</v>
      </c>
      <c r="C324" s="2"/>
      <c r="D324" s="2" t="s">
        <v>236</v>
      </c>
      <c r="E324" s="2">
        <v>5</v>
      </c>
      <c r="F324" s="2" t="s">
        <v>405</v>
      </c>
      <c r="G324" s="2" t="s">
        <v>406</v>
      </c>
      <c r="H324" s="2">
        <v>11</v>
      </c>
      <c r="I324" s="2" t="s">
        <v>198</v>
      </c>
      <c r="J324" s="69" t="s">
        <v>188</v>
      </c>
      <c r="K324" s="69" t="s">
        <v>401</v>
      </c>
      <c r="L324" s="110" t="s">
        <v>255</v>
      </c>
      <c r="M324" s="2"/>
      <c r="N324" s="2"/>
      <c r="O324" s="69">
        <v>0</v>
      </c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0"/>
      <c r="AL324" s="130"/>
      <c r="AM324" s="130"/>
      <c r="AN324" s="130"/>
      <c r="AO324" s="130"/>
      <c r="AP324" s="130"/>
      <c r="AQ324" s="130"/>
      <c r="AR324" s="130"/>
    </row>
    <row r="325" spans="1:44" x14ac:dyDescent="0.3">
      <c r="A325" s="2">
        <v>1</v>
      </c>
      <c r="B325" s="2" t="s">
        <v>236</v>
      </c>
      <c r="C325" s="2"/>
      <c r="D325" s="2" t="s">
        <v>236</v>
      </c>
      <c r="E325" s="2">
        <v>5</v>
      </c>
      <c r="F325" s="2" t="s">
        <v>405</v>
      </c>
      <c r="G325" s="2" t="s">
        <v>406</v>
      </c>
      <c r="H325" s="2">
        <v>12</v>
      </c>
      <c r="I325" s="2" t="s">
        <v>199</v>
      </c>
      <c r="J325" s="69" t="s">
        <v>188</v>
      </c>
      <c r="K325" s="69" t="s">
        <v>401</v>
      </c>
      <c r="L325" s="110" t="s">
        <v>255</v>
      </c>
      <c r="M325" s="2"/>
      <c r="N325" s="2">
        <v>0.6</v>
      </c>
      <c r="O325" s="69">
        <v>4.5</v>
      </c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0"/>
      <c r="AL325" s="130"/>
      <c r="AM325" s="130"/>
      <c r="AN325" s="130"/>
      <c r="AO325" s="130"/>
      <c r="AP325" s="130"/>
      <c r="AQ325" s="130"/>
      <c r="AR325" s="130"/>
    </row>
    <row r="326" spans="1:44" x14ac:dyDescent="0.3">
      <c r="A326" s="2">
        <v>1</v>
      </c>
      <c r="B326" s="2" t="s">
        <v>236</v>
      </c>
      <c r="C326" s="2"/>
      <c r="D326" s="2" t="s">
        <v>236</v>
      </c>
      <c r="E326" s="2">
        <v>5</v>
      </c>
      <c r="F326" s="2" t="s">
        <v>405</v>
      </c>
      <c r="G326" s="2" t="s">
        <v>406</v>
      </c>
      <c r="H326" s="2">
        <v>13</v>
      </c>
      <c r="I326" s="2" t="s">
        <v>200</v>
      </c>
      <c r="J326" s="69" t="s">
        <v>188</v>
      </c>
      <c r="K326" s="69" t="s">
        <v>401</v>
      </c>
      <c r="L326" s="110" t="s">
        <v>255</v>
      </c>
      <c r="M326" s="2"/>
      <c r="N326" s="2">
        <v>0.6</v>
      </c>
      <c r="O326" s="69">
        <v>4.5</v>
      </c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0"/>
      <c r="AL326" s="130"/>
      <c r="AM326" s="130"/>
      <c r="AN326" s="130"/>
      <c r="AO326" s="130"/>
      <c r="AP326" s="130"/>
      <c r="AQ326" s="130"/>
      <c r="AR326" s="130"/>
    </row>
    <row r="327" spans="1:44" x14ac:dyDescent="0.3">
      <c r="A327" s="2">
        <v>1</v>
      </c>
      <c r="B327" s="2" t="s">
        <v>236</v>
      </c>
      <c r="C327" s="2"/>
      <c r="D327" s="2" t="s">
        <v>236</v>
      </c>
      <c r="E327" s="2">
        <v>5</v>
      </c>
      <c r="F327" s="2" t="s">
        <v>405</v>
      </c>
      <c r="G327" s="2" t="s">
        <v>406</v>
      </c>
      <c r="H327" s="2">
        <v>14</v>
      </c>
      <c r="I327" s="2" t="s">
        <v>201</v>
      </c>
      <c r="J327" s="69" t="s">
        <v>188</v>
      </c>
      <c r="K327" s="69" t="s">
        <v>401</v>
      </c>
      <c r="L327" s="110" t="s">
        <v>255</v>
      </c>
      <c r="M327" s="2"/>
      <c r="N327" s="2">
        <v>0.6</v>
      </c>
      <c r="O327" s="69">
        <v>4.5</v>
      </c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0"/>
      <c r="AL327" s="130"/>
      <c r="AM327" s="130"/>
      <c r="AN327" s="130"/>
      <c r="AO327" s="130"/>
      <c r="AP327" s="130"/>
      <c r="AQ327" s="130"/>
      <c r="AR327" s="130"/>
    </row>
    <row r="328" spans="1:44" x14ac:dyDescent="0.3">
      <c r="A328" s="2">
        <v>1</v>
      </c>
      <c r="B328" s="2" t="s">
        <v>236</v>
      </c>
      <c r="C328" s="2"/>
      <c r="D328" s="2" t="s">
        <v>236</v>
      </c>
      <c r="E328" s="2">
        <v>5</v>
      </c>
      <c r="F328" s="2" t="s">
        <v>405</v>
      </c>
      <c r="G328" s="2" t="s">
        <v>406</v>
      </c>
      <c r="H328" s="2">
        <v>15</v>
      </c>
      <c r="I328" s="2" t="s">
        <v>202</v>
      </c>
      <c r="J328" s="69" t="s">
        <v>188</v>
      </c>
      <c r="K328" s="69" t="s">
        <v>401</v>
      </c>
      <c r="L328" s="110" t="s">
        <v>255</v>
      </c>
      <c r="M328" s="2"/>
      <c r="N328" s="2">
        <v>0.6</v>
      </c>
      <c r="O328" s="69">
        <v>1.3</v>
      </c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0"/>
      <c r="AL328" s="130"/>
      <c r="AM328" s="130"/>
      <c r="AN328" s="130"/>
      <c r="AO328" s="130"/>
      <c r="AP328" s="130"/>
      <c r="AQ328" s="130"/>
      <c r="AR328" s="130"/>
    </row>
    <row r="329" spans="1:44" x14ac:dyDescent="0.3">
      <c r="A329" s="2">
        <v>1</v>
      </c>
      <c r="B329" s="2" t="s">
        <v>236</v>
      </c>
      <c r="C329" s="2"/>
      <c r="D329" s="2" t="s">
        <v>236</v>
      </c>
      <c r="E329" s="2">
        <v>5</v>
      </c>
      <c r="F329" s="2" t="s">
        <v>405</v>
      </c>
      <c r="G329" s="2" t="s">
        <v>406</v>
      </c>
      <c r="H329" s="2">
        <v>16</v>
      </c>
      <c r="I329" s="2" t="s">
        <v>203</v>
      </c>
      <c r="J329" s="69" t="s">
        <v>188</v>
      </c>
      <c r="K329" s="69" t="s">
        <v>401</v>
      </c>
      <c r="L329" s="110" t="s">
        <v>255</v>
      </c>
      <c r="M329" s="130"/>
      <c r="N329" s="130"/>
      <c r="O329" s="69">
        <v>0</v>
      </c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  <c r="AQ329" s="130"/>
      <c r="AR329" s="130"/>
    </row>
    <row r="330" spans="1:44" ht="15" thickBot="1" x14ac:dyDescent="0.35">
      <c r="A330" s="64">
        <v>1</v>
      </c>
      <c r="B330" s="64" t="s">
        <v>236</v>
      </c>
      <c r="C330" s="64"/>
      <c r="D330" s="64" t="s">
        <v>236</v>
      </c>
      <c r="E330" s="64">
        <v>5</v>
      </c>
      <c r="F330" s="64" t="s">
        <v>405</v>
      </c>
      <c r="G330" s="64" t="s">
        <v>406</v>
      </c>
      <c r="H330" s="2">
        <v>17</v>
      </c>
      <c r="I330" s="64" t="s">
        <v>204</v>
      </c>
      <c r="J330" s="95" t="s">
        <v>188</v>
      </c>
      <c r="K330" s="95" t="s">
        <v>401</v>
      </c>
      <c r="L330" s="110" t="s">
        <v>255</v>
      </c>
      <c r="M330" s="64"/>
      <c r="N330" s="64">
        <v>0.6</v>
      </c>
      <c r="O330" s="69">
        <v>1.3</v>
      </c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  <c r="AQ330" s="130"/>
      <c r="AR330" s="130"/>
    </row>
    <row r="331" spans="1:44" x14ac:dyDescent="0.3">
      <c r="A331" s="63">
        <v>1</v>
      </c>
      <c r="B331" s="63" t="s">
        <v>236</v>
      </c>
      <c r="C331" s="63"/>
      <c r="D331" s="63" t="s">
        <v>236</v>
      </c>
      <c r="E331" s="63">
        <v>5</v>
      </c>
      <c r="F331" s="63" t="s">
        <v>405</v>
      </c>
      <c r="G331" s="63" t="s">
        <v>406</v>
      </c>
      <c r="H331" s="63">
        <v>18</v>
      </c>
      <c r="I331" s="63" t="s">
        <v>187</v>
      </c>
      <c r="J331" s="94" t="s">
        <v>205</v>
      </c>
      <c r="K331" s="94" t="s">
        <v>401</v>
      </c>
      <c r="L331" s="110" t="s">
        <v>255</v>
      </c>
      <c r="M331" s="63"/>
      <c r="N331" s="63">
        <v>0.6</v>
      </c>
      <c r="O331" s="94">
        <v>4.5</v>
      </c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</row>
    <row r="332" spans="1:44" x14ac:dyDescent="0.3">
      <c r="A332" s="2">
        <v>1</v>
      </c>
      <c r="B332" s="2" t="s">
        <v>236</v>
      </c>
      <c r="C332" s="2"/>
      <c r="D332" s="2" t="s">
        <v>236</v>
      </c>
      <c r="E332" s="2">
        <v>5</v>
      </c>
      <c r="F332" s="2" t="s">
        <v>405</v>
      </c>
      <c r="G332" s="2" t="s">
        <v>406</v>
      </c>
      <c r="H332" s="2">
        <v>19</v>
      </c>
      <c r="I332" s="2" t="s">
        <v>189</v>
      </c>
      <c r="J332" s="69" t="s">
        <v>205</v>
      </c>
      <c r="K332" s="69" t="s">
        <v>401</v>
      </c>
      <c r="L332" s="72" t="s">
        <v>255</v>
      </c>
      <c r="M332" s="2"/>
      <c r="N332" s="2">
        <v>0.6</v>
      </c>
      <c r="O332" s="69">
        <v>4.5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x14ac:dyDescent="0.3">
      <c r="A333" s="2">
        <v>1</v>
      </c>
      <c r="B333" s="2" t="s">
        <v>236</v>
      </c>
      <c r="C333" s="2"/>
      <c r="D333" s="2" t="s">
        <v>236</v>
      </c>
      <c r="E333" s="2">
        <v>5</v>
      </c>
      <c r="F333" s="2" t="s">
        <v>405</v>
      </c>
      <c r="G333" s="2" t="s">
        <v>406</v>
      </c>
      <c r="H333" s="2">
        <v>20</v>
      </c>
      <c r="I333" s="2" t="s">
        <v>190</v>
      </c>
      <c r="J333" s="69" t="s">
        <v>205</v>
      </c>
      <c r="K333" s="69" t="s">
        <v>401</v>
      </c>
      <c r="L333" s="72" t="s">
        <v>255</v>
      </c>
      <c r="M333" s="2"/>
      <c r="N333" s="2">
        <v>0.6</v>
      </c>
      <c r="O333" s="69">
        <v>4.5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x14ac:dyDescent="0.3">
      <c r="A334" s="2">
        <v>1</v>
      </c>
      <c r="B334" s="2" t="s">
        <v>236</v>
      </c>
      <c r="C334" s="2"/>
      <c r="D334" s="2" t="s">
        <v>236</v>
      </c>
      <c r="E334" s="2">
        <v>5</v>
      </c>
      <c r="F334" s="2" t="s">
        <v>405</v>
      </c>
      <c r="G334" s="2" t="s">
        <v>406</v>
      </c>
      <c r="H334" s="2">
        <v>21</v>
      </c>
      <c r="I334" s="2" t="s">
        <v>191</v>
      </c>
      <c r="J334" s="69" t="s">
        <v>205</v>
      </c>
      <c r="K334" s="69" t="s">
        <v>401</v>
      </c>
      <c r="L334" s="72" t="s">
        <v>255</v>
      </c>
      <c r="M334" s="2"/>
      <c r="N334" s="2">
        <v>0.6</v>
      </c>
      <c r="O334" s="69">
        <v>4.5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x14ac:dyDescent="0.3">
      <c r="A335" s="2">
        <v>1</v>
      </c>
      <c r="B335" s="2" t="s">
        <v>236</v>
      </c>
      <c r="C335" s="2"/>
      <c r="D335" s="2" t="s">
        <v>236</v>
      </c>
      <c r="E335" s="2">
        <v>5</v>
      </c>
      <c r="F335" s="2" t="s">
        <v>405</v>
      </c>
      <c r="G335" s="2" t="s">
        <v>406</v>
      </c>
      <c r="H335" s="2">
        <v>22</v>
      </c>
      <c r="I335" s="2" t="s">
        <v>192</v>
      </c>
      <c r="J335" s="69" t="s">
        <v>205</v>
      </c>
      <c r="K335" s="69" t="s">
        <v>401</v>
      </c>
      <c r="L335" s="72" t="s">
        <v>255</v>
      </c>
      <c r="M335" s="2"/>
      <c r="N335" s="2">
        <v>0.6</v>
      </c>
      <c r="O335" s="69">
        <v>2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x14ac:dyDescent="0.3">
      <c r="A336" s="2">
        <v>1</v>
      </c>
      <c r="B336" s="2" t="s">
        <v>236</v>
      </c>
      <c r="C336" s="2"/>
      <c r="D336" s="2" t="s">
        <v>236</v>
      </c>
      <c r="E336" s="2">
        <v>5</v>
      </c>
      <c r="F336" s="2" t="s">
        <v>405</v>
      </c>
      <c r="G336" s="2" t="s">
        <v>406</v>
      </c>
      <c r="H336" s="2">
        <v>23</v>
      </c>
      <c r="I336" s="2" t="s">
        <v>193</v>
      </c>
      <c r="J336" s="69" t="s">
        <v>205</v>
      </c>
      <c r="K336" s="69" t="s">
        <v>401</v>
      </c>
      <c r="L336" s="72" t="s">
        <v>255</v>
      </c>
      <c r="M336" s="2"/>
      <c r="N336" s="2">
        <v>0.6</v>
      </c>
      <c r="O336" s="69">
        <v>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x14ac:dyDescent="0.3">
      <c r="A337" s="2">
        <v>1</v>
      </c>
      <c r="B337" s="2" t="s">
        <v>236</v>
      </c>
      <c r="C337" s="2"/>
      <c r="D337" s="2" t="s">
        <v>236</v>
      </c>
      <c r="E337" s="2">
        <v>5</v>
      </c>
      <c r="F337" s="2" t="s">
        <v>405</v>
      </c>
      <c r="G337" s="2" t="s">
        <v>406</v>
      </c>
      <c r="H337" s="2">
        <v>24</v>
      </c>
      <c r="I337" s="2" t="s">
        <v>194</v>
      </c>
      <c r="J337" s="69" t="s">
        <v>205</v>
      </c>
      <c r="K337" s="69" t="s">
        <v>401</v>
      </c>
      <c r="L337" s="72" t="s">
        <v>255</v>
      </c>
      <c r="M337" s="2"/>
      <c r="N337" s="2">
        <v>0.6</v>
      </c>
      <c r="O337" s="69">
        <v>2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x14ac:dyDescent="0.3">
      <c r="A338" s="2">
        <v>1</v>
      </c>
      <c r="B338" s="2" t="s">
        <v>236</v>
      </c>
      <c r="C338" s="2"/>
      <c r="D338" s="2" t="s">
        <v>236</v>
      </c>
      <c r="E338" s="2">
        <v>5</v>
      </c>
      <c r="F338" s="2" t="s">
        <v>405</v>
      </c>
      <c r="G338" s="2" t="s">
        <v>406</v>
      </c>
      <c r="H338" s="2">
        <v>25</v>
      </c>
      <c r="I338" s="2" t="s">
        <v>195</v>
      </c>
      <c r="J338" s="69" t="s">
        <v>205</v>
      </c>
      <c r="K338" s="69" t="s">
        <v>401</v>
      </c>
      <c r="L338" s="72" t="s">
        <v>255</v>
      </c>
      <c r="M338" s="2"/>
      <c r="N338" s="2"/>
      <c r="O338" s="69">
        <v>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x14ac:dyDescent="0.3">
      <c r="A339" s="2">
        <v>1</v>
      </c>
      <c r="B339" s="2" t="s">
        <v>236</v>
      </c>
      <c r="C339" s="2"/>
      <c r="D339" s="2" t="s">
        <v>236</v>
      </c>
      <c r="E339" s="2">
        <v>5</v>
      </c>
      <c r="F339" s="2" t="s">
        <v>405</v>
      </c>
      <c r="G339" s="2" t="s">
        <v>406</v>
      </c>
      <c r="H339" s="2">
        <v>26</v>
      </c>
      <c r="I339" s="2" t="s">
        <v>196</v>
      </c>
      <c r="J339" s="69" t="s">
        <v>205</v>
      </c>
      <c r="K339" s="69" t="s">
        <v>401</v>
      </c>
      <c r="L339" s="72" t="s">
        <v>255</v>
      </c>
      <c r="M339" s="2"/>
      <c r="N339" s="2"/>
      <c r="O339" s="69">
        <v>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x14ac:dyDescent="0.3">
      <c r="A340" s="2">
        <v>1</v>
      </c>
      <c r="B340" s="2" t="s">
        <v>236</v>
      </c>
      <c r="C340" s="2"/>
      <c r="D340" s="2" t="s">
        <v>236</v>
      </c>
      <c r="E340" s="2">
        <v>5</v>
      </c>
      <c r="F340" s="2" t="s">
        <v>405</v>
      </c>
      <c r="G340" s="2" t="s">
        <v>406</v>
      </c>
      <c r="H340" s="2">
        <v>27</v>
      </c>
      <c r="I340" s="2" t="s">
        <v>197</v>
      </c>
      <c r="J340" s="69" t="s">
        <v>205</v>
      </c>
      <c r="K340" s="69" t="s">
        <v>401</v>
      </c>
      <c r="L340" s="72" t="s">
        <v>255</v>
      </c>
      <c r="M340" s="2"/>
      <c r="N340" s="2"/>
      <c r="O340" s="69">
        <v>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x14ac:dyDescent="0.3">
      <c r="A341" s="2">
        <v>1</v>
      </c>
      <c r="B341" s="2" t="s">
        <v>236</v>
      </c>
      <c r="C341" s="2"/>
      <c r="D341" s="2" t="s">
        <v>236</v>
      </c>
      <c r="E341" s="2">
        <v>5</v>
      </c>
      <c r="F341" s="2" t="s">
        <v>405</v>
      </c>
      <c r="G341" s="2" t="s">
        <v>406</v>
      </c>
      <c r="H341" s="2">
        <v>28</v>
      </c>
      <c r="I341" s="2" t="s">
        <v>198</v>
      </c>
      <c r="J341" s="69" t="s">
        <v>205</v>
      </c>
      <c r="K341" s="69" t="s">
        <v>401</v>
      </c>
      <c r="L341" s="72" t="s">
        <v>255</v>
      </c>
      <c r="M341" s="2"/>
      <c r="N341" s="2"/>
      <c r="O341" s="69">
        <v>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x14ac:dyDescent="0.3">
      <c r="A342" s="2">
        <v>1</v>
      </c>
      <c r="B342" s="2" t="s">
        <v>236</v>
      </c>
      <c r="C342" s="2"/>
      <c r="D342" s="2" t="s">
        <v>236</v>
      </c>
      <c r="E342" s="2">
        <v>5</v>
      </c>
      <c r="F342" s="2" t="s">
        <v>405</v>
      </c>
      <c r="G342" s="2" t="s">
        <v>406</v>
      </c>
      <c r="H342" s="2">
        <v>29</v>
      </c>
      <c r="I342" s="2" t="s">
        <v>199</v>
      </c>
      <c r="J342" s="69" t="s">
        <v>205</v>
      </c>
      <c r="K342" s="69" t="s">
        <v>401</v>
      </c>
      <c r="L342" s="72" t="s">
        <v>255</v>
      </c>
      <c r="M342" s="2"/>
      <c r="N342" s="2">
        <v>0.6</v>
      </c>
      <c r="O342" s="69">
        <v>4.5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x14ac:dyDescent="0.3">
      <c r="A343" s="2">
        <v>1</v>
      </c>
      <c r="B343" s="2" t="s">
        <v>236</v>
      </c>
      <c r="C343" s="2"/>
      <c r="D343" s="2" t="s">
        <v>236</v>
      </c>
      <c r="E343" s="2">
        <v>5</v>
      </c>
      <c r="F343" s="2" t="s">
        <v>405</v>
      </c>
      <c r="G343" s="2" t="s">
        <v>406</v>
      </c>
      <c r="H343" s="2">
        <v>30</v>
      </c>
      <c r="I343" s="2" t="s">
        <v>200</v>
      </c>
      <c r="J343" s="69" t="s">
        <v>205</v>
      </c>
      <c r="K343" s="69" t="s">
        <v>401</v>
      </c>
      <c r="L343" s="72" t="s">
        <v>255</v>
      </c>
      <c r="M343" s="2"/>
      <c r="N343" s="2">
        <v>0.6</v>
      </c>
      <c r="O343" s="69">
        <v>4.5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x14ac:dyDescent="0.3">
      <c r="A344" s="2">
        <v>1</v>
      </c>
      <c r="B344" s="2" t="s">
        <v>236</v>
      </c>
      <c r="C344" s="2"/>
      <c r="D344" s="2" t="s">
        <v>236</v>
      </c>
      <c r="E344" s="2">
        <v>5</v>
      </c>
      <c r="F344" s="2" t="s">
        <v>405</v>
      </c>
      <c r="G344" s="2" t="s">
        <v>406</v>
      </c>
      <c r="H344" s="2">
        <v>31</v>
      </c>
      <c r="I344" s="2" t="s">
        <v>201</v>
      </c>
      <c r="J344" s="69" t="s">
        <v>205</v>
      </c>
      <c r="K344" s="69" t="s">
        <v>401</v>
      </c>
      <c r="L344" s="72" t="s">
        <v>255</v>
      </c>
      <c r="M344" s="2"/>
      <c r="N344" s="2">
        <v>0.6</v>
      </c>
      <c r="O344" s="69">
        <v>4.5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x14ac:dyDescent="0.3">
      <c r="A345" s="2">
        <v>1</v>
      </c>
      <c r="B345" s="2" t="s">
        <v>236</v>
      </c>
      <c r="C345" s="2"/>
      <c r="D345" s="2" t="s">
        <v>236</v>
      </c>
      <c r="E345" s="2">
        <v>5</v>
      </c>
      <c r="F345" s="2" t="s">
        <v>405</v>
      </c>
      <c r="G345" s="2" t="s">
        <v>406</v>
      </c>
      <c r="H345" s="2">
        <v>32</v>
      </c>
      <c r="I345" s="2" t="s">
        <v>202</v>
      </c>
      <c r="J345" s="69" t="s">
        <v>205</v>
      </c>
      <c r="K345" s="69" t="s">
        <v>401</v>
      </c>
      <c r="L345" s="72" t="s">
        <v>255</v>
      </c>
      <c r="M345" s="2"/>
      <c r="N345" s="2">
        <v>0.6</v>
      </c>
      <c r="O345" s="69">
        <v>1.3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x14ac:dyDescent="0.3">
      <c r="A346" s="2">
        <v>1</v>
      </c>
      <c r="B346" s="2" t="s">
        <v>236</v>
      </c>
      <c r="C346" s="2"/>
      <c r="D346" s="2" t="s">
        <v>236</v>
      </c>
      <c r="E346" s="2">
        <v>5</v>
      </c>
      <c r="F346" s="2" t="s">
        <v>405</v>
      </c>
      <c r="G346" s="2" t="s">
        <v>406</v>
      </c>
      <c r="H346" s="2">
        <v>33</v>
      </c>
      <c r="I346" s="2" t="s">
        <v>203</v>
      </c>
      <c r="J346" s="69" t="s">
        <v>205</v>
      </c>
      <c r="K346" s="69" t="s">
        <v>401</v>
      </c>
      <c r="L346" s="72" t="s">
        <v>255</v>
      </c>
      <c r="M346" s="130"/>
      <c r="N346" s="130"/>
      <c r="O346" s="149">
        <v>0</v>
      </c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</row>
    <row r="347" spans="1:44" ht="15" thickBot="1" x14ac:dyDescent="0.35">
      <c r="A347" s="64">
        <v>1</v>
      </c>
      <c r="B347" s="64" t="s">
        <v>236</v>
      </c>
      <c r="C347" s="64"/>
      <c r="D347" s="64" t="s">
        <v>236</v>
      </c>
      <c r="E347" s="64">
        <v>5</v>
      </c>
      <c r="F347" s="64" t="s">
        <v>405</v>
      </c>
      <c r="G347" s="64" t="s">
        <v>406</v>
      </c>
      <c r="H347" s="2">
        <v>34</v>
      </c>
      <c r="I347" s="64" t="s">
        <v>204</v>
      </c>
      <c r="J347" s="95" t="s">
        <v>205</v>
      </c>
      <c r="K347" s="95" t="s">
        <v>401</v>
      </c>
      <c r="L347" s="111" t="s">
        <v>255</v>
      </c>
      <c r="M347" s="64"/>
      <c r="N347" s="64">
        <v>0.6</v>
      </c>
      <c r="O347" s="95">
        <v>1.3</v>
      </c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</row>
    <row r="348" spans="1:44" x14ac:dyDescent="0.3">
      <c r="A348" s="2">
        <v>1</v>
      </c>
      <c r="B348" s="2" t="s">
        <v>236</v>
      </c>
      <c r="C348" s="2"/>
      <c r="D348" s="2" t="s">
        <v>236</v>
      </c>
      <c r="E348" s="2">
        <v>5</v>
      </c>
      <c r="F348" s="2" t="s">
        <v>405</v>
      </c>
      <c r="G348" s="2" t="s">
        <v>406</v>
      </c>
      <c r="H348" s="63">
        <v>35</v>
      </c>
      <c r="I348" s="63" t="s">
        <v>187</v>
      </c>
      <c r="J348" s="94" t="s">
        <v>207</v>
      </c>
      <c r="K348" s="69" t="s">
        <v>401</v>
      </c>
      <c r="L348" s="72" t="s">
        <v>255</v>
      </c>
      <c r="M348" s="2"/>
      <c r="N348" s="2">
        <v>0.4</v>
      </c>
      <c r="O348" s="69">
        <v>2.25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x14ac:dyDescent="0.3">
      <c r="A349" s="2">
        <v>1</v>
      </c>
      <c r="B349" s="2" t="s">
        <v>236</v>
      </c>
      <c r="C349" s="2"/>
      <c r="D349" s="2" t="s">
        <v>236</v>
      </c>
      <c r="E349" s="2">
        <v>5</v>
      </c>
      <c r="F349" s="2" t="s">
        <v>405</v>
      </c>
      <c r="G349" s="2" t="s">
        <v>406</v>
      </c>
      <c r="H349" s="2">
        <v>36</v>
      </c>
      <c r="I349" s="2" t="s">
        <v>189</v>
      </c>
      <c r="J349" s="69" t="s">
        <v>207</v>
      </c>
      <c r="K349" s="69" t="s">
        <v>401</v>
      </c>
      <c r="L349" s="72" t="s">
        <v>255</v>
      </c>
      <c r="M349" s="2"/>
      <c r="N349" s="2">
        <v>0.4</v>
      </c>
      <c r="O349" s="69">
        <v>2.25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x14ac:dyDescent="0.3">
      <c r="A350" s="2">
        <v>1</v>
      </c>
      <c r="B350" s="2" t="s">
        <v>236</v>
      </c>
      <c r="C350" s="2"/>
      <c r="D350" s="2" t="s">
        <v>236</v>
      </c>
      <c r="E350" s="2">
        <v>5</v>
      </c>
      <c r="F350" s="2" t="s">
        <v>405</v>
      </c>
      <c r="G350" s="2" t="s">
        <v>406</v>
      </c>
      <c r="H350" s="2">
        <v>37</v>
      </c>
      <c r="I350" s="2" t="s">
        <v>190</v>
      </c>
      <c r="J350" s="69" t="s">
        <v>207</v>
      </c>
      <c r="K350" s="69" t="s">
        <v>401</v>
      </c>
      <c r="L350" s="72" t="s">
        <v>255</v>
      </c>
      <c r="M350" s="2"/>
      <c r="N350" s="2">
        <v>0.4</v>
      </c>
      <c r="O350" s="69">
        <v>2.25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x14ac:dyDescent="0.3">
      <c r="A351" s="2">
        <v>1</v>
      </c>
      <c r="B351" s="2" t="s">
        <v>236</v>
      </c>
      <c r="C351" s="2"/>
      <c r="D351" s="2" t="s">
        <v>236</v>
      </c>
      <c r="E351" s="2">
        <v>5</v>
      </c>
      <c r="F351" s="2" t="s">
        <v>405</v>
      </c>
      <c r="G351" s="2" t="s">
        <v>406</v>
      </c>
      <c r="H351" s="2">
        <v>38</v>
      </c>
      <c r="I351" s="2" t="s">
        <v>191</v>
      </c>
      <c r="J351" s="69" t="s">
        <v>207</v>
      </c>
      <c r="K351" s="69" t="s">
        <v>401</v>
      </c>
      <c r="L351" s="72" t="s">
        <v>255</v>
      </c>
      <c r="M351" s="2"/>
      <c r="N351" s="2">
        <v>0.4</v>
      </c>
      <c r="O351" s="69">
        <v>2.25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x14ac:dyDescent="0.3">
      <c r="A352" s="2">
        <v>1</v>
      </c>
      <c r="B352" s="2" t="s">
        <v>236</v>
      </c>
      <c r="C352" s="2"/>
      <c r="D352" s="2" t="s">
        <v>236</v>
      </c>
      <c r="E352" s="2">
        <v>5</v>
      </c>
      <c r="F352" s="2" t="s">
        <v>405</v>
      </c>
      <c r="G352" s="2" t="s">
        <v>406</v>
      </c>
      <c r="H352" s="2">
        <v>39</v>
      </c>
      <c r="I352" s="2" t="s">
        <v>192</v>
      </c>
      <c r="J352" s="69" t="s">
        <v>207</v>
      </c>
      <c r="K352" s="69" t="s">
        <v>401</v>
      </c>
      <c r="L352" s="72" t="s">
        <v>255</v>
      </c>
      <c r="M352" s="2"/>
      <c r="N352" s="2">
        <v>0.4</v>
      </c>
      <c r="O352" s="69">
        <v>2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x14ac:dyDescent="0.3">
      <c r="A353" s="2">
        <v>1</v>
      </c>
      <c r="B353" s="2" t="s">
        <v>236</v>
      </c>
      <c r="C353" s="2"/>
      <c r="D353" s="2" t="s">
        <v>236</v>
      </c>
      <c r="E353" s="2">
        <v>5</v>
      </c>
      <c r="F353" s="2" t="s">
        <v>405</v>
      </c>
      <c r="G353" s="2" t="s">
        <v>406</v>
      </c>
      <c r="H353" s="2">
        <v>40</v>
      </c>
      <c r="I353" s="2" t="s">
        <v>193</v>
      </c>
      <c r="J353" s="69" t="s">
        <v>207</v>
      </c>
      <c r="K353" s="69" t="s">
        <v>401</v>
      </c>
      <c r="L353" s="72" t="s">
        <v>255</v>
      </c>
      <c r="M353" s="2"/>
      <c r="N353" s="2">
        <v>0.4</v>
      </c>
      <c r="O353" s="69">
        <v>2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x14ac:dyDescent="0.3">
      <c r="A354" s="2">
        <v>1</v>
      </c>
      <c r="B354" s="2" t="s">
        <v>236</v>
      </c>
      <c r="C354" s="2"/>
      <c r="D354" s="2" t="s">
        <v>236</v>
      </c>
      <c r="E354" s="2">
        <v>5</v>
      </c>
      <c r="F354" s="2" t="s">
        <v>405</v>
      </c>
      <c r="G354" s="2" t="s">
        <v>406</v>
      </c>
      <c r="H354" s="2">
        <v>41</v>
      </c>
      <c r="I354" s="2" t="s">
        <v>194</v>
      </c>
      <c r="J354" s="69" t="s">
        <v>207</v>
      </c>
      <c r="K354" s="69" t="s">
        <v>401</v>
      </c>
      <c r="L354" s="72" t="s">
        <v>255</v>
      </c>
      <c r="M354" s="2"/>
      <c r="N354" s="2">
        <v>0.4</v>
      </c>
      <c r="O354" s="69">
        <v>2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x14ac:dyDescent="0.3">
      <c r="A355" s="2">
        <v>1</v>
      </c>
      <c r="B355" s="2" t="s">
        <v>236</v>
      </c>
      <c r="C355" s="2"/>
      <c r="D355" s="2" t="s">
        <v>236</v>
      </c>
      <c r="E355" s="2">
        <v>5</v>
      </c>
      <c r="F355" s="2" t="s">
        <v>405</v>
      </c>
      <c r="G355" s="2" t="s">
        <v>406</v>
      </c>
      <c r="H355" s="2">
        <v>42</v>
      </c>
      <c r="I355" s="2" t="s">
        <v>195</v>
      </c>
      <c r="J355" s="69" t="s">
        <v>207</v>
      </c>
      <c r="K355" s="69" t="s">
        <v>401</v>
      </c>
      <c r="L355" s="72" t="s">
        <v>255</v>
      </c>
      <c r="M355" s="2"/>
      <c r="N355" s="2"/>
      <c r="O355" s="69">
        <v>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x14ac:dyDescent="0.3">
      <c r="A356" s="2">
        <v>1</v>
      </c>
      <c r="B356" s="2" t="s">
        <v>236</v>
      </c>
      <c r="C356" s="2"/>
      <c r="D356" s="2" t="s">
        <v>236</v>
      </c>
      <c r="E356" s="2">
        <v>5</v>
      </c>
      <c r="F356" s="2" t="s">
        <v>405</v>
      </c>
      <c r="G356" s="2" t="s">
        <v>406</v>
      </c>
      <c r="H356" s="2">
        <v>43</v>
      </c>
      <c r="I356" s="2" t="s">
        <v>196</v>
      </c>
      <c r="J356" s="69" t="s">
        <v>207</v>
      </c>
      <c r="K356" s="69" t="s">
        <v>401</v>
      </c>
      <c r="L356" s="72" t="s">
        <v>255</v>
      </c>
      <c r="M356" s="2"/>
      <c r="N356" s="2"/>
      <c r="O356" s="69">
        <v>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x14ac:dyDescent="0.3">
      <c r="A357" s="2">
        <v>1</v>
      </c>
      <c r="B357" s="2" t="s">
        <v>236</v>
      </c>
      <c r="C357" s="2"/>
      <c r="D357" s="2" t="s">
        <v>236</v>
      </c>
      <c r="E357" s="2">
        <v>5</v>
      </c>
      <c r="F357" s="2" t="s">
        <v>405</v>
      </c>
      <c r="G357" s="2" t="s">
        <v>406</v>
      </c>
      <c r="H357" s="2">
        <v>44</v>
      </c>
      <c r="I357" s="2" t="s">
        <v>197</v>
      </c>
      <c r="J357" s="69" t="s">
        <v>207</v>
      </c>
      <c r="K357" s="69" t="s">
        <v>401</v>
      </c>
      <c r="L357" s="72" t="s">
        <v>255</v>
      </c>
      <c r="M357" s="2"/>
      <c r="N357" s="2"/>
      <c r="O357" s="69">
        <v>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x14ac:dyDescent="0.3">
      <c r="A358" s="2">
        <v>1</v>
      </c>
      <c r="B358" s="2" t="s">
        <v>236</v>
      </c>
      <c r="C358" s="2"/>
      <c r="D358" s="2" t="s">
        <v>236</v>
      </c>
      <c r="E358" s="2">
        <v>5</v>
      </c>
      <c r="F358" s="2" t="s">
        <v>405</v>
      </c>
      <c r="G358" s="2" t="s">
        <v>406</v>
      </c>
      <c r="H358" s="2">
        <v>45</v>
      </c>
      <c r="I358" s="2" t="s">
        <v>198</v>
      </c>
      <c r="J358" s="69" t="s">
        <v>207</v>
      </c>
      <c r="K358" s="69" t="s">
        <v>401</v>
      </c>
      <c r="L358" s="72" t="s">
        <v>255</v>
      </c>
      <c r="M358" s="2"/>
      <c r="N358" s="2"/>
      <c r="O358" s="69">
        <v>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x14ac:dyDescent="0.3">
      <c r="A359" s="2">
        <v>1</v>
      </c>
      <c r="B359" s="2" t="s">
        <v>236</v>
      </c>
      <c r="C359" s="2"/>
      <c r="D359" s="2" t="s">
        <v>236</v>
      </c>
      <c r="E359" s="2">
        <v>5</v>
      </c>
      <c r="F359" s="2" t="s">
        <v>405</v>
      </c>
      <c r="G359" s="2" t="s">
        <v>406</v>
      </c>
      <c r="H359" s="2">
        <v>46</v>
      </c>
      <c r="I359" s="2" t="s">
        <v>199</v>
      </c>
      <c r="J359" s="69" t="s">
        <v>207</v>
      </c>
      <c r="K359" s="69" t="s">
        <v>401</v>
      </c>
      <c r="L359" s="72" t="s">
        <v>255</v>
      </c>
      <c r="M359" s="2"/>
      <c r="N359" s="2">
        <v>0.4</v>
      </c>
      <c r="O359" s="69">
        <v>2.25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x14ac:dyDescent="0.3">
      <c r="A360" s="2">
        <v>1</v>
      </c>
      <c r="B360" s="2" t="s">
        <v>236</v>
      </c>
      <c r="C360" s="2"/>
      <c r="D360" s="2" t="s">
        <v>236</v>
      </c>
      <c r="E360" s="2">
        <v>5</v>
      </c>
      <c r="F360" s="2" t="s">
        <v>405</v>
      </c>
      <c r="G360" s="2" t="s">
        <v>406</v>
      </c>
      <c r="H360" s="2">
        <v>47</v>
      </c>
      <c r="I360" s="2" t="s">
        <v>200</v>
      </c>
      <c r="J360" s="69" t="s">
        <v>207</v>
      </c>
      <c r="K360" s="69" t="s">
        <v>401</v>
      </c>
      <c r="L360" s="72" t="s">
        <v>255</v>
      </c>
      <c r="M360" s="2"/>
      <c r="N360" s="2">
        <v>0.4</v>
      </c>
      <c r="O360" s="69">
        <v>2.25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x14ac:dyDescent="0.3">
      <c r="A361" s="2">
        <v>1</v>
      </c>
      <c r="B361" s="2" t="s">
        <v>236</v>
      </c>
      <c r="C361" s="2"/>
      <c r="D361" s="2" t="s">
        <v>236</v>
      </c>
      <c r="E361" s="2">
        <v>5</v>
      </c>
      <c r="F361" s="2" t="s">
        <v>405</v>
      </c>
      <c r="G361" s="2" t="s">
        <v>406</v>
      </c>
      <c r="H361" s="2">
        <v>48</v>
      </c>
      <c r="I361" s="2" t="s">
        <v>201</v>
      </c>
      <c r="J361" s="69" t="s">
        <v>207</v>
      </c>
      <c r="K361" s="69" t="s">
        <v>401</v>
      </c>
      <c r="L361" s="72" t="s">
        <v>255</v>
      </c>
      <c r="M361" s="2"/>
      <c r="N361" s="2">
        <v>0.4</v>
      </c>
      <c r="O361" s="69">
        <v>2.25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x14ac:dyDescent="0.3">
      <c r="A362" s="2">
        <v>1</v>
      </c>
      <c r="B362" s="2" t="s">
        <v>236</v>
      </c>
      <c r="C362" s="2"/>
      <c r="D362" s="2" t="s">
        <v>236</v>
      </c>
      <c r="E362" s="2">
        <v>5</v>
      </c>
      <c r="F362" s="2" t="s">
        <v>405</v>
      </c>
      <c r="G362" s="2" t="s">
        <v>406</v>
      </c>
      <c r="H362" s="2">
        <v>49</v>
      </c>
      <c r="I362" s="2" t="s">
        <v>202</v>
      </c>
      <c r="J362" s="69" t="s">
        <v>207</v>
      </c>
      <c r="K362" s="69" t="s">
        <v>401</v>
      </c>
      <c r="L362" s="72" t="s">
        <v>255</v>
      </c>
      <c r="M362" s="2"/>
      <c r="N362" s="2">
        <v>0.4</v>
      </c>
      <c r="O362" s="69">
        <v>1.3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x14ac:dyDescent="0.3">
      <c r="A363" s="2">
        <v>1</v>
      </c>
      <c r="B363" s="2" t="s">
        <v>236</v>
      </c>
      <c r="C363" s="2"/>
      <c r="D363" s="2" t="s">
        <v>236</v>
      </c>
      <c r="E363" s="2">
        <v>5</v>
      </c>
      <c r="F363" s="2" t="s">
        <v>405</v>
      </c>
      <c r="G363" s="2" t="s">
        <v>406</v>
      </c>
      <c r="H363" s="2">
        <v>50</v>
      </c>
      <c r="I363" s="2" t="s">
        <v>203</v>
      </c>
      <c r="J363" s="69" t="s">
        <v>207</v>
      </c>
      <c r="K363" s="69" t="s">
        <v>401</v>
      </c>
      <c r="L363" s="72" t="s">
        <v>255</v>
      </c>
      <c r="M363" s="130"/>
      <c r="N363" s="130"/>
      <c r="O363" s="149">
        <v>0</v>
      </c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30"/>
      <c r="AL363" s="130"/>
      <c r="AM363" s="130"/>
      <c r="AN363" s="130"/>
      <c r="AO363" s="130"/>
      <c r="AP363" s="130"/>
      <c r="AQ363" s="130"/>
      <c r="AR363" s="130"/>
    </row>
    <row r="364" spans="1:44" ht="15" thickBot="1" x14ac:dyDescent="0.35">
      <c r="A364" s="64">
        <v>1</v>
      </c>
      <c r="B364" s="64" t="s">
        <v>236</v>
      </c>
      <c r="C364" s="64"/>
      <c r="D364" s="64" t="s">
        <v>236</v>
      </c>
      <c r="E364" s="64">
        <v>5</v>
      </c>
      <c r="F364" s="64" t="s">
        <v>405</v>
      </c>
      <c r="G364" s="64" t="s">
        <v>406</v>
      </c>
      <c r="H364" s="2">
        <v>51</v>
      </c>
      <c r="I364" s="64" t="s">
        <v>204</v>
      </c>
      <c r="J364" s="95" t="s">
        <v>207</v>
      </c>
      <c r="K364" s="95" t="s">
        <v>401</v>
      </c>
      <c r="L364" s="111" t="s">
        <v>255</v>
      </c>
      <c r="M364" s="64"/>
      <c r="N364" s="64">
        <v>0.4</v>
      </c>
      <c r="O364" s="95">
        <v>1.3</v>
      </c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</row>
    <row r="365" spans="1:44" x14ac:dyDescent="0.3">
      <c r="A365" s="2">
        <v>1</v>
      </c>
      <c r="B365" s="2" t="s">
        <v>236</v>
      </c>
      <c r="C365" s="2"/>
      <c r="D365" s="2" t="s">
        <v>236</v>
      </c>
      <c r="E365" s="2">
        <v>5</v>
      </c>
      <c r="F365" s="2" t="s">
        <v>405</v>
      </c>
      <c r="G365" s="2" t="s">
        <v>406</v>
      </c>
      <c r="H365" s="63">
        <v>52</v>
      </c>
      <c r="I365" s="63" t="s">
        <v>187</v>
      </c>
      <c r="J365" s="94" t="s">
        <v>208</v>
      </c>
      <c r="K365" s="69" t="s">
        <v>401</v>
      </c>
      <c r="L365" s="72" t="s">
        <v>255</v>
      </c>
      <c r="M365" s="2"/>
      <c r="N365" s="2"/>
      <c r="O365" s="69">
        <v>2.25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x14ac:dyDescent="0.3">
      <c r="A366" s="2">
        <v>1</v>
      </c>
      <c r="B366" s="2" t="s">
        <v>236</v>
      </c>
      <c r="C366" s="2"/>
      <c r="D366" s="2" t="s">
        <v>236</v>
      </c>
      <c r="E366" s="2">
        <v>5</v>
      </c>
      <c r="F366" s="2" t="s">
        <v>405</v>
      </c>
      <c r="G366" s="2" t="s">
        <v>406</v>
      </c>
      <c r="H366" s="2">
        <v>53</v>
      </c>
      <c r="I366" s="2" t="s">
        <v>189</v>
      </c>
      <c r="J366" s="69" t="s">
        <v>208</v>
      </c>
      <c r="K366" s="69" t="s">
        <v>401</v>
      </c>
      <c r="L366" s="72" t="s">
        <v>255</v>
      </c>
      <c r="M366" s="2"/>
      <c r="N366" s="2"/>
      <c r="O366" s="69">
        <v>2.25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x14ac:dyDescent="0.3">
      <c r="A367" s="2">
        <v>1</v>
      </c>
      <c r="B367" s="2" t="s">
        <v>236</v>
      </c>
      <c r="C367" s="2"/>
      <c r="D367" s="2" t="s">
        <v>236</v>
      </c>
      <c r="E367" s="2">
        <v>5</v>
      </c>
      <c r="F367" s="2" t="s">
        <v>405</v>
      </c>
      <c r="G367" s="2" t="s">
        <v>406</v>
      </c>
      <c r="H367" s="2">
        <v>54</v>
      </c>
      <c r="I367" s="2" t="s">
        <v>190</v>
      </c>
      <c r="J367" s="69" t="s">
        <v>208</v>
      </c>
      <c r="K367" s="69" t="s">
        <v>401</v>
      </c>
      <c r="L367" s="72" t="s">
        <v>255</v>
      </c>
      <c r="M367" s="2"/>
      <c r="N367" s="2"/>
      <c r="O367" s="69">
        <v>2.25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x14ac:dyDescent="0.3">
      <c r="A368" s="2">
        <v>1</v>
      </c>
      <c r="B368" s="2" t="s">
        <v>236</v>
      </c>
      <c r="C368" s="2"/>
      <c r="D368" s="2" t="s">
        <v>236</v>
      </c>
      <c r="E368" s="2">
        <v>5</v>
      </c>
      <c r="F368" s="2" t="s">
        <v>405</v>
      </c>
      <c r="G368" s="2" t="s">
        <v>406</v>
      </c>
      <c r="H368" s="2">
        <v>55</v>
      </c>
      <c r="I368" s="2" t="s">
        <v>191</v>
      </c>
      <c r="J368" s="69" t="s">
        <v>208</v>
      </c>
      <c r="K368" s="69" t="s">
        <v>401</v>
      </c>
      <c r="L368" s="72" t="s">
        <v>255</v>
      </c>
      <c r="M368" s="2"/>
      <c r="N368" s="2"/>
      <c r="O368" s="69">
        <v>2.25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x14ac:dyDescent="0.3">
      <c r="A369" s="2">
        <v>1</v>
      </c>
      <c r="B369" s="2" t="s">
        <v>236</v>
      </c>
      <c r="C369" s="2"/>
      <c r="D369" s="2" t="s">
        <v>236</v>
      </c>
      <c r="E369" s="2">
        <v>5</v>
      </c>
      <c r="F369" s="2" t="s">
        <v>405</v>
      </c>
      <c r="G369" s="2" t="s">
        <v>406</v>
      </c>
      <c r="H369" s="2">
        <v>56</v>
      </c>
      <c r="I369" s="2" t="s">
        <v>192</v>
      </c>
      <c r="J369" s="69" t="s">
        <v>208</v>
      </c>
      <c r="K369" s="69" t="s">
        <v>401</v>
      </c>
      <c r="L369" s="72" t="s">
        <v>255</v>
      </c>
      <c r="M369" s="2"/>
      <c r="N369" s="2"/>
      <c r="O369" s="69">
        <v>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x14ac:dyDescent="0.3">
      <c r="A370" s="2">
        <v>1</v>
      </c>
      <c r="B370" s="2" t="s">
        <v>236</v>
      </c>
      <c r="C370" s="2"/>
      <c r="D370" s="2" t="s">
        <v>236</v>
      </c>
      <c r="E370" s="2">
        <v>5</v>
      </c>
      <c r="F370" s="2" t="s">
        <v>405</v>
      </c>
      <c r="G370" s="2" t="s">
        <v>406</v>
      </c>
      <c r="H370" s="2">
        <v>57</v>
      </c>
      <c r="I370" s="2" t="s">
        <v>193</v>
      </c>
      <c r="J370" s="69" t="s">
        <v>208</v>
      </c>
      <c r="K370" s="69" t="s">
        <v>401</v>
      </c>
      <c r="L370" s="72" t="s">
        <v>255</v>
      </c>
      <c r="M370" s="2"/>
      <c r="N370" s="2"/>
      <c r="O370" s="69">
        <v>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x14ac:dyDescent="0.3">
      <c r="A371" s="2">
        <v>1</v>
      </c>
      <c r="B371" s="2" t="s">
        <v>236</v>
      </c>
      <c r="C371" s="2"/>
      <c r="D371" s="2" t="s">
        <v>236</v>
      </c>
      <c r="E371" s="2">
        <v>5</v>
      </c>
      <c r="F371" s="2" t="s">
        <v>405</v>
      </c>
      <c r="G371" s="2" t="s">
        <v>406</v>
      </c>
      <c r="H371" s="2">
        <v>58</v>
      </c>
      <c r="I371" s="2" t="s">
        <v>194</v>
      </c>
      <c r="J371" s="69" t="s">
        <v>208</v>
      </c>
      <c r="K371" s="69" t="s">
        <v>401</v>
      </c>
      <c r="L371" s="72" t="s">
        <v>255</v>
      </c>
      <c r="M371" s="2"/>
      <c r="N371" s="2"/>
      <c r="O371" s="69">
        <v>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x14ac:dyDescent="0.3">
      <c r="A372" s="2">
        <v>1</v>
      </c>
      <c r="B372" s="2" t="s">
        <v>236</v>
      </c>
      <c r="C372" s="2"/>
      <c r="D372" s="2" t="s">
        <v>236</v>
      </c>
      <c r="E372" s="2">
        <v>5</v>
      </c>
      <c r="F372" s="2" t="s">
        <v>405</v>
      </c>
      <c r="G372" s="2" t="s">
        <v>406</v>
      </c>
      <c r="H372" s="2">
        <v>59</v>
      </c>
      <c r="I372" s="2" t="s">
        <v>195</v>
      </c>
      <c r="J372" s="69" t="s">
        <v>208</v>
      </c>
      <c r="K372" s="69" t="s">
        <v>401</v>
      </c>
      <c r="L372" s="72" t="s">
        <v>255</v>
      </c>
      <c r="M372" s="2"/>
      <c r="N372" s="2"/>
      <c r="O372" s="69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x14ac:dyDescent="0.3">
      <c r="A373" s="2">
        <v>1</v>
      </c>
      <c r="B373" s="2" t="s">
        <v>236</v>
      </c>
      <c r="C373" s="2"/>
      <c r="D373" s="2" t="s">
        <v>236</v>
      </c>
      <c r="E373" s="2">
        <v>5</v>
      </c>
      <c r="F373" s="2" t="s">
        <v>405</v>
      </c>
      <c r="G373" s="2" t="s">
        <v>406</v>
      </c>
      <c r="H373" s="2">
        <v>60</v>
      </c>
      <c r="I373" s="2" t="s">
        <v>196</v>
      </c>
      <c r="J373" s="69" t="s">
        <v>208</v>
      </c>
      <c r="K373" s="69" t="s">
        <v>401</v>
      </c>
      <c r="L373" s="72" t="s">
        <v>255</v>
      </c>
      <c r="M373" s="2"/>
      <c r="N373" s="2"/>
      <c r="O373" s="69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x14ac:dyDescent="0.3">
      <c r="A374" s="2">
        <v>1</v>
      </c>
      <c r="B374" s="2" t="s">
        <v>236</v>
      </c>
      <c r="C374" s="2"/>
      <c r="D374" s="2" t="s">
        <v>236</v>
      </c>
      <c r="E374" s="2">
        <v>5</v>
      </c>
      <c r="F374" s="2" t="s">
        <v>405</v>
      </c>
      <c r="G374" s="2" t="s">
        <v>406</v>
      </c>
      <c r="H374" s="2">
        <v>61</v>
      </c>
      <c r="I374" s="2" t="s">
        <v>197</v>
      </c>
      <c r="J374" s="69" t="s">
        <v>208</v>
      </c>
      <c r="K374" s="69" t="s">
        <v>401</v>
      </c>
      <c r="L374" s="72" t="s">
        <v>255</v>
      </c>
      <c r="M374" s="2"/>
      <c r="N374" s="2"/>
      <c r="O374" s="69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x14ac:dyDescent="0.3">
      <c r="A375" s="2">
        <v>1</v>
      </c>
      <c r="B375" s="2" t="s">
        <v>236</v>
      </c>
      <c r="C375" s="2"/>
      <c r="D375" s="2" t="s">
        <v>236</v>
      </c>
      <c r="E375" s="2">
        <v>5</v>
      </c>
      <c r="F375" s="2" t="s">
        <v>405</v>
      </c>
      <c r="G375" s="2" t="s">
        <v>406</v>
      </c>
      <c r="H375" s="2">
        <v>62</v>
      </c>
      <c r="I375" s="2" t="s">
        <v>198</v>
      </c>
      <c r="J375" s="69" t="s">
        <v>208</v>
      </c>
      <c r="K375" s="69" t="s">
        <v>401</v>
      </c>
      <c r="L375" s="72" t="s">
        <v>255</v>
      </c>
      <c r="M375" s="2"/>
      <c r="N375" s="2"/>
      <c r="O375" s="69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x14ac:dyDescent="0.3">
      <c r="A376" s="2">
        <v>1</v>
      </c>
      <c r="B376" s="2" t="s">
        <v>236</v>
      </c>
      <c r="C376" s="2"/>
      <c r="D376" s="2" t="s">
        <v>236</v>
      </c>
      <c r="E376" s="2">
        <v>5</v>
      </c>
      <c r="F376" s="2" t="s">
        <v>405</v>
      </c>
      <c r="G376" s="2" t="s">
        <v>406</v>
      </c>
      <c r="H376" s="2">
        <v>63</v>
      </c>
      <c r="I376" s="2" t="s">
        <v>199</v>
      </c>
      <c r="J376" s="69" t="s">
        <v>208</v>
      </c>
      <c r="K376" s="69" t="s">
        <v>401</v>
      </c>
      <c r="L376" s="72" t="s">
        <v>255</v>
      </c>
      <c r="M376" s="2"/>
      <c r="N376" s="2"/>
      <c r="O376" s="69">
        <v>2.25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x14ac:dyDescent="0.3">
      <c r="A377" s="2">
        <v>1</v>
      </c>
      <c r="B377" s="2" t="s">
        <v>236</v>
      </c>
      <c r="C377" s="2"/>
      <c r="D377" s="2" t="s">
        <v>236</v>
      </c>
      <c r="E377" s="2">
        <v>5</v>
      </c>
      <c r="F377" s="2" t="s">
        <v>405</v>
      </c>
      <c r="G377" s="2" t="s">
        <v>406</v>
      </c>
      <c r="H377" s="2">
        <v>64</v>
      </c>
      <c r="I377" s="2" t="s">
        <v>200</v>
      </c>
      <c r="J377" s="69" t="s">
        <v>208</v>
      </c>
      <c r="K377" s="69" t="s">
        <v>401</v>
      </c>
      <c r="L377" s="72" t="s">
        <v>255</v>
      </c>
      <c r="M377" s="2"/>
      <c r="N377" s="2"/>
      <c r="O377" s="69">
        <v>2.25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x14ac:dyDescent="0.3">
      <c r="A378" s="2">
        <v>1</v>
      </c>
      <c r="B378" s="2" t="s">
        <v>236</v>
      </c>
      <c r="C378" s="2"/>
      <c r="D378" s="2" t="s">
        <v>236</v>
      </c>
      <c r="E378" s="2">
        <v>5</v>
      </c>
      <c r="F378" s="2" t="s">
        <v>405</v>
      </c>
      <c r="G378" s="2" t="s">
        <v>406</v>
      </c>
      <c r="H378" s="2">
        <v>65</v>
      </c>
      <c r="I378" s="2" t="s">
        <v>201</v>
      </c>
      <c r="J378" s="69" t="s">
        <v>208</v>
      </c>
      <c r="K378" s="69" t="s">
        <v>401</v>
      </c>
      <c r="L378" s="72" t="s">
        <v>255</v>
      </c>
      <c r="M378" s="2"/>
      <c r="N378" s="2"/>
      <c r="O378" s="69">
        <v>2.25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x14ac:dyDescent="0.3">
      <c r="A379" s="2">
        <v>1</v>
      </c>
      <c r="B379" s="2" t="s">
        <v>236</v>
      </c>
      <c r="C379" s="2"/>
      <c r="D379" s="2" t="s">
        <v>236</v>
      </c>
      <c r="E379" s="2">
        <v>5</v>
      </c>
      <c r="F379" s="2" t="s">
        <v>405</v>
      </c>
      <c r="G379" s="2" t="s">
        <v>406</v>
      </c>
      <c r="H379" s="2">
        <v>66</v>
      </c>
      <c r="I379" s="2" t="s">
        <v>202</v>
      </c>
      <c r="J379" s="69" t="s">
        <v>208</v>
      </c>
      <c r="K379" s="69" t="s">
        <v>401</v>
      </c>
      <c r="L379" s="72" t="s">
        <v>255</v>
      </c>
      <c r="M379" s="2"/>
      <c r="N379" s="2"/>
      <c r="O379" s="69">
        <v>1.3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x14ac:dyDescent="0.3">
      <c r="A380" s="2">
        <v>1</v>
      </c>
      <c r="B380" s="2" t="s">
        <v>236</v>
      </c>
      <c r="C380" s="2"/>
      <c r="D380" s="2" t="s">
        <v>236</v>
      </c>
      <c r="E380" s="2">
        <v>5</v>
      </c>
      <c r="F380" s="2" t="s">
        <v>405</v>
      </c>
      <c r="G380" s="2" t="s">
        <v>406</v>
      </c>
      <c r="H380" s="2">
        <v>67</v>
      </c>
      <c r="I380" s="2" t="s">
        <v>203</v>
      </c>
      <c r="J380" s="69" t="s">
        <v>208</v>
      </c>
      <c r="K380" s="69" t="s">
        <v>401</v>
      </c>
      <c r="L380" s="72" t="s">
        <v>255</v>
      </c>
      <c r="M380" s="130"/>
      <c r="N380" s="130"/>
      <c r="O380" s="149">
        <v>0</v>
      </c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  <c r="AP380" s="130"/>
      <c r="AQ380" s="130"/>
      <c r="AR380" s="130"/>
    </row>
    <row r="381" spans="1:44" ht="15" thickBot="1" x14ac:dyDescent="0.35">
      <c r="A381" s="64">
        <v>1</v>
      </c>
      <c r="B381" s="64" t="s">
        <v>236</v>
      </c>
      <c r="C381" s="64"/>
      <c r="D381" s="64" t="s">
        <v>236</v>
      </c>
      <c r="E381" s="64">
        <v>5</v>
      </c>
      <c r="F381" s="64" t="s">
        <v>405</v>
      </c>
      <c r="G381" s="64" t="s">
        <v>406</v>
      </c>
      <c r="H381" s="2">
        <v>68</v>
      </c>
      <c r="I381" s="64" t="s">
        <v>204</v>
      </c>
      <c r="J381" s="95" t="s">
        <v>208</v>
      </c>
      <c r="K381" s="95" t="s">
        <v>401</v>
      </c>
      <c r="L381" s="111" t="s">
        <v>255</v>
      </c>
      <c r="M381" s="64"/>
      <c r="N381" s="64"/>
      <c r="O381" s="95">
        <v>1.3</v>
      </c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</row>
    <row r="382" spans="1:44" x14ac:dyDescent="0.3">
      <c r="A382" s="2">
        <v>1</v>
      </c>
      <c r="B382" s="2" t="s">
        <v>236</v>
      </c>
      <c r="C382" s="2"/>
      <c r="D382" s="2" t="s">
        <v>236</v>
      </c>
      <c r="E382" s="2">
        <v>5</v>
      </c>
      <c r="F382" s="2" t="s">
        <v>405</v>
      </c>
      <c r="G382" s="2" t="s">
        <v>406</v>
      </c>
      <c r="H382" s="2">
        <v>69</v>
      </c>
      <c r="I382" s="2" t="s">
        <v>187</v>
      </c>
      <c r="J382" s="69" t="s">
        <v>209</v>
      </c>
      <c r="K382" s="69" t="s">
        <v>401</v>
      </c>
      <c r="L382" s="72" t="s">
        <v>255</v>
      </c>
      <c r="M382" s="2"/>
      <c r="N382" s="2">
        <v>0.6</v>
      </c>
      <c r="O382" s="69">
        <v>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x14ac:dyDescent="0.3">
      <c r="A383" s="2">
        <v>1</v>
      </c>
      <c r="B383" s="2" t="s">
        <v>236</v>
      </c>
      <c r="C383" s="2"/>
      <c r="D383" s="2" t="s">
        <v>236</v>
      </c>
      <c r="E383" s="2">
        <v>5</v>
      </c>
      <c r="F383" s="2" t="s">
        <v>405</v>
      </c>
      <c r="G383" s="2" t="s">
        <v>406</v>
      </c>
      <c r="H383" s="2">
        <v>70</v>
      </c>
      <c r="I383" s="2" t="s">
        <v>189</v>
      </c>
      <c r="J383" s="69" t="s">
        <v>209</v>
      </c>
      <c r="K383" s="69" t="s">
        <v>401</v>
      </c>
      <c r="L383" s="72" t="s">
        <v>255</v>
      </c>
      <c r="M383" s="2"/>
      <c r="N383" s="2">
        <v>0.6</v>
      </c>
      <c r="O383" s="69">
        <v>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x14ac:dyDescent="0.3">
      <c r="A384" s="2">
        <v>1</v>
      </c>
      <c r="B384" s="2" t="s">
        <v>236</v>
      </c>
      <c r="C384" s="2"/>
      <c r="D384" s="2" t="s">
        <v>236</v>
      </c>
      <c r="E384" s="2">
        <v>5</v>
      </c>
      <c r="F384" s="2" t="s">
        <v>405</v>
      </c>
      <c r="G384" s="2" t="s">
        <v>406</v>
      </c>
      <c r="H384" s="2">
        <v>71</v>
      </c>
      <c r="I384" s="2" t="s">
        <v>190</v>
      </c>
      <c r="J384" s="69" t="s">
        <v>209</v>
      </c>
      <c r="K384" s="69" t="s">
        <v>401</v>
      </c>
      <c r="L384" s="73" t="s">
        <v>255</v>
      </c>
      <c r="M384" s="69"/>
      <c r="N384" s="69">
        <v>0.6</v>
      </c>
      <c r="O384" s="69">
        <v>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x14ac:dyDescent="0.3">
      <c r="A385" s="2">
        <v>1</v>
      </c>
      <c r="B385" s="2" t="s">
        <v>236</v>
      </c>
      <c r="C385" s="2"/>
      <c r="D385" s="2" t="s">
        <v>236</v>
      </c>
      <c r="E385" s="2">
        <v>5</v>
      </c>
      <c r="F385" s="2" t="s">
        <v>405</v>
      </c>
      <c r="G385" s="2" t="s">
        <v>406</v>
      </c>
      <c r="H385" s="2">
        <v>72</v>
      </c>
      <c r="I385" s="2" t="s">
        <v>191</v>
      </c>
      <c r="J385" s="69" t="s">
        <v>209</v>
      </c>
      <c r="K385" s="69" t="s">
        <v>401</v>
      </c>
      <c r="L385" s="72" t="s">
        <v>255</v>
      </c>
      <c r="M385" s="2"/>
      <c r="N385" s="2">
        <v>0.6</v>
      </c>
      <c r="O385" s="69">
        <v>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x14ac:dyDescent="0.3">
      <c r="A386" s="2">
        <v>1</v>
      </c>
      <c r="B386" s="2" t="s">
        <v>236</v>
      </c>
      <c r="C386" s="2"/>
      <c r="D386" s="2" t="s">
        <v>236</v>
      </c>
      <c r="E386" s="2">
        <v>5</v>
      </c>
      <c r="F386" s="2" t="s">
        <v>405</v>
      </c>
      <c r="G386" s="2" t="s">
        <v>406</v>
      </c>
      <c r="H386" s="2">
        <v>73</v>
      </c>
      <c r="I386" s="2" t="s">
        <v>192</v>
      </c>
      <c r="J386" s="69" t="s">
        <v>209</v>
      </c>
      <c r="K386" s="69" t="s">
        <v>401</v>
      </c>
      <c r="L386" s="72" t="s">
        <v>255</v>
      </c>
      <c r="M386" s="2"/>
      <c r="N386" s="2">
        <v>0.6</v>
      </c>
      <c r="O386" s="69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x14ac:dyDescent="0.3">
      <c r="A387" s="2">
        <v>1</v>
      </c>
      <c r="B387" s="2" t="s">
        <v>236</v>
      </c>
      <c r="C387" s="2"/>
      <c r="D387" s="2" t="s">
        <v>236</v>
      </c>
      <c r="E387" s="2">
        <v>5</v>
      </c>
      <c r="F387" s="2" t="s">
        <v>405</v>
      </c>
      <c r="G387" s="2" t="s">
        <v>406</v>
      </c>
      <c r="H387" s="2">
        <v>74</v>
      </c>
      <c r="I387" s="2" t="s">
        <v>193</v>
      </c>
      <c r="J387" s="69" t="s">
        <v>209</v>
      </c>
      <c r="K387" s="69" t="s">
        <v>401</v>
      </c>
      <c r="L387" s="72" t="s">
        <v>255</v>
      </c>
      <c r="M387" s="2"/>
      <c r="N387" s="2">
        <v>0.6</v>
      </c>
      <c r="O387" s="69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x14ac:dyDescent="0.3">
      <c r="A388" s="2">
        <v>1</v>
      </c>
      <c r="B388" s="2" t="s">
        <v>236</v>
      </c>
      <c r="C388" s="2"/>
      <c r="D388" s="2" t="s">
        <v>236</v>
      </c>
      <c r="E388" s="2">
        <v>5</v>
      </c>
      <c r="F388" s="2" t="s">
        <v>405</v>
      </c>
      <c r="G388" s="2" t="s">
        <v>406</v>
      </c>
      <c r="H388" s="2">
        <v>75</v>
      </c>
      <c r="I388" s="2" t="s">
        <v>194</v>
      </c>
      <c r="J388" s="69" t="s">
        <v>209</v>
      </c>
      <c r="K388" s="69" t="s">
        <v>401</v>
      </c>
      <c r="L388" s="72" t="s">
        <v>255</v>
      </c>
      <c r="M388" s="2"/>
      <c r="N388" s="2">
        <v>0.6</v>
      </c>
      <c r="O388" s="69">
        <v>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x14ac:dyDescent="0.3">
      <c r="A389" s="2">
        <v>1</v>
      </c>
      <c r="B389" s="2" t="s">
        <v>236</v>
      </c>
      <c r="C389" s="2"/>
      <c r="D389" s="2" t="s">
        <v>236</v>
      </c>
      <c r="E389" s="2">
        <v>5</v>
      </c>
      <c r="F389" s="2" t="s">
        <v>405</v>
      </c>
      <c r="G389" s="2" t="s">
        <v>406</v>
      </c>
      <c r="H389" s="2">
        <v>76</v>
      </c>
      <c r="I389" s="2" t="s">
        <v>195</v>
      </c>
      <c r="J389" s="69" t="s">
        <v>209</v>
      </c>
      <c r="K389" s="69" t="s">
        <v>401</v>
      </c>
      <c r="L389" s="72" t="s">
        <v>255</v>
      </c>
      <c r="M389" s="2"/>
      <c r="N389" s="2"/>
      <c r="O389" s="69">
        <v>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x14ac:dyDescent="0.3">
      <c r="A390" s="2">
        <v>1</v>
      </c>
      <c r="B390" s="2" t="s">
        <v>236</v>
      </c>
      <c r="C390" s="2"/>
      <c r="D390" s="2" t="s">
        <v>236</v>
      </c>
      <c r="E390" s="2">
        <v>5</v>
      </c>
      <c r="F390" s="2" t="s">
        <v>405</v>
      </c>
      <c r="G390" s="2" t="s">
        <v>406</v>
      </c>
      <c r="H390" s="2">
        <v>77</v>
      </c>
      <c r="I390" s="2" t="s">
        <v>196</v>
      </c>
      <c r="J390" s="69" t="s">
        <v>209</v>
      </c>
      <c r="K390" s="69" t="s">
        <v>401</v>
      </c>
      <c r="L390" s="72" t="s">
        <v>255</v>
      </c>
      <c r="M390" s="2"/>
      <c r="N390" s="2"/>
      <c r="O390" s="69">
        <v>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x14ac:dyDescent="0.3">
      <c r="A391" s="2">
        <v>1</v>
      </c>
      <c r="B391" s="2" t="s">
        <v>236</v>
      </c>
      <c r="C391" s="2"/>
      <c r="D391" s="2" t="s">
        <v>236</v>
      </c>
      <c r="E391" s="2">
        <v>5</v>
      </c>
      <c r="F391" s="2" t="s">
        <v>405</v>
      </c>
      <c r="G391" s="2" t="s">
        <v>406</v>
      </c>
      <c r="H391" s="2">
        <v>78</v>
      </c>
      <c r="I391" s="2" t="s">
        <v>197</v>
      </c>
      <c r="J391" s="69" t="s">
        <v>209</v>
      </c>
      <c r="K391" s="69" t="s">
        <v>401</v>
      </c>
      <c r="L391" s="72" t="s">
        <v>255</v>
      </c>
      <c r="M391" s="2"/>
      <c r="N391" s="2"/>
      <c r="O391" s="69">
        <v>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x14ac:dyDescent="0.3">
      <c r="A392" s="2">
        <v>1</v>
      </c>
      <c r="B392" s="2" t="s">
        <v>236</v>
      </c>
      <c r="C392" s="2"/>
      <c r="D392" s="2" t="s">
        <v>236</v>
      </c>
      <c r="E392" s="2">
        <v>5</v>
      </c>
      <c r="F392" s="2" t="s">
        <v>405</v>
      </c>
      <c r="G392" s="2" t="s">
        <v>406</v>
      </c>
      <c r="H392" s="2">
        <v>79</v>
      </c>
      <c r="I392" s="2" t="s">
        <v>198</v>
      </c>
      <c r="J392" s="69" t="s">
        <v>209</v>
      </c>
      <c r="K392" s="69" t="s">
        <v>401</v>
      </c>
      <c r="L392" s="72" t="s">
        <v>255</v>
      </c>
      <c r="M392" s="2"/>
      <c r="N392" s="2"/>
      <c r="O392" s="69">
        <v>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x14ac:dyDescent="0.3">
      <c r="A393" s="2">
        <v>1</v>
      </c>
      <c r="B393" s="2" t="s">
        <v>236</v>
      </c>
      <c r="C393" s="2"/>
      <c r="D393" s="2" t="s">
        <v>236</v>
      </c>
      <c r="E393" s="2">
        <v>5</v>
      </c>
      <c r="F393" s="2" t="s">
        <v>405</v>
      </c>
      <c r="G393" s="2" t="s">
        <v>406</v>
      </c>
      <c r="H393" s="2">
        <v>80</v>
      </c>
      <c r="I393" s="2" t="s">
        <v>199</v>
      </c>
      <c r="J393" s="69" t="s">
        <v>209</v>
      </c>
      <c r="K393" s="69" t="s">
        <v>401</v>
      </c>
      <c r="L393" s="72" t="s">
        <v>255</v>
      </c>
      <c r="M393" s="2"/>
      <c r="N393" s="2">
        <v>0.6</v>
      </c>
      <c r="O393" s="69">
        <v>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x14ac:dyDescent="0.3">
      <c r="A394" s="2">
        <v>1</v>
      </c>
      <c r="B394" s="2" t="s">
        <v>236</v>
      </c>
      <c r="C394" s="2"/>
      <c r="D394" s="2" t="s">
        <v>236</v>
      </c>
      <c r="E394" s="2">
        <v>5</v>
      </c>
      <c r="F394" s="2" t="s">
        <v>405</v>
      </c>
      <c r="G394" s="2" t="s">
        <v>406</v>
      </c>
      <c r="H394" s="2">
        <v>81</v>
      </c>
      <c r="I394" s="2" t="s">
        <v>200</v>
      </c>
      <c r="J394" s="69" t="s">
        <v>209</v>
      </c>
      <c r="K394" s="69" t="s">
        <v>401</v>
      </c>
      <c r="L394" s="72" t="s">
        <v>255</v>
      </c>
      <c r="M394" s="2"/>
      <c r="N394" s="2">
        <v>0.6</v>
      </c>
      <c r="O394" s="69">
        <v>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x14ac:dyDescent="0.3">
      <c r="A395" s="2">
        <v>1</v>
      </c>
      <c r="B395" s="2" t="s">
        <v>236</v>
      </c>
      <c r="C395" s="2"/>
      <c r="D395" s="2" t="s">
        <v>236</v>
      </c>
      <c r="E395" s="2">
        <v>5</v>
      </c>
      <c r="F395" s="2" t="s">
        <v>405</v>
      </c>
      <c r="G395" s="2" t="s">
        <v>406</v>
      </c>
      <c r="H395" s="2">
        <v>82</v>
      </c>
      <c r="I395" s="2" t="s">
        <v>201</v>
      </c>
      <c r="J395" s="69" t="s">
        <v>209</v>
      </c>
      <c r="K395" s="69" t="s">
        <v>401</v>
      </c>
      <c r="L395" s="72" t="s">
        <v>255</v>
      </c>
      <c r="M395" s="2"/>
      <c r="N395" s="2">
        <v>0.6</v>
      </c>
      <c r="O395" s="69">
        <v>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x14ac:dyDescent="0.3">
      <c r="A396" s="2">
        <v>1</v>
      </c>
      <c r="B396" s="2" t="s">
        <v>236</v>
      </c>
      <c r="C396" s="2"/>
      <c r="D396" s="2" t="s">
        <v>236</v>
      </c>
      <c r="E396" s="2">
        <v>5</v>
      </c>
      <c r="F396" s="2" t="s">
        <v>405</v>
      </c>
      <c r="G396" s="2" t="s">
        <v>406</v>
      </c>
      <c r="H396" s="2">
        <v>83</v>
      </c>
      <c r="I396" s="2" t="s">
        <v>202</v>
      </c>
      <c r="J396" s="69" t="s">
        <v>209</v>
      </c>
      <c r="K396" s="69" t="s">
        <v>401</v>
      </c>
      <c r="L396" s="72" t="s">
        <v>255</v>
      </c>
      <c r="M396" s="2"/>
      <c r="N396" s="2">
        <v>0.6</v>
      </c>
      <c r="O396" s="69">
        <v>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x14ac:dyDescent="0.3">
      <c r="A397" s="2">
        <v>1</v>
      </c>
      <c r="B397" s="2" t="s">
        <v>236</v>
      </c>
      <c r="C397" s="2"/>
      <c r="D397" s="2" t="s">
        <v>236</v>
      </c>
      <c r="E397" s="2">
        <v>5</v>
      </c>
      <c r="F397" s="2" t="s">
        <v>405</v>
      </c>
      <c r="G397" s="2" t="s">
        <v>406</v>
      </c>
      <c r="H397" s="2">
        <v>84</v>
      </c>
      <c r="I397" s="2" t="s">
        <v>203</v>
      </c>
      <c r="J397" s="69" t="s">
        <v>209</v>
      </c>
      <c r="K397" s="69" t="s">
        <v>401</v>
      </c>
      <c r="L397" s="72" t="s">
        <v>255</v>
      </c>
      <c r="M397" s="130"/>
      <c r="N397" s="130"/>
      <c r="O397" s="149">
        <v>0</v>
      </c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/>
    </row>
    <row r="398" spans="1:44" ht="15" thickBot="1" x14ac:dyDescent="0.35">
      <c r="A398" s="64">
        <v>1</v>
      </c>
      <c r="B398" s="64" t="s">
        <v>236</v>
      </c>
      <c r="C398" s="64"/>
      <c r="D398" s="64" t="s">
        <v>236</v>
      </c>
      <c r="E398" s="64">
        <v>5</v>
      </c>
      <c r="F398" s="64" t="s">
        <v>405</v>
      </c>
      <c r="G398" s="64" t="s">
        <v>406</v>
      </c>
      <c r="H398" s="2">
        <v>85</v>
      </c>
      <c r="I398" s="64" t="s">
        <v>204</v>
      </c>
      <c r="J398" s="95" t="s">
        <v>209</v>
      </c>
      <c r="K398" s="95" t="s">
        <v>401</v>
      </c>
      <c r="L398" s="111" t="s">
        <v>255</v>
      </c>
      <c r="M398" s="64"/>
      <c r="N398" s="64">
        <v>0.6</v>
      </c>
      <c r="O398" s="95">
        <v>0</v>
      </c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</row>
    <row r="399" spans="1:44" x14ac:dyDescent="0.3">
      <c r="A399" s="63">
        <v>1</v>
      </c>
      <c r="B399" s="63" t="s">
        <v>236</v>
      </c>
      <c r="C399" s="63"/>
      <c r="D399" s="63" t="s">
        <v>236</v>
      </c>
      <c r="E399" s="63">
        <v>5</v>
      </c>
      <c r="F399" s="63" t="s">
        <v>405</v>
      </c>
      <c r="G399" s="63" t="s">
        <v>406</v>
      </c>
      <c r="H399" s="63">
        <v>86</v>
      </c>
      <c r="I399" s="63" t="s">
        <v>187</v>
      </c>
      <c r="J399" s="94" t="s">
        <v>210</v>
      </c>
      <c r="K399" s="94" t="s">
        <v>401</v>
      </c>
      <c r="L399" s="110" t="s">
        <v>255</v>
      </c>
      <c r="M399" s="63"/>
      <c r="N399" s="63">
        <v>0.6</v>
      </c>
      <c r="O399" s="94">
        <v>0</v>
      </c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</row>
    <row r="400" spans="1:44" x14ac:dyDescent="0.3">
      <c r="A400" s="2">
        <v>1</v>
      </c>
      <c r="B400" s="2" t="s">
        <v>236</v>
      </c>
      <c r="C400" s="2"/>
      <c r="D400" s="2" t="s">
        <v>236</v>
      </c>
      <c r="E400" s="2">
        <v>5</v>
      </c>
      <c r="F400" s="2" t="s">
        <v>405</v>
      </c>
      <c r="G400" s="2" t="s">
        <v>406</v>
      </c>
      <c r="H400" s="2">
        <v>87</v>
      </c>
      <c r="I400" s="2" t="s">
        <v>189</v>
      </c>
      <c r="J400" s="69" t="s">
        <v>210</v>
      </c>
      <c r="K400" s="69" t="s">
        <v>401</v>
      </c>
      <c r="L400" s="72" t="s">
        <v>255</v>
      </c>
      <c r="M400" s="2"/>
      <c r="N400" s="2">
        <v>0.6</v>
      </c>
      <c r="O400" s="94">
        <v>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x14ac:dyDescent="0.3">
      <c r="A401" s="2">
        <v>1</v>
      </c>
      <c r="B401" s="2" t="s">
        <v>236</v>
      </c>
      <c r="C401" s="2"/>
      <c r="D401" s="2" t="s">
        <v>236</v>
      </c>
      <c r="E401" s="2">
        <v>5</v>
      </c>
      <c r="F401" s="2" t="s">
        <v>405</v>
      </c>
      <c r="G401" s="2" t="s">
        <v>406</v>
      </c>
      <c r="H401" s="2">
        <v>88</v>
      </c>
      <c r="I401" s="2" t="s">
        <v>190</v>
      </c>
      <c r="J401" s="69" t="s">
        <v>210</v>
      </c>
      <c r="K401" s="69" t="s">
        <v>401</v>
      </c>
      <c r="L401" s="72" t="s">
        <v>255</v>
      </c>
      <c r="M401" s="2"/>
      <c r="N401" s="2">
        <v>0.6</v>
      </c>
      <c r="O401" s="94">
        <v>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x14ac:dyDescent="0.3">
      <c r="A402" s="2">
        <v>1</v>
      </c>
      <c r="B402" s="2" t="s">
        <v>236</v>
      </c>
      <c r="C402" s="2"/>
      <c r="D402" s="2" t="s">
        <v>236</v>
      </c>
      <c r="E402" s="2">
        <v>5</v>
      </c>
      <c r="F402" s="2" t="s">
        <v>405</v>
      </c>
      <c r="G402" s="2" t="s">
        <v>406</v>
      </c>
      <c r="H402" s="2">
        <v>89</v>
      </c>
      <c r="I402" s="2" t="s">
        <v>191</v>
      </c>
      <c r="J402" s="69" t="s">
        <v>210</v>
      </c>
      <c r="K402" s="69" t="s">
        <v>401</v>
      </c>
      <c r="L402" s="72" t="s">
        <v>255</v>
      </c>
      <c r="M402" s="2"/>
      <c r="N402" s="2">
        <v>0.6</v>
      </c>
      <c r="O402" s="94">
        <v>0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x14ac:dyDescent="0.3">
      <c r="A403" s="2">
        <v>1</v>
      </c>
      <c r="B403" s="2" t="s">
        <v>236</v>
      </c>
      <c r="C403" s="2"/>
      <c r="D403" s="2" t="s">
        <v>236</v>
      </c>
      <c r="E403" s="2">
        <v>5</v>
      </c>
      <c r="F403" s="2" t="s">
        <v>405</v>
      </c>
      <c r="G403" s="2" t="s">
        <v>406</v>
      </c>
      <c r="H403" s="2">
        <v>90</v>
      </c>
      <c r="I403" s="2" t="s">
        <v>192</v>
      </c>
      <c r="J403" s="69" t="s">
        <v>210</v>
      </c>
      <c r="K403" s="69" t="s">
        <v>401</v>
      </c>
      <c r="L403" s="72" t="s">
        <v>255</v>
      </c>
      <c r="M403" s="2"/>
      <c r="N403" s="2">
        <v>0.6</v>
      </c>
      <c r="O403" s="94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x14ac:dyDescent="0.3">
      <c r="A404" s="2">
        <v>1</v>
      </c>
      <c r="B404" s="2" t="s">
        <v>236</v>
      </c>
      <c r="C404" s="2"/>
      <c r="D404" s="2" t="s">
        <v>236</v>
      </c>
      <c r="E404" s="2">
        <v>5</v>
      </c>
      <c r="F404" s="2" t="s">
        <v>405</v>
      </c>
      <c r="G404" s="2" t="s">
        <v>406</v>
      </c>
      <c r="H404" s="2">
        <v>91</v>
      </c>
      <c r="I404" s="2" t="s">
        <v>193</v>
      </c>
      <c r="J404" s="69" t="s">
        <v>210</v>
      </c>
      <c r="K404" s="69" t="s">
        <v>401</v>
      </c>
      <c r="L404" s="72" t="s">
        <v>255</v>
      </c>
      <c r="M404" s="2"/>
      <c r="N404" s="2">
        <v>0.6</v>
      </c>
      <c r="O404" s="94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x14ac:dyDescent="0.3">
      <c r="A405" s="2">
        <v>1</v>
      </c>
      <c r="B405" s="2" t="s">
        <v>236</v>
      </c>
      <c r="C405" s="2"/>
      <c r="D405" s="2" t="s">
        <v>236</v>
      </c>
      <c r="E405" s="2">
        <v>5</v>
      </c>
      <c r="F405" s="2" t="s">
        <v>405</v>
      </c>
      <c r="G405" s="2" t="s">
        <v>406</v>
      </c>
      <c r="H405" s="2">
        <v>92</v>
      </c>
      <c r="I405" s="2" t="s">
        <v>194</v>
      </c>
      <c r="J405" s="69" t="s">
        <v>210</v>
      </c>
      <c r="K405" s="69" t="s">
        <v>401</v>
      </c>
      <c r="L405" s="72" t="s">
        <v>255</v>
      </c>
      <c r="M405" s="2"/>
      <c r="N405" s="2">
        <v>0.6</v>
      </c>
      <c r="O405" s="69">
        <v>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x14ac:dyDescent="0.3">
      <c r="A406" s="2">
        <v>1</v>
      </c>
      <c r="B406" s="2" t="s">
        <v>236</v>
      </c>
      <c r="C406" s="2"/>
      <c r="D406" s="2" t="s">
        <v>236</v>
      </c>
      <c r="E406" s="2">
        <v>5</v>
      </c>
      <c r="F406" s="2" t="s">
        <v>405</v>
      </c>
      <c r="G406" s="2" t="s">
        <v>406</v>
      </c>
      <c r="H406" s="2">
        <v>93</v>
      </c>
      <c r="I406" s="2" t="s">
        <v>195</v>
      </c>
      <c r="J406" s="69" t="s">
        <v>210</v>
      </c>
      <c r="K406" s="69" t="s">
        <v>401</v>
      </c>
      <c r="L406" s="72" t="s">
        <v>255</v>
      </c>
      <c r="M406" s="2"/>
      <c r="N406" s="2"/>
      <c r="O406" s="69">
        <v>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x14ac:dyDescent="0.3">
      <c r="A407" s="2">
        <v>1</v>
      </c>
      <c r="B407" s="2" t="s">
        <v>236</v>
      </c>
      <c r="C407" s="2"/>
      <c r="D407" s="2" t="s">
        <v>236</v>
      </c>
      <c r="E407" s="2">
        <v>5</v>
      </c>
      <c r="F407" s="2" t="s">
        <v>405</v>
      </c>
      <c r="G407" s="2" t="s">
        <v>406</v>
      </c>
      <c r="H407" s="2">
        <v>94</v>
      </c>
      <c r="I407" s="2" t="s">
        <v>196</v>
      </c>
      <c r="J407" s="69" t="s">
        <v>210</v>
      </c>
      <c r="K407" s="69" t="s">
        <v>401</v>
      </c>
      <c r="L407" s="72" t="s">
        <v>255</v>
      </c>
      <c r="M407" s="2"/>
      <c r="N407" s="2"/>
      <c r="O407" s="69">
        <v>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x14ac:dyDescent="0.3">
      <c r="A408" s="2">
        <v>1</v>
      </c>
      <c r="B408" s="2" t="s">
        <v>236</v>
      </c>
      <c r="C408" s="2"/>
      <c r="D408" s="2" t="s">
        <v>236</v>
      </c>
      <c r="E408" s="2">
        <v>5</v>
      </c>
      <c r="F408" s="2" t="s">
        <v>405</v>
      </c>
      <c r="G408" s="2" t="s">
        <v>406</v>
      </c>
      <c r="H408" s="2">
        <v>95</v>
      </c>
      <c r="I408" s="2" t="s">
        <v>197</v>
      </c>
      <c r="J408" s="69" t="s">
        <v>210</v>
      </c>
      <c r="K408" s="69" t="s">
        <v>401</v>
      </c>
      <c r="L408" s="72" t="s">
        <v>255</v>
      </c>
      <c r="M408" s="2"/>
      <c r="N408" s="2"/>
      <c r="O408" s="69">
        <v>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x14ac:dyDescent="0.3">
      <c r="A409" s="2">
        <v>1</v>
      </c>
      <c r="B409" s="2" t="s">
        <v>236</v>
      </c>
      <c r="C409" s="2"/>
      <c r="D409" s="2" t="s">
        <v>236</v>
      </c>
      <c r="E409" s="2">
        <v>5</v>
      </c>
      <c r="F409" s="2" t="s">
        <v>405</v>
      </c>
      <c r="G409" s="2" t="s">
        <v>406</v>
      </c>
      <c r="H409" s="2">
        <v>96</v>
      </c>
      <c r="I409" s="2" t="s">
        <v>198</v>
      </c>
      <c r="J409" s="69" t="s">
        <v>210</v>
      </c>
      <c r="K409" s="69" t="s">
        <v>401</v>
      </c>
      <c r="L409" s="72" t="s">
        <v>255</v>
      </c>
      <c r="M409" s="2"/>
      <c r="N409" s="2"/>
      <c r="O409" s="69">
        <v>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x14ac:dyDescent="0.3">
      <c r="A410" s="2">
        <v>1</v>
      </c>
      <c r="B410" s="2" t="s">
        <v>236</v>
      </c>
      <c r="C410" s="2"/>
      <c r="D410" s="2" t="s">
        <v>236</v>
      </c>
      <c r="E410" s="2">
        <v>5</v>
      </c>
      <c r="F410" s="2" t="s">
        <v>405</v>
      </c>
      <c r="G410" s="2" t="s">
        <v>406</v>
      </c>
      <c r="H410" s="2">
        <v>97</v>
      </c>
      <c r="I410" s="2" t="s">
        <v>199</v>
      </c>
      <c r="J410" s="69" t="s">
        <v>210</v>
      </c>
      <c r="K410" s="69" t="s">
        <v>401</v>
      </c>
      <c r="L410" s="72" t="s">
        <v>255</v>
      </c>
      <c r="M410" s="2"/>
      <c r="N410" s="2">
        <v>0.6</v>
      </c>
      <c r="O410" s="94">
        <v>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x14ac:dyDescent="0.3">
      <c r="A411" s="2">
        <v>1</v>
      </c>
      <c r="B411" s="2" t="s">
        <v>236</v>
      </c>
      <c r="C411" s="2"/>
      <c r="D411" s="2" t="s">
        <v>236</v>
      </c>
      <c r="E411" s="2">
        <v>5</v>
      </c>
      <c r="F411" s="2" t="s">
        <v>405</v>
      </c>
      <c r="G411" s="2" t="s">
        <v>406</v>
      </c>
      <c r="H411" s="2">
        <v>98</v>
      </c>
      <c r="I411" s="2" t="s">
        <v>200</v>
      </c>
      <c r="J411" s="69" t="s">
        <v>210</v>
      </c>
      <c r="K411" s="69" t="s">
        <v>401</v>
      </c>
      <c r="L411" s="72" t="s">
        <v>255</v>
      </c>
      <c r="M411" s="2"/>
      <c r="N411" s="2">
        <v>0.6</v>
      </c>
      <c r="O411" s="94">
        <v>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x14ac:dyDescent="0.3">
      <c r="A412" s="2">
        <v>1</v>
      </c>
      <c r="B412" s="2" t="s">
        <v>236</v>
      </c>
      <c r="C412" s="2"/>
      <c r="D412" s="2" t="s">
        <v>236</v>
      </c>
      <c r="E412" s="2">
        <v>5</v>
      </c>
      <c r="F412" s="2" t="s">
        <v>405</v>
      </c>
      <c r="G412" s="2" t="s">
        <v>406</v>
      </c>
      <c r="H412" s="2">
        <v>99</v>
      </c>
      <c r="I412" s="2" t="s">
        <v>201</v>
      </c>
      <c r="J412" s="69" t="s">
        <v>210</v>
      </c>
      <c r="K412" s="69" t="s">
        <v>401</v>
      </c>
      <c r="L412" s="72" t="s">
        <v>255</v>
      </c>
      <c r="M412" s="2"/>
      <c r="N412" s="2">
        <v>0.6</v>
      </c>
      <c r="O412" s="94">
        <v>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x14ac:dyDescent="0.3">
      <c r="A413" s="2">
        <v>1</v>
      </c>
      <c r="B413" s="2" t="s">
        <v>236</v>
      </c>
      <c r="C413" s="2"/>
      <c r="D413" s="2" t="s">
        <v>236</v>
      </c>
      <c r="E413" s="2">
        <v>5</v>
      </c>
      <c r="F413" s="2" t="s">
        <v>405</v>
      </c>
      <c r="G413" s="2" t="s">
        <v>406</v>
      </c>
      <c r="H413" s="2">
        <v>100</v>
      </c>
      <c r="I413" s="2" t="s">
        <v>202</v>
      </c>
      <c r="J413" s="69" t="s">
        <v>210</v>
      </c>
      <c r="K413" s="69" t="s">
        <v>401</v>
      </c>
      <c r="L413" s="72" t="s">
        <v>255</v>
      </c>
      <c r="M413" s="2"/>
      <c r="N413" s="2">
        <v>0.6</v>
      </c>
      <c r="O413" s="94">
        <v>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x14ac:dyDescent="0.3">
      <c r="A414" s="2">
        <v>1</v>
      </c>
      <c r="B414" s="2" t="s">
        <v>236</v>
      </c>
      <c r="C414" s="2"/>
      <c r="D414" s="2" t="s">
        <v>236</v>
      </c>
      <c r="E414" s="2">
        <v>5</v>
      </c>
      <c r="F414" s="2" t="s">
        <v>405</v>
      </c>
      <c r="G414" s="2" t="s">
        <v>406</v>
      </c>
      <c r="H414" s="2">
        <v>101</v>
      </c>
      <c r="I414" s="2" t="s">
        <v>203</v>
      </c>
      <c r="J414" s="69" t="s">
        <v>210</v>
      </c>
      <c r="K414" s="69" t="s">
        <v>401</v>
      </c>
      <c r="L414" s="72" t="s">
        <v>255</v>
      </c>
      <c r="M414" s="130"/>
      <c r="N414" s="130"/>
      <c r="O414" s="94">
        <v>0</v>
      </c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  <c r="AD414" s="130"/>
      <c r="AE414" s="130"/>
      <c r="AF414" s="130"/>
      <c r="AG414" s="130"/>
      <c r="AH414" s="130"/>
      <c r="AI414" s="130"/>
      <c r="AJ414" s="130"/>
      <c r="AK414" s="130"/>
      <c r="AL414" s="130"/>
      <c r="AM414" s="130"/>
      <c r="AN414" s="130"/>
      <c r="AO414" s="130"/>
      <c r="AP414" s="130"/>
      <c r="AQ414" s="130"/>
      <c r="AR414" s="130"/>
    </row>
    <row r="415" spans="1:44" ht="15" thickBot="1" x14ac:dyDescent="0.35">
      <c r="A415" s="64">
        <v>1</v>
      </c>
      <c r="B415" s="64" t="s">
        <v>236</v>
      </c>
      <c r="C415" s="64"/>
      <c r="D415" s="64" t="s">
        <v>236</v>
      </c>
      <c r="E415" s="64">
        <v>5</v>
      </c>
      <c r="F415" s="64" t="s">
        <v>405</v>
      </c>
      <c r="G415" s="64" t="s">
        <v>406</v>
      </c>
      <c r="H415" s="2">
        <v>102</v>
      </c>
      <c r="I415" s="64" t="s">
        <v>204</v>
      </c>
      <c r="J415" s="95" t="s">
        <v>210</v>
      </c>
      <c r="K415" s="95" t="s">
        <v>401</v>
      </c>
      <c r="L415" s="111" t="s">
        <v>255</v>
      </c>
      <c r="M415" s="64"/>
      <c r="N415" s="64">
        <v>0.6</v>
      </c>
      <c r="O415" s="95">
        <v>0</v>
      </c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</row>
    <row r="416" spans="1:44" x14ac:dyDescent="0.3">
      <c r="A416" s="2">
        <v>1</v>
      </c>
      <c r="B416" s="2" t="s">
        <v>236</v>
      </c>
      <c r="C416" s="2"/>
      <c r="D416" s="2" t="s">
        <v>236</v>
      </c>
      <c r="E416" s="2">
        <v>5</v>
      </c>
      <c r="F416" s="2" t="s">
        <v>405</v>
      </c>
      <c r="G416" s="2" t="s">
        <v>406</v>
      </c>
      <c r="H416" s="63">
        <v>103</v>
      </c>
      <c r="I416" s="63" t="s">
        <v>206</v>
      </c>
      <c r="J416" s="94" t="s">
        <v>188</v>
      </c>
      <c r="K416" s="69" t="s">
        <v>401</v>
      </c>
      <c r="L416" s="72" t="s">
        <v>255</v>
      </c>
      <c r="M416" s="2"/>
      <c r="N416" s="2"/>
      <c r="O416" s="69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x14ac:dyDescent="0.3">
      <c r="A417" s="2">
        <v>1</v>
      </c>
      <c r="B417" s="2" t="s">
        <v>236</v>
      </c>
      <c r="C417" s="2"/>
      <c r="D417" s="2" t="s">
        <v>236</v>
      </c>
      <c r="E417" s="2">
        <v>5</v>
      </c>
      <c r="F417" s="2" t="s">
        <v>405</v>
      </c>
      <c r="G417" s="2" t="s">
        <v>406</v>
      </c>
      <c r="H417" s="2">
        <v>104</v>
      </c>
      <c r="I417" s="2" t="s">
        <v>206</v>
      </c>
      <c r="J417" s="69" t="s">
        <v>205</v>
      </c>
      <c r="K417" s="69" t="s">
        <v>401</v>
      </c>
      <c r="L417" s="72" t="s">
        <v>255</v>
      </c>
      <c r="M417" s="2"/>
      <c r="N417" s="2"/>
      <c r="O417" s="69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x14ac:dyDescent="0.3">
      <c r="A418" s="2">
        <v>1</v>
      </c>
      <c r="B418" s="2" t="s">
        <v>236</v>
      </c>
      <c r="C418" s="2"/>
      <c r="D418" s="2" t="s">
        <v>236</v>
      </c>
      <c r="E418" s="2">
        <v>5</v>
      </c>
      <c r="F418" s="2" t="s">
        <v>405</v>
      </c>
      <c r="G418" s="2" t="s">
        <v>406</v>
      </c>
      <c r="H418" s="2">
        <v>105</v>
      </c>
      <c r="I418" s="2" t="s">
        <v>206</v>
      </c>
      <c r="J418" s="69" t="s">
        <v>207</v>
      </c>
      <c r="K418" s="69" t="s">
        <v>401</v>
      </c>
      <c r="L418" s="72" t="s">
        <v>255</v>
      </c>
      <c r="M418" s="2"/>
      <c r="N418" s="2"/>
      <c r="O418" s="69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x14ac:dyDescent="0.3">
      <c r="A419" s="2">
        <v>1</v>
      </c>
      <c r="B419" s="2" t="s">
        <v>236</v>
      </c>
      <c r="C419" s="2"/>
      <c r="D419" s="2" t="s">
        <v>236</v>
      </c>
      <c r="E419" s="2">
        <v>5</v>
      </c>
      <c r="F419" s="2" t="s">
        <v>405</v>
      </c>
      <c r="G419" s="2" t="s">
        <v>406</v>
      </c>
      <c r="H419" s="2">
        <v>106</v>
      </c>
      <c r="I419" s="2" t="s">
        <v>206</v>
      </c>
      <c r="J419" s="69" t="s">
        <v>208</v>
      </c>
      <c r="K419" s="69" t="s">
        <v>401</v>
      </c>
      <c r="L419" s="72" t="s">
        <v>255</v>
      </c>
      <c r="M419" s="2"/>
      <c r="N419" s="2"/>
      <c r="O419" s="69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x14ac:dyDescent="0.3">
      <c r="A420" s="2">
        <v>1</v>
      </c>
      <c r="B420" s="2" t="s">
        <v>236</v>
      </c>
      <c r="C420" s="2"/>
      <c r="D420" s="2" t="s">
        <v>236</v>
      </c>
      <c r="E420" s="2">
        <v>5</v>
      </c>
      <c r="F420" s="2" t="s">
        <v>405</v>
      </c>
      <c r="G420" s="2" t="s">
        <v>406</v>
      </c>
      <c r="H420" s="2">
        <v>107</v>
      </c>
      <c r="I420" s="2" t="s">
        <v>206</v>
      </c>
      <c r="J420" s="69" t="s">
        <v>209</v>
      </c>
      <c r="K420" s="69" t="s">
        <v>401</v>
      </c>
      <c r="L420" s="72" t="s">
        <v>255</v>
      </c>
      <c r="M420" s="2"/>
      <c r="N420" s="2"/>
      <c r="O420" s="69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x14ac:dyDescent="0.3">
      <c r="A421" s="2">
        <v>1</v>
      </c>
      <c r="B421" s="2" t="s">
        <v>236</v>
      </c>
      <c r="C421" s="2"/>
      <c r="D421" s="2" t="s">
        <v>236</v>
      </c>
      <c r="E421" s="2">
        <v>5</v>
      </c>
      <c r="F421" s="2" t="s">
        <v>405</v>
      </c>
      <c r="G421" s="2" t="s">
        <v>406</v>
      </c>
      <c r="H421" s="2">
        <v>108</v>
      </c>
      <c r="I421" s="2" t="s">
        <v>206</v>
      </c>
      <c r="J421" s="69" t="s">
        <v>210</v>
      </c>
      <c r="K421" s="69" t="s">
        <v>401</v>
      </c>
      <c r="L421" s="72" t="s">
        <v>255</v>
      </c>
      <c r="M421" s="2"/>
      <c r="N421" s="2"/>
      <c r="O421" s="69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x14ac:dyDescent="0.3">
      <c r="A422" s="2">
        <v>1</v>
      </c>
      <c r="B422" s="2" t="s">
        <v>236</v>
      </c>
      <c r="C422" s="2"/>
      <c r="D422" s="2" t="s">
        <v>236</v>
      </c>
      <c r="E422" s="2">
        <v>6</v>
      </c>
      <c r="F422" s="2" t="s">
        <v>407</v>
      </c>
      <c r="G422" s="2" t="s">
        <v>393</v>
      </c>
      <c r="H422" s="2">
        <v>1</v>
      </c>
      <c r="I422" s="2" t="s">
        <v>187</v>
      </c>
      <c r="J422" s="69" t="s">
        <v>188</v>
      </c>
      <c r="K422" s="69" t="s">
        <v>401</v>
      </c>
      <c r="L422" s="72" t="s">
        <v>255</v>
      </c>
      <c r="M422" s="2"/>
      <c r="N422" s="2"/>
      <c r="O422" s="69">
        <v>43.478260869565219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x14ac:dyDescent="0.3">
      <c r="A423" s="2">
        <v>1</v>
      </c>
      <c r="B423" s="2" t="s">
        <v>236</v>
      </c>
      <c r="C423" s="2"/>
      <c r="D423" s="2" t="s">
        <v>236</v>
      </c>
      <c r="E423" s="2">
        <v>6</v>
      </c>
      <c r="F423" s="2" t="s">
        <v>407</v>
      </c>
      <c r="G423" s="2" t="s">
        <v>393</v>
      </c>
      <c r="H423" s="2">
        <v>2</v>
      </c>
      <c r="I423" s="2" t="s">
        <v>189</v>
      </c>
      <c r="J423" s="69" t="s">
        <v>188</v>
      </c>
      <c r="K423" s="69" t="s">
        <v>401</v>
      </c>
      <c r="L423" s="72" t="s">
        <v>255</v>
      </c>
      <c r="M423" s="2"/>
      <c r="N423" s="2"/>
      <c r="O423" s="69">
        <v>43.478260869565219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x14ac:dyDescent="0.3">
      <c r="A424" s="2">
        <v>1</v>
      </c>
      <c r="B424" s="2" t="s">
        <v>236</v>
      </c>
      <c r="C424" s="2"/>
      <c r="D424" s="2" t="s">
        <v>236</v>
      </c>
      <c r="E424" s="2">
        <v>6</v>
      </c>
      <c r="F424" s="2" t="s">
        <v>407</v>
      </c>
      <c r="G424" s="2" t="s">
        <v>393</v>
      </c>
      <c r="H424" s="2">
        <v>3</v>
      </c>
      <c r="I424" s="2" t="s">
        <v>190</v>
      </c>
      <c r="J424" s="69" t="s">
        <v>188</v>
      </c>
      <c r="K424" s="69" t="s">
        <v>401</v>
      </c>
      <c r="L424" s="72" t="s">
        <v>255</v>
      </c>
      <c r="M424" s="2"/>
      <c r="N424" s="2"/>
      <c r="O424" s="69">
        <v>43.478260869565219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x14ac:dyDescent="0.3">
      <c r="A425" s="2">
        <v>1</v>
      </c>
      <c r="B425" s="2" t="s">
        <v>236</v>
      </c>
      <c r="C425" s="2"/>
      <c r="D425" s="2" t="s">
        <v>236</v>
      </c>
      <c r="E425" s="2">
        <v>6</v>
      </c>
      <c r="F425" s="2" t="s">
        <v>407</v>
      </c>
      <c r="G425" s="2" t="s">
        <v>393</v>
      </c>
      <c r="H425" s="2">
        <v>4</v>
      </c>
      <c r="I425" s="2" t="s">
        <v>191</v>
      </c>
      <c r="J425" s="69" t="s">
        <v>188</v>
      </c>
      <c r="K425" s="69" t="s">
        <v>401</v>
      </c>
      <c r="L425" s="72" t="s">
        <v>255</v>
      </c>
      <c r="M425" s="2"/>
      <c r="N425" s="2"/>
      <c r="O425" s="69">
        <v>43.478260869565219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x14ac:dyDescent="0.3">
      <c r="A426" s="2">
        <v>1</v>
      </c>
      <c r="B426" s="2" t="s">
        <v>236</v>
      </c>
      <c r="C426" s="2"/>
      <c r="D426" s="2" t="s">
        <v>236</v>
      </c>
      <c r="E426" s="2">
        <v>6</v>
      </c>
      <c r="F426" s="2" t="s">
        <v>407</v>
      </c>
      <c r="G426" s="2" t="s">
        <v>393</v>
      </c>
      <c r="H426" s="2">
        <v>5</v>
      </c>
      <c r="I426" s="2" t="s">
        <v>192</v>
      </c>
      <c r="J426" s="69" t="s">
        <v>188</v>
      </c>
      <c r="K426" s="69" t="s">
        <v>401</v>
      </c>
      <c r="L426" s="72" t="s">
        <v>255</v>
      </c>
      <c r="M426" s="2"/>
      <c r="N426" s="2"/>
      <c r="O426" s="69">
        <v>43.478260869565219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x14ac:dyDescent="0.3">
      <c r="A427" s="2">
        <v>1</v>
      </c>
      <c r="B427" s="2" t="s">
        <v>236</v>
      </c>
      <c r="C427" s="2"/>
      <c r="D427" s="2" t="s">
        <v>236</v>
      </c>
      <c r="E427" s="2">
        <v>6</v>
      </c>
      <c r="F427" s="2" t="s">
        <v>407</v>
      </c>
      <c r="G427" s="2" t="s">
        <v>393</v>
      </c>
      <c r="H427" s="2">
        <v>6</v>
      </c>
      <c r="I427" s="2" t="s">
        <v>193</v>
      </c>
      <c r="J427" s="69" t="s">
        <v>188</v>
      </c>
      <c r="K427" s="69" t="s">
        <v>401</v>
      </c>
      <c r="L427" s="72" t="s">
        <v>255</v>
      </c>
      <c r="M427" s="2"/>
      <c r="N427" s="2"/>
      <c r="O427" s="69">
        <v>43.478260869565219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x14ac:dyDescent="0.3">
      <c r="A428" s="2">
        <v>1</v>
      </c>
      <c r="B428" s="2" t="s">
        <v>236</v>
      </c>
      <c r="C428" s="2"/>
      <c r="D428" s="2" t="s">
        <v>236</v>
      </c>
      <c r="E428" s="2">
        <v>6</v>
      </c>
      <c r="F428" s="2" t="s">
        <v>407</v>
      </c>
      <c r="G428" s="2" t="s">
        <v>393</v>
      </c>
      <c r="H428" s="2">
        <v>7</v>
      </c>
      <c r="I428" s="2" t="s">
        <v>194</v>
      </c>
      <c r="J428" s="69" t="s">
        <v>188</v>
      </c>
      <c r="K428" s="69" t="s">
        <v>401</v>
      </c>
      <c r="L428" s="72" t="s">
        <v>255</v>
      </c>
      <c r="M428" s="2"/>
      <c r="N428" s="2"/>
      <c r="O428" s="69">
        <v>43.478260869565219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x14ac:dyDescent="0.3">
      <c r="A429" s="2">
        <v>1</v>
      </c>
      <c r="B429" s="2" t="s">
        <v>236</v>
      </c>
      <c r="C429" s="2"/>
      <c r="D429" s="2" t="s">
        <v>236</v>
      </c>
      <c r="E429" s="2">
        <v>6</v>
      </c>
      <c r="F429" s="2" t="s">
        <v>407</v>
      </c>
      <c r="G429" s="2" t="s">
        <v>393</v>
      </c>
      <c r="H429" s="2">
        <v>8</v>
      </c>
      <c r="I429" s="2" t="s">
        <v>195</v>
      </c>
      <c r="J429" s="69" t="s">
        <v>188</v>
      </c>
      <c r="K429" s="69" t="s">
        <v>401</v>
      </c>
      <c r="L429" s="72" t="s">
        <v>255</v>
      </c>
      <c r="M429" s="2"/>
      <c r="N429" s="2"/>
      <c r="O429" s="69">
        <v>43.478260869565219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x14ac:dyDescent="0.3">
      <c r="A430" s="2">
        <v>1</v>
      </c>
      <c r="B430" s="2" t="s">
        <v>236</v>
      </c>
      <c r="C430" s="2"/>
      <c r="D430" s="2" t="s">
        <v>236</v>
      </c>
      <c r="E430" s="2">
        <v>6</v>
      </c>
      <c r="F430" s="2" t="s">
        <v>407</v>
      </c>
      <c r="G430" s="2" t="s">
        <v>393</v>
      </c>
      <c r="H430" s="2">
        <v>9</v>
      </c>
      <c r="I430" s="2" t="s">
        <v>196</v>
      </c>
      <c r="J430" s="69" t="s">
        <v>188</v>
      </c>
      <c r="K430" s="69" t="s">
        <v>401</v>
      </c>
      <c r="L430" s="72" t="s">
        <v>255</v>
      </c>
      <c r="M430" s="2"/>
      <c r="N430" s="2"/>
      <c r="O430" s="69">
        <v>43.478260869565219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x14ac:dyDescent="0.3">
      <c r="A431" s="2">
        <v>1</v>
      </c>
      <c r="B431" s="2" t="s">
        <v>236</v>
      </c>
      <c r="C431" s="2"/>
      <c r="D431" s="2" t="s">
        <v>236</v>
      </c>
      <c r="E431" s="2">
        <v>6</v>
      </c>
      <c r="F431" s="2" t="s">
        <v>407</v>
      </c>
      <c r="G431" s="2" t="s">
        <v>393</v>
      </c>
      <c r="H431" s="2">
        <v>10</v>
      </c>
      <c r="I431" s="2" t="s">
        <v>197</v>
      </c>
      <c r="J431" s="69" t="s">
        <v>188</v>
      </c>
      <c r="K431" s="69" t="s">
        <v>401</v>
      </c>
      <c r="L431" s="72" t="s">
        <v>255</v>
      </c>
      <c r="M431" s="130"/>
      <c r="N431" s="130"/>
      <c r="O431" s="69">
        <v>43.478260869565219</v>
      </c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  <c r="AD431" s="130"/>
      <c r="AE431" s="130"/>
      <c r="AF431" s="130"/>
      <c r="AG431" s="130"/>
      <c r="AH431" s="130"/>
      <c r="AI431" s="130"/>
      <c r="AJ431" s="130"/>
      <c r="AK431" s="130"/>
      <c r="AL431" s="130"/>
      <c r="AM431" s="130"/>
      <c r="AN431" s="130"/>
      <c r="AO431" s="130"/>
      <c r="AP431" s="130"/>
      <c r="AQ431" s="130"/>
      <c r="AR431" s="130"/>
    </row>
    <row r="432" spans="1:44" ht="15" thickBot="1" x14ac:dyDescent="0.35">
      <c r="A432" s="64">
        <v>1</v>
      </c>
      <c r="B432" s="64" t="s">
        <v>236</v>
      </c>
      <c r="C432" s="64"/>
      <c r="D432" s="64" t="s">
        <v>236</v>
      </c>
      <c r="E432" s="64">
        <v>6</v>
      </c>
      <c r="F432" s="64" t="s">
        <v>407</v>
      </c>
      <c r="G432" s="64" t="s">
        <v>393</v>
      </c>
      <c r="H432" s="2">
        <v>11</v>
      </c>
      <c r="I432" s="64" t="s">
        <v>198</v>
      </c>
      <c r="J432" s="95" t="s">
        <v>188</v>
      </c>
      <c r="K432" s="95" t="s">
        <v>401</v>
      </c>
      <c r="L432" s="111" t="s">
        <v>255</v>
      </c>
      <c r="M432" s="64"/>
      <c r="N432" s="64"/>
      <c r="O432" s="69">
        <v>43.478260869565219</v>
      </c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</row>
    <row r="433" spans="1:44" x14ac:dyDescent="0.3">
      <c r="A433" s="2">
        <v>1</v>
      </c>
      <c r="B433" s="2" t="s">
        <v>236</v>
      </c>
      <c r="C433" s="2"/>
      <c r="D433" s="2" t="s">
        <v>236</v>
      </c>
      <c r="E433" s="2">
        <v>6</v>
      </c>
      <c r="F433" s="2" t="s">
        <v>407</v>
      </c>
      <c r="G433" s="2" t="s">
        <v>393</v>
      </c>
      <c r="H433" s="63">
        <v>12</v>
      </c>
      <c r="I433" s="63" t="s">
        <v>199</v>
      </c>
      <c r="J433" s="94" t="s">
        <v>188</v>
      </c>
      <c r="K433" s="69" t="s">
        <v>401</v>
      </c>
      <c r="L433" s="72" t="s">
        <v>255</v>
      </c>
      <c r="M433" s="2"/>
      <c r="N433" s="2"/>
      <c r="O433" s="69">
        <v>43.478260869565219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x14ac:dyDescent="0.3">
      <c r="A434" s="2">
        <v>1</v>
      </c>
      <c r="B434" s="2" t="s">
        <v>236</v>
      </c>
      <c r="C434" s="2"/>
      <c r="D434" s="2" t="s">
        <v>236</v>
      </c>
      <c r="E434" s="2">
        <v>6</v>
      </c>
      <c r="F434" s="2" t="s">
        <v>407</v>
      </c>
      <c r="G434" s="2" t="s">
        <v>393</v>
      </c>
      <c r="H434" s="2">
        <v>13</v>
      </c>
      <c r="I434" s="2" t="s">
        <v>200</v>
      </c>
      <c r="J434" s="69" t="s">
        <v>188</v>
      </c>
      <c r="K434" s="69" t="s">
        <v>401</v>
      </c>
      <c r="L434" s="72" t="s">
        <v>255</v>
      </c>
      <c r="M434" s="2"/>
      <c r="N434" s="2"/>
      <c r="O434" s="69">
        <v>43.478260869565219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x14ac:dyDescent="0.3">
      <c r="A435" s="2">
        <v>1</v>
      </c>
      <c r="B435" s="2" t="s">
        <v>236</v>
      </c>
      <c r="C435" s="2"/>
      <c r="D435" s="2" t="s">
        <v>236</v>
      </c>
      <c r="E435" s="2">
        <v>6</v>
      </c>
      <c r="F435" s="2" t="s">
        <v>407</v>
      </c>
      <c r="G435" s="2" t="s">
        <v>393</v>
      </c>
      <c r="H435" s="2">
        <v>14</v>
      </c>
      <c r="I435" s="2" t="s">
        <v>201</v>
      </c>
      <c r="J435" s="69" t="s">
        <v>188</v>
      </c>
      <c r="K435" s="69" t="s">
        <v>401</v>
      </c>
      <c r="L435" s="72" t="s">
        <v>255</v>
      </c>
      <c r="M435" s="2"/>
      <c r="N435" s="2"/>
      <c r="O435" s="69">
        <v>43.478260869565219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x14ac:dyDescent="0.3">
      <c r="A436" s="2">
        <v>1</v>
      </c>
      <c r="B436" s="2" t="s">
        <v>236</v>
      </c>
      <c r="C436" s="2"/>
      <c r="D436" s="2" t="s">
        <v>236</v>
      </c>
      <c r="E436" s="2">
        <v>6</v>
      </c>
      <c r="F436" s="2" t="s">
        <v>407</v>
      </c>
      <c r="G436" s="2" t="s">
        <v>393</v>
      </c>
      <c r="H436" s="2">
        <v>15</v>
      </c>
      <c r="I436" s="2" t="s">
        <v>202</v>
      </c>
      <c r="J436" s="69" t="s">
        <v>188</v>
      </c>
      <c r="K436" s="69" t="s">
        <v>401</v>
      </c>
      <c r="L436" s="72" t="s">
        <v>255</v>
      </c>
      <c r="M436" s="2"/>
      <c r="N436" s="2"/>
      <c r="O436" s="69">
        <v>43.478260869565219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x14ac:dyDescent="0.3">
      <c r="A437" s="2">
        <v>1</v>
      </c>
      <c r="B437" s="2" t="s">
        <v>236</v>
      </c>
      <c r="C437" s="2"/>
      <c r="D437" s="2" t="s">
        <v>236</v>
      </c>
      <c r="E437" s="2">
        <v>6</v>
      </c>
      <c r="F437" s="2" t="s">
        <v>407</v>
      </c>
      <c r="G437" s="2" t="s">
        <v>393</v>
      </c>
      <c r="H437" s="2">
        <v>16</v>
      </c>
      <c r="I437" s="2" t="s">
        <v>203</v>
      </c>
      <c r="J437" s="69" t="s">
        <v>188</v>
      </c>
      <c r="K437" s="69" t="s">
        <v>401</v>
      </c>
      <c r="L437" s="72" t="s">
        <v>255</v>
      </c>
      <c r="M437" s="2"/>
      <c r="N437" s="2"/>
      <c r="O437" s="69">
        <v>43.478260869565219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x14ac:dyDescent="0.3">
      <c r="A438" s="2">
        <v>1</v>
      </c>
      <c r="B438" s="2" t="s">
        <v>236</v>
      </c>
      <c r="C438" s="2"/>
      <c r="D438" s="2" t="s">
        <v>236</v>
      </c>
      <c r="E438" s="2">
        <v>6</v>
      </c>
      <c r="F438" s="2" t="s">
        <v>407</v>
      </c>
      <c r="G438" s="2" t="s">
        <v>393</v>
      </c>
      <c r="H438" s="2">
        <v>17</v>
      </c>
      <c r="I438" s="2" t="s">
        <v>204</v>
      </c>
      <c r="J438" s="69" t="s">
        <v>188</v>
      </c>
      <c r="K438" s="69" t="s">
        <v>401</v>
      </c>
      <c r="L438" s="72" t="s">
        <v>255</v>
      </c>
      <c r="M438" s="2"/>
      <c r="N438" s="2"/>
      <c r="O438" s="69">
        <v>43.478260869565219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x14ac:dyDescent="0.3">
      <c r="A439" s="2">
        <v>1</v>
      </c>
      <c r="B439" s="2" t="s">
        <v>236</v>
      </c>
      <c r="C439" s="2"/>
      <c r="D439" s="2" t="s">
        <v>236</v>
      </c>
      <c r="E439" s="2">
        <v>6</v>
      </c>
      <c r="F439" s="2" t="s">
        <v>407</v>
      </c>
      <c r="G439" s="2" t="s">
        <v>393</v>
      </c>
      <c r="H439" s="2">
        <v>18</v>
      </c>
      <c r="I439" s="2" t="s">
        <v>187</v>
      </c>
      <c r="J439" s="69" t="s">
        <v>205</v>
      </c>
      <c r="K439" s="69" t="s">
        <v>401</v>
      </c>
      <c r="L439" s="72" t="s">
        <v>255</v>
      </c>
      <c r="M439" s="2"/>
      <c r="N439" s="2"/>
      <c r="O439" s="69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x14ac:dyDescent="0.3">
      <c r="A440" s="2">
        <v>1</v>
      </c>
      <c r="B440" s="2" t="s">
        <v>236</v>
      </c>
      <c r="C440" s="2"/>
      <c r="D440" s="2" t="s">
        <v>236</v>
      </c>
      <c r="E440" s="2">
        <v>6</v>
      </c>
      <c r="F440" s="2" t="s">
        <v>407</v>
      </c>
      <c r="G440" s="2" t="s">
        <v>393</v>
      </c>
      <c r="H440" s="2">
        <v>19</v>
      </c>
      <c r="I440" s="2" t="s">
        <v>189</v>
      </c>
      <c r="J440" s="69" t="s">
        <v>205</v>
      </c>
      <c r="K440" s="69" t="s">
        <v>401</v>
      </c>
      <c r="L440" s="72" t="s">
        <v>255</v>
      </c>
      <c r="M440" s="2"/>
      <c r="N440" s="2"/>
      <c r="O440" s="69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x14ac:dyDescent="0.3">
      <c r="A441" s="2">
        <v>1</v>
      </c>
      <c r="B441" s="2" t="s">
        <v>236</v>
      </c>
      <c r="C441" s="2"/>
      <c r="D441" s="2" t="s">
        <v>236</v>
      </c>
      <c r="E441" s="2">
        <v>6</v>
      </c>
      <c r="F441" s="2" t="s">
        <v>407</v>
      </c>
      <c r="G441" s="2" t="s">
        <v>393</v>
      </c>
      <c r="H441" s="2">
        <v>20</v>
      </c>
      <c r="I441" s="2" t="s">
        <v>190</v>
      </c>
      <c r="J441" s="69" t="s">
        <v>205</v>
      </c>
      <c r="K441" s="69" t="s">
        <v>401</v>
      </c>
      <c r="L441" s="72" t="s">
        <v>255</v>
      </c>
      <c r="M441" s="2"/>
      <c r="N441" s="2"/>
      <c r="O441" s="69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x14ac:dyDescent="0.3">
      <c r="A442" s="2">
        <v>1</v>
      </c>
      <c r="B442" s="2" t="s">
        <v>236</v>
      </c>
      <c r="C442" s="2"/>
      <c r="D442" s="2" t="s">
        <v>236</v>
      </c>
      <c r="E442" s="2">
        <v>6</v>
      </c>
      <c r="F442" s="2" t="s">
        <v>407</v>
      </c>
      <c r="G442" s="2" t="s">
        <v>393</v>
      </c>
      <c r="H442" s="2">
        <v>21</v>
      </c>
      <c r="I442" s="2" t="s">
        <v>191</v>
      </c>
      <c r="J442" s="69" t="s">
        <v>205</v>
      </c>
      <c r="K442" s="69" t="s">
        <v>401</v>
      </c>
      <c r="L442" s="72" t="s">
        <v>255</v>
      </c>
      <c r="M442" s="2"/>
      <c r="N442" s="2"/>
      <c r="O442" s="69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x14ac:dyDescent="0.3">
      <c r="A443" s="2">
        <v>1</v>
      </c>
      <c r="B443" s="2" t="s">
        <v>236</v>
      </c>
      <c r="C443" s="2"/>
      <c r="D443" s="2" t="s">
        <v>236</v>
      </c>
      <c r="E443" s="2">
        <v>6</v>
      </c>
      <c r="F443" s="2" t="s">
        <v>407</v>
      </c>
      <c r="G443" s="2" t="s">
        <v>393</v>
      </c>
      <c r="H443" s="2">
        <v>22</v>
      </c>
      <c r="I443" s="2" t="s">
        <v>192</v>
      </c>
      <c r="J443" s="69" t="s">
        <v>205</v>
      </c>
      <c r="K443" s="69" t="s">
        <v>401</v>
      </c>
      <c r="L443" s="72" t="s">
        <v>255</v>
      </c>
      <c r="M443" s="2"/>
      <c r="N443" s="2"/>
      <c r="O443" s="69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x14ac:dyDescent="0.3">
      <c r="A444" s="2">
        <v>1</v>
      </c>
      <c r="B444" s="2" t="s">
        <v>236</v>
      </c>
      <c r="C444" s="2"/>
      <c r="D444" s="2" t="s">
        <v>236</v>
      </c>
      <c r="E444" s="2">
        <v>6</v>
      </c>
      <c r="F444" s="2" t="s">
        <v>407</v>
      </c>
      <c r="G444" s="2" t="s">
        <v>393</v>
      </c>
      <c r="H444" s="2">
        <v>23</v>
      </c>
      <c r="I444" s="2" t="s">
        <v>193</v>
      </c>
      <c r="J444" s="69" t="s">
        <v>205</v>
      </c>
      <c r="K444" s="69" t="s">
        <v>401</v>
      </c>
      <c r="L444" s="72" t="s">
        <v>255</v>
      </c>
      <c r="M444" s="2"/>
      <c r="N444" s="2"/>
      <c r="O444" s="69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x14ac:dyDescent="0.3">
      <c r="A445" s="2">
        <v>1</v>
      </c>
      <c r="B445" s="2" t="s">
        <v>236</v>
      </c>
      <c r="C445" s="2"/>
      <c r="D445" s="2" t="s">
        <v>236</v>
      </c>
      <c r="E445" s="2">
        <v>6</v>
      </c>
      <c r="F445" s="2" t="s">
        <v>407</v>
      </c>
      <c r="G445" s="2" t="s">
        <v>393</v>
      </c>
      <c r="H445" s="2">
        <v>24</v>
      </c>
      <c r="I445" s="2" t="s">
        <v>194</v>
      </c>
      <c r="J445" s="69" t="s">
        <v>205</v>
      </c>
      <c r="K445" s="69" t="s">
        <v>401</v>
      </c>
      <c r="L445" s="72" t="s">
        <v>255</v>
      </c>
      <c r="M445" s="2"/>
      <c r="N445" s="2"/>
      <c r="O445" s="69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x14ac:dyDescent="0.3">
      <c r="A446" s="2">
        <v>1</v>
      </c>
      <c r="B446" s="2" t="s">
        <v>236</v>
      </c>
      <c r="C446" s="2"/>
      <c r="D446" s="2" t="s">
        <v>236</v>
      </c>
      <c r="E446" s="2">
        <v>6</v>
      </c>
      <c r="F446" s="2" t="s">
        <v>407</v>
      </c>
      <c r="G446" s="2" t="s">
        <v>393</v>
      </c>
      <c r="H446" s="2">
        <v>25</v>
      </c>
      <c r="I446" s="2" t="s">
        <v>195</v>
      </c>
      <c r="J446" s="69" t="s">
        <v>205</v>
      </c>
      <c r="K446" s="69" t="s">
        <v>401</v>
      </c>
      <c r="L446" s="72" t="s">
        <v>255</v>
      </c>
      <c r="M446" s="2"/>
      <c r="N446" s="2"/>
      <c r="O446" s="69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x14ac:dyDescent="0.3">
      <c r="A447" s="2">
        <v>1</v>
      </c>
      <c r="B447" s="2" t="s">
        <v>236</v>
      </c>
      <c r="C447" s="2"/>
      <c r="D447" s="2" t="s">
        <v>236</v>
      </c>
      <c r="E447" s="2">
        <v>6</v>
      </c>
      <c r="F447" s="2" t="s">
        <v>407</v>
      </c>
      <c r="G447" s="2" t="s">
        <v>393</v>
      </c>
      <c r="H447" s="2">
        <v>26</v>
      </c>
      <c r="I447" s="2" t="s">
        <v>196</v>
      </c>
      <c r="J447" s="69" t="s">
        <v>205</v>
      </c>
      <c r="K447" s="69" t="s">
        <v>401</v>
      </c>
      <c r="L447" s="72" t="s">
        <v>255</v>
      </c>
      <c r="M447" s="2"/>
      <c r="N447" s="2"/>
      <c r="O447" s="69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x14ac:dyDescent="0.3">
      <c r="A448" s="2">
        <v>1</v>
      </c>
      <c r="B448" s="2" t="s">
        <v>236</v>
      </c>
      <c r="C448" s="2"/>
      <c r="D448" s="2" t="s">
        <v>236</v>
      </c>
      <c r="E448" s="2">
        <v>6</v>
      </c>
      <c r="F448" s="2" t="s">
        <v>407</v>
      </c>
      <c r="G448" s="2" t="s">
        <v>393</v>
      </c>
      <c r="H448" s="2">
        <v>27</v>
      </c>
      <c r="I448" s="2" t="s">
        <v>197</v>
      </c>
      <c r="J448" s="69" t="s">
        <v>205</v>
      </c>
      <c r="K448" s="69" t="s">
        <v>401</v>
      </c>
      <c r="L448" s="72" t="s">
        <v>255</v>
      </c>
      <c r="M448" s="130"/>
      <c r="N448" s="130"/>
      <c r="O448" s="149">
        <v>0</v>
      </c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E448" s="130"/>
      <c r="AF448" s="130"/>
      <c r="AG448" s="130"/>
      <c r="AH448" s="130"/>
      <c r="AI448" s="130"/>
      <c r="AJ448" s="130"/>
      <c r="AK448" s="130"/>
      <c r="AL448" s="130"/>
      <c r="AM448" s="130"/>
      <c r="AN448" s="130"/>
      <c r="AO448" s="130"/>
      <c r="AP448" s="130"/>
      <c r="AQ448" s="130"/>
      <c r="AR448" s="130"/>
    </row>
    <row r="449" spans="1:44" ht="15" thickBot="1" x14ac:dyDescent="0.35">
      <c r="A449" s="64">
        <v>1</v>
      </c>
      <c r="B449" s="64" t="s">
        <v>236</v>
      </c>
      <c r="C449" s="64"/>
      <c r="D449" s="64" t="s">
        <v>236</v>
      </c>
      <c r="E449" s="64">
        <v>6</v>
      </c>
      <c r="F449" s="64" t="s">
        <v>407</v>
      </c>
      <c r="G449" s="64" t="s">
        <v>393</v>
      </c>
      <c r="H449" s="2">
        <v>28</v>
      </c>
      <c r="I449" s="64" t="s">
        <v>198</v>
      </c>
      <c r="J449" s="95" t="s">
        <v>205</v>
      </c>
      <c r="K449" s="95" t="s">
        <v>401</v>
      </c>
      <c r="L449" s="111" t="s">
        <v>255</v>
      </c>
      <c r="M449" s="64"/>
      <c r="N449" s="64"/>
      <c r="O449" s="95">
        <v>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</row>
    <row r="450" spans="1:44" x14ac:dyDescent="0.3">
      <c r="A450" s="2">
        <v>1</v>
      </c>
      <c r="B450" s="2" t="s">
        <v>236</v>
      </c>
      <c r="C450" s="2"/>
      <c r="D450" s="2" t="s">
        <v>236</v>
      </c>
      <c r="E450" s="2">
        <v>6</v>
      </c>
      <c r="F450" s="2" t="s">
        <v>407</v>
      </c>
      <c r="G450" s="2" t="s">
        <v>393</v>
      </c>
      <c r="H450" s="2">
        <v>29</v>
      </c>
      <c r="I450" s="2" t="s">
        <v>199</v>
      </c>
      <c r="J450" s="69" t="s">
        <v>205</v>
      </c>
      <c r="K450" s="69" t="s">
        <v>401</v>
      </c>
      <c r="L450" s="72" t="s">
        <v>255</v>
      </c>
      <c r="M450" s="2"/>
      <c r="N450" s="2"/>
      <c r="O450" s="69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x14ac:dyDescent="0.3">
      <c r="A451" s="2">
        <v>1</v>
      </c>
      <c r="B451" s="2" t="s">
        <v>236</v>
      </c>
      <c r="C451" s="2"/>
      <c r="D451" s="2" t="s">
        <v>236</v>
      </c>
      <c r="E451" s="2">
        <v>6</v>
      </c>
      <c r="F451" s="2" t="s">
        <v>407</v>
      </c>
      <c r="G451" s="2" t="s">
        <v>393</v>
      </c>
      <c r="H451" s="2">
        <v>30</v>
      </c>
      <c r="I451" s="2" t="s">
        <v>200</v>
      </c>
      <c r="J451" s="69" t="s">
        <v>205</v>
      </c>
      <c r="K451" s="69" t="s">
        <v>401</v>
      </c>
      <c r="L451" s="72" t="s">
        <v>255</v>
      </c>
      <c r="M451" s="2"/>
      <c r="N451" s="2"/>
      <c r="O451" s="69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x14ac:dyDescent="0.3">
      <c r="A452" s="2">
        <v>1</v>
      </c>
      <c r="B452" s="2" t="s">
        <v>236</v>
      </c>
      <c r="C452" s="2"/>
      <c r="D452" s="2" t="s">
        <v>236</v>
      </c>
      <c r="E452" s="2">
        <v>6</v>
      </c>
      <c r="F452" s="2" t="s">
        <v>407</v>
      </c>
      <c r="G452" s="2" t="s">
        <v>393</v>
      </c>
      <c r="H452" s="2">
        <v>31</v>
      </c>
      <c r="I452" s="2" t="s">
        <v>201</v>
      </c>
      <c r="J452" s="69" t="s">
        <v>205</v>
      </c>
      <c r="K452" s="69" t="s">
        <v>401</v>
      </c>
      <c r="L452" s="73" t="s">
        <v>255</v>
      </c>
      <c r="M452" s="69"/>
      <c r="N452" s="69"/>
      <c r="O452" s="69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x14ac:dyDescent="0.3">
      <c r="A453" s="2">
        <v>1</v>
      </c>
      <c r="B453" s="2" t="s">
        <v>236</v>
      </c>
      <c r="C453" s="2"/>
      <c r="D453" s="2" t="s">
        <v>236</v>
      </c>
      <c r="E453" s="2">
        <v>6</v>
      </c>
      <c r="F453" s="2" t="s">
        <v>407</v>
      </c>
      <c r="G453" s="2" t="s">
        <v>393</v>
      </c>
      <c r="H453" s="2">
        <v>32</v>
      </c>
      <c r="I453" s="2" t="s">
        <v>202</v>
      </c>
      <c r="J453" s="69" t="s">
        <v>205</v>
      </c>
      <c r="K453" s="69" t="s">
        <v>401</v>
      </c>
      <c r="L453" s="72" t="s">
        <v>255</v>
      </c>
      <c r="M453" s="2"/>
      <c r="N453" s="2"/>
      <c r="O453" s="69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x14ac:dyDescent="0.3">
      <c r="A454" s="2">
        <v>1</v>
      </c>
      <c r="B454" s="2" t="s">
        <v>236</v>
      </c>
      <c r="C454" s="2"/>
      <c r="D454" s="2" t="s">
        <v>236</v>
      </c>
      <c r="E454" s="2">
        <v>6</v>
      </c>
      <c r="F454" s="2" t="s">
        <v>407</v>
      </c>
      <c r="G454" s="2" t="s">
        <v>393</v>
      </c>
      <c r="H454" s="2">
        <v>33</v>
      </c>
      <c r="I454" s="2" t="s">
        <v>203</v>
      </c>
      <c r="J454" s="69" t="s">
        <v>205</v>
      </c>
      <c r="K454" s="69" t="s">
        <v>401</v>
      </c>
      <c r="L454" s="72" t="s">
        <v>255</v>
      </c>
      <c r="M454" s="2"/>
      <c r="N454" s="2"/>
      <c r="O454" s="69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x14ac:dyDescent="0.3">
      <c r="A455" s="2">
        <v>1</v>
      </c>
      <c r="B455" s="2" t="s">
        <v>236</v>
      </c>
      <c r="C455" s="2"/>
      <c r="D455" s="2" t="s">
        <v>236</v>
      </c>
      <c r="E455" s="2">
        <v>6</v>
      </c>
      <c r="F455" s="2" t="s">
        <v>407</v>
      </c>
      <c r="G455" s="2" t="s">
        <v>393</v>
      </c>
      <c r="H455" s="2">
        <v>34</v>
      </c>
      <c r="I455" s="2" t="s">
        <v>204</v>
      </c>
      <c r="J455" s="69" t="s">
        <v>205</v>
      </c>
      <c r="K455" s="69" t="s">
        <v>401</v>
      </c>
      <c r="L455" s="72" t="s">
        <v>255</v>
      </c>
      <c r="M455" s="2"/>
      <c r="N455" s="2"/>
      <c r="O455" s="69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x14ac:dyDescent="0.3">
      <c r="A456" s="2">
        <v>1</v>
      </c>
      <c r="B456" s="2" t="s">
        <v>236</v>
      </c>
      <c r="C456" s="2"/>
      <c r="D456" s="2" t="s">
        <v>236</v>
      </c>
      <c r="E456" s="2">
        <v>6</v>
      </c>
      <c r="F456" s="2" t="s">
        <v>407</v>
      </c>
      <c r="G456" s="2" t="s">
        <v>393</v>
      </c>
      <c r="H456" s="2">
        <v>35</v>
      </c>
      <c r="I456" s="2" t="s">
        <v>187</v>
      </c>
      <c r="J456" s="69" t="s">
        <v>207</v>
      </c>
      <c r="K456" s="69" t="s">
        <v>401</v>
      </c>
      <c r="L456" s="72" t="s">
        <v>255</v>
      </c>
      <c r="M456" s="2"/>
      <c r="N456" s="2"/>
      <c r="O456" s="69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x14ac:dyDescent="0.3">
      <c r="A457" s="2">
        <v>1</v>
      </c>
      <c r="B457" s="2" t="s">
        <v>236</v>
      </c>
      <c r="C457" s="2"/>
      <c r="D457" s="2" t="s">
        <v>236</v>
      </c>
      <c r="E457" s="2">
        <v>6</v>
      </c>
      <c r="F457" s="2" t="s">
        <v>407</v>
      </c>
      <c r="G457" s="2" t="s">
        <v>393</v>
      </c>
      <c r="H457" s="2">
        <v>36</v>
      </c>
      <c r="I457" s="2" t="s">
        <v>189</v>
      </c>
      <c r="J457" s="69" t="s">
        <v>207</v>
      </c>
      <c r="K457" s="69" t="s">
        <v>401</v>
      </c>
      <c r="L457" s="72" t="s">
        <v>255</v>
      </c>
      <c r="M457" s="2"/>
      <c r="N457" s="2"/>
      <c r="O457" s="69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x14ac:dyDescent="0.3">
      <c r="A458" s="2">
        <v>1</v>
      </c>
      <c r="B458" s="2" t="s">
        <v>236</v>
      </c>
      <c r="C458" s="2"/>
      <c r="D458" s="2" t="s">
        <v>236</v>
      </c>
      <c r="E458" s="2">
        <v>6</v>
      </c>
      <c r="F458" s="2" t="s">
        <v>407</v>
      </c>
      <c r="G458" s="2" t="s">
        <v>393</v>
      </c>
      <c r="H458" s="2">
        <v>37</v>
      </c>
      <c r="I458" s="2" t="s">
        <v>190</v>
      </c>
      <c r="J458" s="69" t="s">
        <v>207</v>
      </c>
      <c r="K458" s="69" t="s">
        <v>401</v>
      </c>
      <c r="L458" s="72" t="s">
        <v>255</v>
      </c>
      <c r="M458" s="2"/>
      <c r="N458" s="2"/>
      <c r="O458" s="69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x14ac:dyDescent="0.3">
      <c r="A459" s="2">
        <v>1</v>
      </c>
      <c r="B459" s="2" t="s">
        <v>236</v>
      </c>
      <c r="C459" s="2"/>
      <c r="D459" s="2" t="s">
        <v>236</v>
      </c>
      <c r="E459" s="2">
        <v>6</v>
      </c>
      <c r="F459" s="2" t="s">
        <v>407</v>
      </c>
      <c r="G459" s="2" t="s">
        <v>393</v>
      </c>
      <c r="H459" s="2">
        <v>38</v>
      </c>
      <c r="I459" s="2" t="s">
        <v>191</v>
      </c>
      <c r="J459" s="69" t="s">
        <v>207</v>
      </c>
      <c r="K459" s="69" t="s">
        <v>401</v>
      </c>
      <c r="L459" s="72" t="s">
        <v>255</v>
      </c>
      <c r="M459" s="2"/>
      <c r="N459" s="2"/>
      <c r="O459" s="69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x14ac:dyDescent="0.3">
      <c r="A460" s="2">
        <v>1</v>
      </c>
      <c r="B460" s="2" t="s">
        <v>236</v>
      </c>
      <c r="C460" s="2"/>
      <c r="D460" s="2" t="s">
        <v>236</v>
      </c>
      <c r="E460" s="2">
        <v>6</v>
      </c>
      <c r="F460" s="2" t="s">
        <v>407</v>
      </c>
      <c r="G460" s="2" t="s">
        <v>393</v>
      </c>
      <c r="H460" s="2">
        <v>39</v>
      </c>
      <c r="I460" s="2" t="s">
        <v>192</v>
      </c>
      <c r="J460" s="69" t="s">
        <v>207</v>
      </c>
      <c r="K460" s="69" t="s">
        <v>401</v>
      </c>
      <c r="L460" s="72" t="s">
        <v>255</v>
      </c>
      <c r="M460" s="2"/>
      <c r="N460" s="2"/>
      <c r="O460" s="69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x14ac:dyDescent="0.3">
      <c r="A461" s="2">
        <v>1</v>
      </c>
      <c r="B461" s="2" t="s">
        <v>236</v>
      </c>
      <c r="C461" s="2"/>
      <c r="D461" s="2" t="s">
        <v>236</v>
      </c>
      <c r="E461" s="2">
        <v>6</v>
      </c>
      <c r="F461" s="2" t="s">
        <v>407</v>
      </c>
      <c r="G461" s="2" t="s">
        <v>393</v>
      </c>
      <c r="H461" s="2">
        <v>40</v>
      </c>
      <c r="I461" s="2" t="s">
        <v>193</v>
      </c>
      <c r="J461" s="69" t="s">
        <v>207</v>
      </c>
      <c r="K461" s="69" t="s">
        <v>401</v>
      </c>
      <c r="L461" s="72" t="s">
        <v>255</v>
      </c>
      <c r="M461" s="2"/>
      <c r="N461" s="2"/>
      <c r="O461" s="69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x14ac:dyDescent="0.3">
      <c r="A462" s="2">
        <v>1</v>
      </c>
      <c r="B462" s="2" t="s">
        <v>236</v>
      </c>
      <c r="C462" s="2"/>
      <c r="D462" s="2" t="s">
        <v>236</v>
      </c>
      <c r="E462" s="2">
        <v>6</v>
      </c>
      <c r="F462" s="2" t="s">
        <v>407</v>
      </c>
      <c r="G462" s="2" t="s">
        <v>393</v>
      </c>
      <c r="H462" s="2">
        <v>41</v>
      </c>
      <c r="I462" s="2" t="s">
        <v>194</v>
      </c>
      <c r="J462" s="69" t="s">
        <v>207</v>
      </c>
      <c r="K462" s="69" t="s">
        <v>401</v>
      </c>
      <c r="L462" s="72" t="s">
        <v>255</v>
      </c>
      <c r="M462" s="2"/>
      <c r="N462" s="2"/>
      <c r="O462" s="69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x14ac:dyDescent="0.3">
      <c r="A463" s="2">
        <v>1</v>
      </c>
      <c r="B463" s="2" t="s">
        <v>236</v>
      </c>
      <c r="C463" s="2"/>
      <c r="D463" s="2" t="s">
        <v>236</v>
      </c>
      <c r="E463" s="2">
        <v>6</v>
      </c>
      <c r="F463" s="2" t="s">
        <v>407</v>
      </c>
      <c r="G463" s="2" t="s">
        <v>393</v>
      </c>
      <c r="H463" s="2">
        <v>42</v>
      </c>
      <c r="I463" s="2" t="s">
        <v>195</v>
      </c>
      <c r="J463" s="69" t="s">
        <v>207</v>
      </c>
      <c r="K463" s="69" t="s">
        <v>401</v>
      </c>
      <c r="L463" s="72" t="s">
        <v>255</v>
      </c>
      <c r="M463" s="2"/>
      <c r="N463" s="2"/>
      <c r="O463" s="69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x14ac:dyDescent="0.3">
      <c r="A464" s="2">
        <v>1</v>
      </c>
      <c r="B464" s="2" t="s">
        <v>236</v>
      </c>
      <c r="C464" s="2"/>
      <c r="D464" s="2" t="s">
        <v>236</v>
      </c>
      <c r="E464" s="2">
        <v>6</v>
      </c>
      <c r="F464" s="2" t="s">
        <v>407</v>
      </c>
      <c r="G464" s="2" t="s">
        <v>393</v>
      </c>
      <c r="H464" s="2">
        <v>43</v>
      </c>
      <c r="I464" s="2" t="s">
        <v>196</v>
      </c>
      <c r="J464" s="69" t="s">
        <v>207</v>
      </c>
      <c r="K464" s="69" t="s">
        <v>401</v>
      </c>
      <c r="L464" s="72" t="s">
        <v>255</v>
      </c>
      <c r="M464" s="2"/>
      <c r="N464" s="2"/>
      <c r="O464" s="69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x14ac:dyDescent="0.3">
      <c r="A465" s="2">
        <v>1</v>
      </c>
      <c r="B465" s="2" t="s">
        <v>236</v>
      </c>
      <c r="C465" s="2"/>
      <c r="D465" s="2" t="s">
        <v>236</v>
      </c>
      <c r="E465" s="2">
        <v>6</v>
      </c>
      <c r="F465" s="2" t="s">
        <v>407</v>
      </c>
      <c r="G465" s="2" t="s">
        <v>393</v>
      </c>
      <c r="H465" s="2">
        <v>44</v>
      </c>
      <c r="I465" s="2" t="s">
        <v>197</v>
      </c>
      <c r="J465" s="69" t="s">
        <v>207</v>
      </c>
      <c r="K465" s="69" t="s">
        <v>401</v>
      </c>
      <c r="L465" s="72" t="s">
        <v>255</v>
      </c>
      <c r="M465" s="130"/>
      <c r="N465" s="130"/>
      <c r="O465" s="149">
        <v>0</v>
      </c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</row>
    <row r="466" spans="1:44" ht="15" thickBot="1" x14ac:dyDescent="0.35">
      <c r="A466" s="64">
        <v>1</v>
      </c>
      <c r="B466" s="64" t="s">
        <v>236</v>
      </c>
      <c r="C466" s="64"/>
      <c r="D466" s="64" t="s">
        <v>236</v>
      </c>
      <c r="E466" s="64">
        <v>6</v>
      </c>
      <c r="F466" s="64" t="s">
        <v>407</v>
      </c>
      <c r="G466" s="64" t="s">
        <v>393</v>
      </c>
      <c r="H466" s="2">
        <v>45</v>
      </c>
      <c r="I466" s="64" t="s">
        <v>198</v>
      </c>
      <c r="J466" s="95" t="s">
        <v>207</v>
      </c>
      <c r="K466" s="95" t="s">
        <v>401</v>
      </c>
      <c r="L466" s="111" t="s">
        <v>255</v>
      </c>
      <c r="M466" s="64"/>
      <c r="N466" s="64"/>
      <c r="O466" s="95">
        <v>0</v>
      </c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</row>
    <row r="467" spans="1:44" x14ac:dyDescent="0.3">
      <c r="A467" s="63">
        <v>1</v>
      </c>
      <c r="B467" s="63" t="s">
        <v>236</v>
      </c>
      <c r="C467" s="63"/>
      <c r="D467" s="63" t="s">
        <v>236</v>
      </c>
      <c r="E467" s="63">
        <v>6</v>
      </c>
      <c r="F467" s="63" t="s">
        <v>407</v>
      </c>
      <c r="G467" s="63" t="s">
        <v>393</v>
      </c>
      <c r="H467" s="63">
        <v>46</v>
      </c>
      <c r="I467" s="63" t="s">
        <v>199</v>
      </c>
      <c r="J467" s="94" t="s">
        <v>207</v>
      </c>
      <c r="K467" s="94" t="s">
        <v>401</v>
      </c>
      <c r="L467" s="110" t="s">
        <v>255</v>
      </c>
      <c r="M467" s="63"/>
      <c r="N467" s="63"/>
      <c r="O467" s="94">
        <v>0</v>
      </c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</row>
    <row r="468" spans="1:44" x14ac:dyDescent="0.3">
      <c r="A468" s="2">
        <v>1</v>
      </c>
      <c r="B468" s="2" t="s">
        <v>236</v>
      </c>
      <c r="C468" s="2"/>
      <c r="D468" s="2" t="s">
        <v>236</v>
      </c>
      <c r="E468" s="2">
        <v>6</v>
      </c>
      <c r="F468" s="2" t="s">
        <v>407</v>
      </c>
      <c r="G468" s="2" t="s">
        <v>393</v>
      </c>
      <c r="H468" s="2">
        <v>47</v>
      </c>
      <c r="I468" s="2" t="s">
        <v>200</v>
      </c>
      <c r="J468" s="69" t="s">
        <v>207</v>
      </c>
      <c r="K468" s="69" t="s">
        <v>401</v>
      </c>
      <c r="L468" s="72" t="s">
        <v>255</v>
      </c>
      <c r="M468" s="2"/>
      <c r="N468" s="2"/>
      <c r="O468" s="69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x14ac:dyDescent="0.3">
      <c r="A469" s="2">
        <v>1</v>
      </c>
      <c r="B469" s="2" t="s">
        <v>236</v>
      </c>
      <c r="C469" s="2"/>
      <c r="D469" s="2" t="s">
        <v>236</v>
      </c>
      <c r="E469" s="2">
        <v>6</v>
      </c>
      <c r="F469" s="2" t="s">
        <v>407</v>
      </c>
      <c r="G469" s="2" t="s">
        <v>393</v>
      </c>
      <c r="H469" s="2">
        <v>48</v>
      </c>
      <c r="I469" s="2" t="s">
        <v>201</v>
      </c>
      <c r="J469" s="69" t="s">
        <v>207</v>
      </c>
      <c r="K469" s="69" t="s">
        <v>401</v>
      </c>
      <c r="L469" s="72" t="s">
        <v>255</v>
      </c>
      <c r="M469" s="2"/>
      <c r="N469" s="2"/>
      <c r="O469" s="69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x14ac:dyDescent="0.3">
      <c r="A470" s="2">
        <v>1</v>
      </c>
      <c r="B470" s="2" t="s">
        <v>236</v>
      </c>
      <c r="C470" s="2"/>
      <c r="D470" s="2" t="s">
        <v>236</v>
      </c>
      <c r="E470" s="2">
        <v>6</v>
      </c>
      <c r="F470" s="2" t="s">
        <v>407</v>
      </c>
      <c r="G470" s="2" t="s">
        <v>393</v>
      </c>
      <c r="H470" s="2">
        <v>49</v>
      </c>
      <c r="I470" s="2" t="s">
        <v>202</v>
      </c>
      <c r="J470" s="69" t="s">
        <v>207</v>
      </c>
      <c r="K470" s="69" t="s">
        <v>401</v>
      </c>
      <c r="L470" s="72" t="s">
        <v>255</v>
      </c>
      <c r="M470" s="2"/>
      <c r="N470" s="2"/>
      <c r="O470" s="69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x14ac:dyDescent="0.3">
      <c r="A471" s="2">
        <v>1</v>
      </c>
      <c r="B471" s="2" t="s">
        <v>236</v>
      </c>
      <c r="C471" s="2"/>
      <c r="D471" s="2" t="s">
        <v>236</v>
      </c>
      <c r="E471" s="2">
        <v>6</v>
      </c>
      <c r="F471" s="2" t="s">
        <v>407</v>
      </c>
      <c r="G471" s="2" t="s">
        <v>393</v>
      </c>
      <c r="H471" s="2">
        <v>50</v>
      </c>
      <c r="I471" s="2" t="s">
        <v>203</v>
      </c>
      <c r="J471" s="69" t="s">
        <v>207</v>
      </c>
      <c r="K471" s="69" t="s">
        <v>401</v>
      </c>
      <c r="L471" s="72" t="s">
        <v>255</v>
      </c>
      <c r="M471" s="2"/>
      <c r="N471" s="2"/>
      <c r="O471" s="69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x14ac:dyDescent="0.3">
      <c r="A472" s="2">
        <v>1</v>
      </c>
      <c r="B472" s="2" t="s">
        <v>236</v>
      </c>
      <c r="C472" s="2"/>
      <c r="D472" s="2" t="s">
        <v>236</v>
      </c>
      <c r="E472" s="2">
        <v>6</v>
      </c>
      <c r="F472" s="2" t="s">
        <v>407</v>
      </c>
      <c r="G472" s="2" t="s">
        <v>393</v>
      </c>
      <c r="H472" s="2">
        <v>51</v>
      </c>
      <c r="I472" s="2" t="s">
        <v>204</v>
      </c>
      <c r="J472" s="69" t="s">
        <v>207</v>
      </c>
      <c r="K472" s="69" t="s">
        <v>401</v>
      </c>
      <c r="L472" s="72" t="s">
        <v>255</v>
      </c>
      <c r="M472" s="2"/>
      <c r="N472" s="2"/>
      <c r="O472" s="69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x14ac:dyDescent="0.3">
      <c r="A473" s="2">
        <v>1</v>
      </c>
      <c r="B473" s="2" t="s">
        <v>236</v>
      </c>
      <c r="C473" s="2"/>
      <c r="D473" s="2" t="s">
        <v>236</v>
      </c>
      <c r="E473" s="2">
        <v>6</v>
      </c>
      <c r="F473" s="2" t="s">
        <v>407</v>
      </c>
      <c r="G473" s="2" t="s">
        <v>393</v>
      </c>
      <c r="H473" s="2">
        <v>52</v>
      </c>
      <c r="I473" s="2" t="s">
        <v>187</v>
      </c>
      <c r="J473" s="69" t="s">
        <v>208</v>
      </c>
      <c r="K473" s="69" t="s">
        <v>401</v>
      </c>
      <c r="L473" s="72" t="s">
        <v>255</v>
      </c>
      <c r="M473" s="2"/>
      <c r="N473" s="2"/>
      <c r="O473" s="69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x14ac:dyDescent="0.3">
      <c r="A474" s="2">
        <v>1</v>
      </c>
      <c r="B474" s="2" t="s">
        <v>236</v>
      </c>
      <c r="C474" s="2"/>
      <c r="D474" s="2" t="s">
        <v>236</v>
      </c>
      <c r="E474" s="2">
        <v>6</v>
      </c>
      <c r="F474" s="2" t="s">
        <v>407</v>
      </c>
      <c r="G474" s="2" t="s">
        <v>393</v>
      </c>
      <c r="H474" s="2">
        <v>53</v>
      </c>
      <c r="I474" s="2" t="s">
        <v>189</v>
      </c>
      <c r="J474" s="69" t="s">
        <v>208</v>
      </c>
      <c r="K474" s="69" t="s">
        <v>401</v>
      </c>
      <c r="L474" s="72" t="s">
        <v>255</v>
      </c>
      <c r="M474" s="2"/>
      <c r="N474" s="2"/>
      <c r="O474" s="69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x14ac:dyDescent="0.3">
      <c r="A475" s="2">
        <v>1</v>
      </c>
      <c r="B475" s="2" t="s">
        <v>236</v>
      </c>
      <c r="C475" s="2"/>
      <c r="D475" s="2" t="s">
        <v>236</v>
      </c>
      <c r="E475" s="2">
        <v>6</v>
      </c>
      <c r="F475" s="2" t="s">
        <v>407</v>
      </c>
      <c r="G475" s="2" t="s">
        <v>393</v>
      </c>
      <c r="H475" s="2">
        <v>54</v>
      </c>
      <c r="I475" s="2" t="s">
        <v>190</v>
      </c>
      <c r="J475" s="69" t="s">
        <v>208</v>
      </c>
      <c r="K475" s="69" t="s">
        <v>401</v>
      </c>
      <c r="L475" s="72" t="s">
        <v>255</v>
      </c>
      <c r="M475" s="2"/>
      <c r="N475" s="2"/>
      <c r="O475" s="69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x14ac:dyDescent="0.3">
      <c r="A476" s="2">
        <v>1</v>
      </c>
      <c r="B476" s="2" t="s">
        <v>236</v>
      </c>
      <c r="C476" s="2"/>
      <c r="D476" s="2" t="s">
        <v>236</v>
      </c>
      <c r="E476" s="2">
        <v>6</v>
      </c>
      <c r="F476" s="2" t="s">
        <v>407</v>
      </c>
      <c r="G476" s="2" t="s">
        <v>393</v>
      </c>
      <c r="H476" s="2">
        <v>55</v>
      </c>
      <c r="I476" s="2" t="s">
        <v>191</v>
      </c>
      <c r="J476" s="69" t="s">
        <v>208</v>
      </c>
      <c r="K476" s="69" t="s">
        <v>401</v>
      </c>
      <c r="L476" s="72" t="s">
        <v>255</v>
      </c>
      <c r="M476" s="2"/>
      <c r="N476" s="2"/>
      <c r="O476" s="69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x14ac:dyDescent="0.3">
      <c r="A477" s="2">
        <v>1</v>
      </c>
      <c r="B477" s="2" t="s">
        <v>236</v>
      </c>
      <c r="C477" s="2"/>
      <c r="D477" s="2" t="s">
        <v>236</v>
      </c>
      <c r="E477" s="2">
        <v>6</v>
      </c>
      <c r="F477" s="2" t="s">
        <v>407</v>
      </c>
      <c r="G477" s="2" t="s">
        <v>393</v>
      </c>
      <c r="H477" s="2">
        <v>56</v>
      </c>
      <c r="I477" s="2" t="s">
        <v>192</v>
      </c>
      <c r="J477" s="69" t="s">
        <v>208</v>
      </c>
      <c r="K477" s="69" t="s">
        <v>401</v>
      </c>
      <c r="L477" s="72" t="s">
        <v>255</v>
      </c>
      <c r="M477" s="2"/>
      <c r="N477" s="2"/>
      <c r="O477" s="69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x14ac:dyDescent="0.3">
      <c r="A478" s="2">
        <v>1</v>
      </c>
      <c r="B478" s="2" t="s">
        <v>236</v>
      </c>
      <c r="C478" s="2"/>
      <c r="D478" s="2" t="s">
        <v>236</v>
      </c>
      <c r="E478" s="2">
        <v>6</v>
      </c>
      <c r="F478" s="2" t="s">
        <v>407</v>
      </c>
      <c r="G478" s="2" t="s">
        <v>393</v>
      </c>
      <c r="H478" s="2">
        <v>57</v>
      </c>
      <c r="I478" s="2" t="s">
        <v>193</v>
      </c>
      <c r="J478" s="69" t="s">
        <v>208</v>
      </c>
      <c r="K478" s="69" t="s">
        <v>401</v>
      </c>
      <c r="L478" s="72" t="s">
        <v>255</v>
      </c>
      <c r="M478" s="2"/>
      <c r="N478" s="2"/>
      <c r="O478" s="69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x14ac:dyDescent="0.3">
      <c r="A479" s="2">
        <v>1</v>
      </c>
      <c r="B479" s="2" t="s">
        <v>236</v>
      </c>
      <c r="C479" s="2"/>
      <c r="D479" s="2" t="s">
        <v>236</v>
      </c>
      <c r="E479" s="2">
        <v>6</v>
      </c>
      <c r="F479" s="2" t="s">
        <v>407</v>
      </c>
      <c r="G479" s="2" t="s">
        <v>393</v>
      </c>
      <c r="H479" s="2">
        <v>58</v>
      </c>
      <c r="I479" s="2" t="s">
        <v>194</v>
      </c>
      <c r="J479" s="69" t="s">
        <v>208</v>
      </c>
      <c r="K479" s="69" t="s">
        <v>401</v>
      </c>
      <c r="L479" s="72" t="s">
        <v>255</v>
      </c>
      <c r="M479" s="2"/>
      <c r="N479" s="2"/>
      <c r="O479" s="69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x14ac:dyDescent="0.3">
      <c r="A480" s="2">
        <v>1</v>
      </c>
      <c r="B480" s="2" t="s">
        <v>236</v>
      </c>
      <c r="C480" s="2"/>
      <c r="D480" s="2" t="s">
        <v>236</v>
      </c>
      <c r="E480" s="2">
        <v>6</v>
      </c>
      <c r="F480" s="2" t="s">
        <v>407</v>
      </c>
      <c r="G480" s="2" t="s">
        <v>393</v>
      </c>
      <c r="H480" s="2">
        <v>59</v>
      </c>
      <c r="I480" s="2" t="s">
        <v>195</v>
      </c>
      <c r="J480" s="69" t="s">
        <v>208</v>
      </c>
      <c r="K480" s="69" t="s">
        <v>401</v>
      </c>
      <c r="L480" s="72" t="s">
        <v>255</v>
      </c>
      <c r="M480" s="2"/>
      <c r="N480" s="2"/>
      <c r="O480" s="69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x14ac:dyDescent="0.3">
      <c r="A481" s="2">
        <v>1</v>
      </c>
      <c r="B481" s="2" t="s">
        <v>236</v>
      </c>
      <c r="C481" s="2"/>
      <c r="D481" s="2" t="s">
        <v>236</v>
      </c>
      <c r="E481" s="2">
        <v>6</v>
      </c>
      <c r="F481" s="2" t="s">
        <v>407</v>
      </c>
      <c r="G481" s="2" t="s">
        <v>393</v>
      </c>
      <c r="H481" s="2">
        <v>60</v>
      </c>
      <c r="I481" s="2" t="s">
        <v>196</v>
      </c>
      <c r="J481" s="69" t="s">
        <v>208</v>
      </c>
      <c r="K481" s="69" t="s">
        <v>401</v>
      </c>
      <c r="L481" s="72" t="s">
        <v>255</v>
      </c>
      <c r="M481" s="2"/>
      <c r="N481" s="2"/>
      <c r="O481" s="69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x14ac:dyDescent="0.3">
      <c r="A482" s="2">
        <v>1</v>
      </c>
      <c r="B482" s="2" t="s">
        <v>236</v>
      </c>
      <c r="C482" s="2"/>
      <c r="D482" s="2" t="s">
        <v>236</v>
      </c>
      <c r="E482" s="2">
        <v>6</v>
      </c>
      <c r="F482" s="2" t="s">
        <v>407</v>
      </c>
      <c r="G482" s="2" t="s">
        <v>393</v>
      </c>
      <c r="H482" s="2">
        <v>61</v>
      </c>
      <c r="I482" s="2" t="s">
        <v>197</v>
      </c>
      <c r="J482" s="69" t="s">
        <v>208</v>
      </c>
      <c r="K482" s="69" t="s">
        <v>401</v>
      </c>
      <c r="L482" s="72" t="s">
        <v>255</v>
      </c>
      <c r="M482" s="130"/>
      <c r="N482" s="130"/>
      <c r="O482" s="149">
        <v>0</v>
      </c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  <c r="AD482" s="130"/>
      <c r="AE482" s="130"/>
      <c r="AF482" s="130"/>
      <c r="AG482" s="130"/>
      <c r="AH482" s="130"/>
      <c r="AI482" s="130"/>
      <c r="AJ482" s="130"/>
      <c r="AK482" s="130"/>
      <c r="AL482" s="130"/>
      <c r="AM482" s="130"/>
      <c r="AN482" s="130"/>
      <c r="AO482" s="130"/>
      <c r="AP482" s="130"/>
      <c r="AQ482" s="130"/>
      <c r="AR482" s="130"/>
    </row>
    <row r="483" spans="1:44" ht="15" thickBot="1" x14ac:dyDescent="0.35">
      <c r="A483" s="64">
        <v>1</v>
      </c>
      <c r="B483" s="64" t="s">
        <v>236</v>
      </c>
      <c r="C483" s="64"/>
      <c r="D483" s="64" t="s">
        <v>236</v>
      </c>
      <c r="E483" s="64">
        <v>6</v>
      </c>
      <c r="F483" s="64" t="s">
        <v>407</v>
      </c>
      <c r="G483" s="64" t="s">
        <v>393</v>
      </c>
      <c r="H483" s="2">
        <v>62</v>
      </c>
      <c r="I483" s="64" t="s">
        <v>198</v>
      </c>
      <c r="J483" s="95" t="s">
        <v>208</v>
      </c>
      <c r="K483" s="95" t="s">
        <v>401</v>
      </c>
      <c r="L483" s="111" t="s">
        <v>255</v>
      </c>
      <c r="M483" s="64"/>
      <c r="N483" s="64"/>
      <c r="O483" s="95">
        <v>0</v>
      </c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</row>
    <row r="484" spans="1:44" x14ac:dyDescent="0.3">
      <c r="A484" s="2">
        <v>1</v>
      </c>
      <c r="B484" s="2" t="s">
        <v>236</v>
      </c>
      <c r="C484" s="2"/>
      <c r="D484" s="2" t="s">
        <v>236</v>
      </c>
      <c r="E484" s="2">
        <v>6</v>
      </c>
      <c r="F484" s="2" t="s">
        <v>407</v>
      </c>
      <c r="G484" s="2" t="s">
        <v>393</v>
      </c>
      <c r="H484" s="63">
        <v>63</v>
      </c>
      <c r="I484" s="63" t="s">
        <v>199</v>
      </c>
      <c r="J484" s="94" t="s">
        <v>208</v>
      </c>
      <c r="K484" s="69" t="s">
        <v>401</v>
      </c>
      <c r="L484" s="72" t="s">
        <v>255</v>
      </c>
      <c r="M484" s="2"/>
      <c r="N484" s="2"/>
      <c r="O484" s="69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x14ac:dyDescent="0.3">
      <c r="A485" s="2">
        <v>1</v>
      </c>
      <c r="B485" s="2" t="s">
        <v>236</v>
      </c>
      <c r="C485" s="2"/>
      <c r="D485" s="2" t="s">
        <v>236</v>
      </c>
      <c r="E485" s="2">
        <v>6</v>
      </c>
      <c r="F485" s="2" t="s">
        <v>407</v>
      </c>
      <c r="G485" s="2" t="s">
        <v>393</v>
      </c>
      <c r="H485" s="2">
        <v>64</v>
      </c>
      <c r="I485" s="2" t="s">
        <v>200</v>
      </c>
      <c r="J485" s="69" t="s">
        <v>208</v>
      </c>
      <c r="K485" s="69" t="s">
        <v>401</v>
      </c>
      <c r="L485" s="72" t="s">
        <v>255</v>
      </c>
      <c r="M485" s="2"/>
      <c r="N485" s="2"/>
      <c r="O485" s="69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x14ac:dyDescent="0.3">
      <c r="A486" s="2">
        <v>1</v>
      </c>
      <c r="B486" s="2" t="s">
        <v>236</v>
      </c>
      <c r="C486" s="2"/>
      <c r="D486" s="2" t="s">
        <v>236</v>
      </c>
      <c r="E486" s="2">
        <v>6</v>
      </c>
      <c r="F486" s="2" t="s">
        <v>407</v>
      </c>
      <c r="G486" s="2" t="s">
        <v>393</v>
      </c>
      <c r="H486" s="2">
        <v>65</v>
      </c>
      <c r="I486" s="2" t="s">
        <v>201</v>
      </c>
      <c r="J486" s="69" t="s">
        <v>208</v>
      </c>
      <c r="K486" s="69" t="s">
        <v>401</v>
      </c>
      <c r="L486" s="72" t="s">
        <v>255</v>
      </c>
      <c r="M486" s="2"/>
      <c r="N486" s="2"/>
      <c r="O486" s="69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x14ac:dyDescent="0.3">
      <c r="A487" s="2">
        <v>1</v>
      </c>
      <c r="B487" s="2" t="s">
        <v>236</v>
      </c>
      <c r="C487" s="2"/>
      <c r="D487" s="2" t="s">
        <v>236</v>
      </c>
      <c r="E487" s="2">
        <v>6</v>
      </c>
      <c r="F487" s="2" t="s">
        <v>407</v>
      </c>
      <c r="G487" s="2" t="s">
        <v>393</v>
      </c>
      <c r="H487" s="2">
        <v>66</v>
      </c>
      <c r="I487" s="2" t="s">
        <v>202</v>
      </c>
      <c r="J487" s="69" t="s">
        <v>208</v>
      </c>
      <c r="K487" s="69" t="s">
        <v>401</v>
      </c>
      <c r="L487" s="72" t="s">
        <v>255</v>
      </c>
      <c r="M487" s="2"/>
      <c r="N487" s="2"/>
      <c r="O487" s="69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x14ac:dyDescent="0.3">
      <c r="A488" s="2">
        <v>1</v>
      </c>
      <c r="B488" s="2" t="s">
        <v>236</v>
      </c>
      <c r="C488" s="2"/>
      <c r="D488" s="2" t="s">
        <v>236</v>
      </c>
      <c r="E488" s="2">
        <v>6</v>
      </c>
      <c r="F488" s="2" t="s">
        <v>407</v>
      </c>
      <c r="G488" s="2" t="s">
        <v>393</v>
      </c>
      <c r="H488" s="2">
        <v>67</v>
      </c>
      <c r="I488" s="2" t="s">
        <v>203</v>
      </c>
      <c r="J488" s="69" t="s">
        <v>208</v>
      </c>
      <c r="K488" s="69" t="s">
        <v>401</v>
      </c>
      <c r="L488" s="72" t="s">
        <v>255</v>
      </c>
      <c r="M488" s="2"/>
      <c r="N488" s="2"/>
      <c r="O488" s="69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x14ac:dyDescent="0.3">
      <c r="A489" s="2">
        <v>1</v>
      </c>
      <c r="B489" s="2" t="s">
        <v>236</v>
      </c>
      <c r="C489" s="2"/>
      <c r="D489" s="2" t="s">
        <v>236</v>
      </c>
      <c r="E489" s="2">
        <v>6</v>
      </c>
      <c r="F489" s="2" t="s">
        <v>407</v>
      </c>
      <c r="G489" s="2" t="s">
        <v>393</v>
      </c>
      <c r="H489" s="2">
        <v>68</v>
      </c>
      <c r="I489" s="2" t="s">
        <v>204</v>
      </c>
      <c r="J489" s="69" t="s">
        <v>208</v>
      </c>
      <c r="K489" s="69" t="s">
        <v>401</v>
      </c>
      <c r="L489" s="72" t="s">
        <v>255</v>
      </c>
      <c r="M489" s="2"/>
      <c r="N489" s="2"/>
      <c r="O489" s="69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x14ac:dyDescent="0.3">
      <c r="A490" s="2">
        <v>1</v>
      </c>
      <c r="B490" s="2" t="s">
        <v>236</v>
      </c>
      <c r="C490" s="2"/>
      <c r="D490" s="2" t="s">
        <v>236</v>
      </c>
      <c r="E490" s="2">
        <v>7</v>
      </c>
      <c r="F490" s="2" t="s">
        <v>408</v>
      </c>
      <c r="G490" s="2" t="s">
        <v>393</v>
      </c>
      <c r="H490" s="2">
        <v>1</v>
      </c>
      <c r="I490" s="2" t="s">
        <v>187</v>
      </c>
      <c r="J490" s="69" t="s">
        <v>188</v>
      </c>
      <c r="K490" s="69" t="s">
        <v>401</v>
      </c>
      <c r="L490" s="72" t="s">
        <v>255</v>
      </c>
      <c r="M490" s="2"/>
      <c r="N490" s="2"/>
      <c r="O490" s="69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x14ac:dyDescent="0.3">
      <c r="A491" s="2">
        <v>1</v>
      </c>
      <c r="B491" s="2" t="s">
        <v>236</v>
      </c>
      <c r="C491" s="2"/>
      <c r="D491" s="2" t="s">
        <v>236</v>
      </c>
      <c r="E491" s="2">
        <v>7</v>
      </c>
      <c r="F491" s="2" t="s">
        <v>408</v>
      </c>
      <c r="G491" s="2" t="s">
        <v>393</v>
      </c>
      <c r="H491" s="2">
        <v>2</v>
      </c>
      <c r="I491" s="2" t="s">
        <v>189</v>
      </c>
      <c r="J491" s="69" t="s">
        <v>188</v>
      </c>
      <c r="K491" s="69" t="s">
        <v>401</v>
      </c>
      <c r="L491" s="72" t="s">
        <v>255</v>
      </c>
      <c r="M491" s="2"/>
      <c r="N491" s="2"/>
      <c r="O491" s="69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x14ac:dyDescent="0.3">
      <c r="A492" s="2">
        <v>1</v>
      </c>
      <c r="B492" s="2" t="s">
        <v>236</v>
      </c>
      <c r="C492" s="2"/>
      <c r="D492" s="2" t="s">
        <v>236</v>
      </c>
      <c r="E492" s="2">
        <v>7</v>
      </c>
      <c r="F492" s="2" t="s">
        <v>408</v>
      </c>
      <c r="G492" s="2" t="s">
        <v>393</v>
      </c>
      <c r="H492" s="2">
        <v>3</v>
      </c>
      <c r="I492" s="2" t="s">
        <v>190</v>
      </c>
      <c r="J492" s="69" t="s">
        <v>188</v>
      </c>
      <c r="K492" s="69" t="s">
        <v>401</v>
      </c>
      <c r="L492" s="72" t="s">
        <v>255</v>
      </c>
      <c r="M492" s="2"/>
      <c r="N492" s="2"/>
      <c r="O492" s="69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x14ac:dyDescent="0.3">
      <c r="A493" s="2">
        <v>1</v>
      </c>
      <c r="B493" s="2" t="s">
        <v>236</v>
      </c>
      <c r="C493" s="2"/>
      <c r="D493" s="2" t="s">
        <v>236</v>
      </c>
      <c r="E493" s="2">
        <v>7</v>
      </c>
      <c r="F493" s="2" t="s">
        <v>408</v>
      </c>
      <c r="G493" s="2" t="s">
        <v>393</v>
      </c>
      <c r="H493" s="2">
        <v>4</v>
      </c>
      <c r="I493" s="2" t="s">
        <v>191</v>
      </c>
      <c r="J493" s="69" t="s">
        <v>188</v>
      </c>
      <c r="K493" s="69" t="s">
        <v>401</v>
      </c>
      <c r="L493" s="72" t="s">
        <v>255</v>
      </c>
      <c r="M493" s="2"/>
      <c r="N493" s="2"/>
      <c r="O493" s="69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x14ac:dyDescent="0.3">
      <c r="A494" s="2">
        <v>1</v>
      </c>
      <c r="B494" s="2" t="s">
        <v>236</v>
      </c>
      <c r="C494" s="2"/>
      <c r="D494" s="2" t="s">
        <v>236</v>
      </c>
      <c r="E494" s="2">
        <v>7</v>
      </c>
      <c r="F494" s="2" t="s">
        <v>408</v>
      </c>
      <c r="G494" s="2" t="s">
        <v>393</v>
      </c>
      <c r="H494" s="2">
        <v>5</v>
      </c>
      <c r="I494" s="2" t="s">
        <v>192</v>
      </c>
      <c r="J494" s="69" t="s">
        <v>188</v>
      </c>
      <c r="K494" s="69" t="s">
        <v>401</v>
      </c>
      <c r="L494" s="72" t="s">
        <v>255</v>
      </c>
      <c r="M494" s="2"/>
      <c r="N494" s="2"/>
      <c r="O494" s="69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x14ac:dyDescent="0.3">
      <c r="A495" s="2">
        <v>1</v>
      </c>
      <c r="B495" s="2" t="s">
        <v>236</v>
      </c>
      <c r="C495" s="2"/>
      <c r="D495" s="2" t="s">
        <v>236</v>
      </c>
      <c r="E495" s="2">
        <v>7</v>
      </c>
      <c r="F495" s="2" t="s">
        <v>408</v>
      </c>
      <c r="G495" s="2" t="s">
        <v>393</v>
      </c>
      <c r="H495" s="2">
        <v>6</v>
      </c>
      <c r="I495" s="2" t="s">
        <v>193</v>
      </c>
      <c r="J495" s="69" t="s">
        <v>188</v>
      </c>
      <c r="K495" s="69" t="s">
        <v>401</v>
      </c>
      <c r="L495" s="72" t="s">
        <v>255</v>
      </c>
      <c r="M495" s="2"/>
      <c r="N495" s="2"/>
      <c r="O495" s="69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x14ac:dyDescent="0.3">
      <c r="A496" s="2">
        <v>1</v>
      </c>
      <c r="B496" s="2" t="s">
        <v>236</v>
      </c>
      <c r="C496" s="2"/>
      <c r="D496" s="2" t="s">
        <v>236</v>
      </c>
      <c r="E496" s="2">
        <v>7</v>
      </c>
      <c r="F496" s="2" t="s">
        <v>408</v>
      </c>
      <c r="G496" s="2" t="s">
        <v>393</v>
      </c>
      <c r="H496" s="2">
        <v>7</v>
      </c>
      <c r="I496" s="2" t="s">
        <v>194</v>
      </c>
      <c r="J496" s="69" t="s">
        <v>188</v>
      </c>
      <c r="K496" s="69" t="s">
        <v>401</v>
      </c>
      <c r="L496" s="72" t="s">
        <v>255</v>
      </c>
      <c r="M496" s="2"/>
      <c r="N496" s="2"/>
      <c r="O496" s="69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x14ac:dyDescent="0.3">
      <c r="A497" s="2">
        <v>1</v>
      </c>
      <c r="B497" s="2" t="s">
        <v>236</v>
      </c>
      <c r="C497" s="2"/>
      <c r="D497" s="2" t="s">
        <v>236</v>
      </c>
      <c r="E497" s="2">
        <v>7</v>
      </c>
      <c r="F497" s="2" t="s">
        <v>408</v>
      </c>
      <c r="G497" s="2" t="s">
        <v>393</v>
      </c>
      <c r="H497" s="2">
        <v>8</v>
      </c>
      <c r="I497" s="2" t="s">
        <v>195</v>
      </c>
      <c r="J497" s="69" t="s">
        <v>188</v>
      </c>
      <c r="K497" s="69" t="s">
        <v>401</v>
      </c>
      <c r="L497" s="72" t="s">
        <v>255</v>
      </c>
      <c r="M497" s="2"/>
      <c r="N497" s="2"/>
      <c r="O497" s="69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x14ac:dyDescent="0.3">
      <c r="A498" s="2">
        <v>1</v>
      </c>
      <c r="B498" s="2" t="s">
        <v>236</v>
      </c>
      <c r="C498" s="2"/>
      <c r="D498" s="2" t="s">
        <v>236</v>
      </c>
      <c r="E498" s="2">
        <v>7</v>
      </c>
      <c r="F498" s="2" t="s">
        <v>408</v>
      </c>
      <c r="G498" s="2" t="s">
        <v>393</v>
      </c>
      <c r="H498" s="2">
        <v>9</v>
      </c>
      <c r="I498" s="2" t="s">
        <v>196</v>
      </c>
      <c r="J498" s="69" t="s">
        <v>188</v>
      </c>
      <c r="K498" s="69" t="s">
        <v>401</v>
      </c>
      <c r="L498" s="72" t="s">
        <v>255</v>
      </c>
      <c r="M498" s="2"/>
      <c r="N498" s="2"/>
      <c r="O498" s="69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x14ac:dyDescent="0.3">
      <c r="A499" s="2">
        <v>1</v>
      </c>
      <c r="B499" s="2" t="s">
        <v>236</v>
      </c>
      <c r="C499" s="2"/>
      <c r="D499" s="2" t="s">
        <v>236</v>
      </c>
      <c r="E499" s="2">
        <v>7</v>
      </c>
      <c r="F499" s="2" t="s">
        <v>408</v>
      </c>
      <c r="G499" s="2" t="s">
        <v>393</v>
      </c>
      <c r="H499" s="2">
        <v>10</v>
      </c>
      <c r="I499" s="2" t="s">
        <v>197</v>
      </c>
      <c r="J499" s="69" t="s">
        <v>188</v>
      </c>
      <c r="K499" s="69" t="s">
        <v>401</v>
      </c>
      <c r="L499" s="72" t="s">
        <v>255</v>
      </c>
      <c r="M499" s="130"/>
      <c r="N499" s="130"/>
      <c r="O499" s="69">
        <v>0</v>
      </c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  <c r="AD499" s="130"/>
      <c r="AE499" s="130"/>
      <c r="AF499" s="130"/>
      <c r="AG499" s="130"/>
      <c r="AH499" s="130"/>
      <c r="AI499" s="130"/>
      <c r="AJ499" s="130"/>
      <c r="AK499" s="130"/>
      <c r="AL499" s="130"/>
      <c r="AM499" s="130"/>
      <c r="AN499" s="130"/>
      <c r="AO499" s="130"/>
      <c r="AP499" s="130"/>
      <c r="AQ499" s="130"/>
      <c r="AR499" s="130"/>
    </row>
    <row r="500" spans="1:44" ht="15" thickBot="1" x14ac:dyDescent="0.35">
      <c r="A500" s="64">
        <v>1</v>
      </c>
      <c r="B500" s="64" t="s">
        <v>236</v>
      </c>
      <c r="C500" s="64"/>
      <c r="D500" s="64" t="s">
        <v>236</v>
      </c>
      <c r="E500" s="64">
        <v>7</v>
      </c>
      <c r="F500" s="64" t="s">
        <v>408</v>
      </c>
      <c r="G500" s="64" t="s">
        <v>393</v>
      </c>
      <c r="H500" s="2">
        <v>11</v>
      </c>
      <c r="I500" s="64" t="s">
        <v>198</v>
      </c>
      <c r="J500" s="95" t="s">
        <v>188</v>
      </c>
      <c r="K500" s="95" t="s">
        <v>401</v>
      </c>
      <c r="L500" s="111" t="s">
        <v>255</v>
      </c>
      <c r="M500" s="64"/>
      <c r="N500" s="64"/>
      <c r="O500" s="95">
        <v>0</v>
      </c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</row>
    <row r="501" spans="1:44" x14ac:dyDescent="0.3">
      <c r="A501" s="2">
        <v>1</v>
      </c>
      <c r="B501" s="2" t="s">
        <v>236</v>
      </c>
      <c r="C501" s="2"/>
      <c r="D501" s="2" t="s">
        <v>236</v>
      </c>
      <c r="E501" s="2">
        <v>7</v>
      </c>
      <c r="F501" s="2" t="s">
        <v>408</v>
      </c>
      <c r="G501" s="2" t="s">
        <v>393</v>
      </c>
      <c r="H501" s="63">
        <v>12</v>
      </c>
      <c r="I501" s="63" t="s">
        <v>199</v>
      </c>
      <c r="J501" s="94" t="s">
        <v>188</v>
      </c>
      <c r="K501" s="69" t="s">
        <v>401</v>
      </c>
      <c r="L501" s="72" t="s">
        <v>255</v>
      </c>
      <c r="M501" s="2"/>
      <c r="N501" s="2"/>
      <c r="O501" s="69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x14ac:dyDescent="0.3">
      <c r="A502" s="2">
        <v>1</v>
      </c>
      <c r="B502" s="2" t="s">
        <v>236</v>
      </c>
      <c r="C502" s="2"/>
      <c r="D502" s="2" t="s">
        <v>236</v>
      </c>
      <c r="E502" s="2">
        <v>7</v>
      </c>
      <c r="F502" s="2" t="s">
        <v>408</v>
      </c>
      <c r="G502" s="2" t="s">
        <v>393</v>
      </c>
      <c r="H502" s="2">
        <v>13</v>
      </c>
      <c r="I502" s="2" t="s">
        <v>200</v>
      </c>
      <c r="J502" s="69" t="s">
        <v>188</v>
      </c>
      <c r="K502" s="69" t="s">
        <v>401</v>
      </c>
      <c r="L502" s="72" t="s">
        <v>255</v>
      </c>
      <c r="M502" s="2"/>
      <c r="N502" s="2"/>
      <c r="O502" s="69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x14ac:dyDescent="0.3">
      <c r="A503" s="2">
        <v>1</v>
      </c>
      <c r="B503" s="2" t="s">
        <v>236</v>
      </c>
      <c r="C503" s="2"/>
      <c r="D503" s="2" t="s">
        <v>236</v>
      </c>
      <c r="E503" s="2">
        <v>7</v>
      </c>
      <c r="F503" s="2" t="s">
        <v>408</v>
      </c>
      <c r="G503" s="2" t="s">
        <v>393</v>
      </c>
      <c r="H503" s="2">
        <v>14</v>
      </c>
      <c r="I503" s="2" t="s">
        <v>201</v>
      </c>
      <c r="J503" s="69" t="s">
        <v>188</v>
      </c>
      <c r="K503" s="69" t="s">
        <v>401</v>
      </c>
      <c r="L503" s="72" t="s">
        <v>255</v>
      </c>
      <c r="M503" s="2"/>
      <c r="N503" s="2"/>
      <c r="O503" s="69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x14ac:dyDescent="0.3">
      <c r="A504" s="2">
        <v>1</v>
      </c>
      <c r="B504" s="2" t="s">
        <v>236</v>
      </c>
      <c r="C504" s="2"/>
      <c r="D504" s="2" t="s">
        <v>236</v>
      </c>
      <c r="E504" s="2">
        <v>7</v>
      </c>
      <c r="F504" s="2" t="s">
        <v>408</v>
      </c>
      <c r="G504" s="2" t="s">
        <v>393</v>
      </c>
      <c r="H504" s="2">
        <v>15</v>
      </c>
      <c r="I504" s="2" t="s">
        <v>202</v>
      </c>
      <c r="J504" s="69" t="s">
        <v>188</v>
      </c>
      <c r="K504" s="69" t="s">
        <v>401</v>
      </c>
      <c r="L504" s="72" t="s">
        <v>255</v>
      </c>
      <c r="M504" s="2"/>
      <c r="N504" s="2"/>
      <c r="O504" s="69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x14ac:dyDescent="0.3">
      <c r="A505" s="2">
        <v>1</v>
      </c>
      <c r="B505" s="2" t="s">
        <v>236</v>
      </c>
      <c r="C505" s="2"/>
      <c r="D505" s="2" t="s">
        <v>236</v>
      </c>
      <c r="E505" s="2">
        <v>7</v>
      </c>
      <c r="F505" s="2" t="s">
        <v>408</v>
      </c>
      <c r="G505" s="2" t="s">
        <v>393</v>
      </c>
      <c r="H505" s="2">
        <v>16</v>
      </c>
      <c r="I505" s="2" t="s">
        <v>203</v>
      </c>
      <c r="J505" s="69" t="s">
        <v>188</v>
      </c>
      <c r="K505" s="69" t="s">
        <v>401</v>
      </c>
      <c r="L505" s="72" t="s">
        <v>255</v>
      </c>
      <c r="M505" s="2"/>
      <c r="N505" s="2"/>
      <c r="O505" s="69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x14ac:dyDescent="0.3">
      <c r="A506" s="2">
        <v>1</v>
      </c>
      <c r="B506" s="2" t="s">
        <v>236</v>
      </c>
      <c r="C506" s="2"/>
      <c r="D506" s="2" t="s">
        <v>236</v>
      </c>
      <c r="E506" s="2">
        <v>7</v>
      </c>
      <c r="F506" s="2" t="s">
        <v>408</v>
      </c>
      <c r="G506" s="2" t="s">
        <v>393</v>
      </c>
      <c r="H506" s="2">
        <v>17</v>
      </c>
      <c r="I506" s="2" t="s">
        <v>204</v>
      </c>
      <c r="J506" s="69" t="s">
        <v>188</v>
      </c>
      <c r="K506" s="69" t="s">
        <v>401</v>
      </c>
      <c r="L506" s="72" t="s">
        <v>255</v>
      </c>
      <c r="M506" s="2"/>
      <c r="N506" s="2"/>
      <c r="O506" s="69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x14ac:dyDescent="0.3">
      <c r="A507" s="2">
        <v>1</v>
      </c>
      <c r="B507" s="2" t="s">
        <v>236</v>
      </c>
      <c r="C507" s="2"/>
      <c r="D507" s="2" t="s">
        <v>236</v>
      </c>
      <c r="E507" s="2">
        <v>7</v>
      </c>
      <c r="F507" s="2" t="s">
        <v>408</v>
      </c>
      <c r="G507" s="2" t="s">
        <v>393</v>
      </c>
      <c r="H507" s="2">
        <v>18</v>
      </c>
      <c r="I507" s="2" t="s">
        <v>187</v>
      </c>
      <c r="J507" s="69" t="s">
        <v>205</v>
      </c>
      <c r="K507" s="69" t="s">
        <v>401</v>
      </c>
      <c r="L507" s="72" t="s">
        <v>255</v>
      </c>
      <c r="M507" s="2"/>
      <c r="N507" s="2"/>
      <c r="O507" s="69">
        <v>18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x14ac:dyDescent="0.3">
      <c r="A508" s="2">
        <v>1</v>
      </c>
      <c r="B508" s="2" t="s">
        <v>236</v>
      </c>
      <c r="C508" s="2"/>
      <c r="D508" s="2" t="s">
        <v>236</v>
      </c>
      <c r="E508" s="2">
        <v>7</v>
      </c>
      <c r="F508" s="2" t="s">
        <v>408</v>
      </c>
      <c r="G508" s="2" t="s">
        <v>393</v>
      </c>
      <c r="H508" s="2">
        <v>19</v>
      </c>
      <c r="I508" s="2" t="s">
        <v>189</v>
      </c>
      <c r="J508" s="69" t="s">
        <v>205</v>
      </c>
      <c r="K508" s="69" t="s">
        <v>401</v>
      </c>
      <c r="L508" s="72" t="s">
        <v>255</v>
      </c>
      <c r="M508" s="2"/>
      <c r="N508" s="2"/>
      <c r="O508" s="69">
        <v>18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x14ac:dyDescent="0.3">
      <c r="A509" s="2">
        <v>1</v>
      </c>
      <c r="B509" s="2" t="s">
        <v>236</v>
      </c>
      <c r="C509" s="2"/>
      <c r="D509" s="2" t="s">
        <v>236</v>
      </c>
      <c r="E509" s="2">
        <v>7</v>
      </c>
      <c r="F509" s="2" t="s">
        <v>408</v>
      </c>
      <c r="G509" s="2" t="s">
        <v>393</v>
      </c>
      <c r="H509" s="2">
        <v>20</v>
      </c>
      <c r="I509" s="2" t="s">
        <v>190</v>
      </c>
      <c r="J509" s="69" t="s">
        <v>205</v>
      </c>
      <c r="K509" s="69" t="s">
        <v>401</v>
      </c>
      <c r="L509" s="72" t="s">
        <v>255</v>
      </c>
      <c r="M509" s="2"/>
      <c r="N509" s="2"/>
      <c r="O509" s="69">
        <v>18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x14ac:dyDescent="0.3">
      <c r="A510" s="2">
        <v>1</v>
      </c>
      <c r="B510" s="2" t="s">
        <v>236</v>
      </c>
      <c r="C510" s="2"/>
      <c r="D510" s="2" t="s">
        <v>236</v>
      </c>
      <c r="E510" s="2">
        <v>7</v>
      </c>
      <c r="F510" s="2" t="s">
        <v>408</v>
      </c>
      <c r="G510" s="2" t="s">
        <v>393</v>
      </c>
      <c r="H510" s="2">
        <v>21</v>
      </c>
      <c r="I510" s="2" t="s">
        <v>191</v>
      </c>
      <c r="J510" s="69" t="s">
        <v>205</v>
      </c>
      <c r="K510" s="69" t="s">
        <v>401</v>
      </c>
      <c r="L510" s="72" t="s">
        <v>255</v>
      </c>
      <c r="M510" s="2"/>
      <c r="N510" s="2"/>
      <c r="O510" s="69">
        <v>18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x14ac:dyDescent="0.3">
      <c r="A511" s="2">
        <v>1</v>
      </c>
      <c r="B511" s="2" t="s">
        <v>236</v>
      </c>
      <c r="C511" s="2"/>
      <c r="D511" s="2" t="s">
        <v>236</v>
      </c>
      <c r="E511" s="2">
        <v>7</v>
      </c>
      <c r="F511" s="2" t="s">
        <v>408</v>
      </c>
      <c r="G511" s="2" t="s">
        <v>393</v>
      </c>
      <c r="H511" s="2">
        <v>22</v>
      </c>
      <c r="I511" s="2" t="s">
        <v>192</v>
      </c>
      <c r="J511" s="69" t="s">
        <v>205</v>
      </c>
      <c r="K511" s="69" t="s">
        <v>401</v>
      </c>
      <c r="L511" s="72" t="s">
        <v>255</v>
      </c>
      <c r="M511" s="2"/>
      <c r="N511" s="2"/>
      <c r="O511" s="69">
        <v>18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x14ac:dyDescent="0.3">
      <c r="A512" s="2">
        <v>1</v>
      </c>
      <c r="B512" s="2" t="s">
        <v>236</v>
      </c>
      <c r="C512" s="2"/>
      <c r="D512" s="2" t="s">
        <v>236</v>
      </c>
      <c r="E512" s="2">
        <v>7</v>
      </c>
      <c r="F512" s="2" t="s">
        <v>408</v>
      </c>
      <c r="G512" s="2" t="s">
        <v>393</v>
      </c>
      <c r="H512" s="2">
        <v>23</v>
      </c>
      <c r="I512" s="2" t="s">
        <v>193</v>
      </c>
      <c r="J512" s="69" t="s">
        <v>205</v>
      </c>
      <c r="K512" s="69" t="s">
        <v>401</v>
      </c>
      <c r="L512" s="72" t="s">
        <v>255</v>
      </c>
      <c r="M512" s="2"/>
      <c r="N512" s="2"/>
      <c r="O512" s="69">
        <v>18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x14ac:dyDescent="0.3">
      <c r="A513" s="2">
        <v>1</v>
      </c>
      <c r="B513" s="2" t="s">
        <v>236</v>
      </c>
      <c r="C513" s="2"/>
      <c r="D513" s="2" t="s">
        <v>236</v>
      </c>
      <c r="E513" s="2">
        <v>7</v>
      </c>
      <c r="F513" s="2" t="s">
        <v>408</v>
      </c>
      <c r="G513" s="2" t="s">
        <v>393</v>
      </c>
      <c r="H513" s="2">
        <v>24</v>
      </c>
      <c r="I513" s="2" t="s">
        <v>194</v>
      </c>
      <c r="J513" s="69" t="s">
        <v>205</v>
      </c>
      <c r="K513" s="69" t="s">
        <v>401</v>
      </c>
      <c r="L513" s="72" t="s">
        <v>255</v>
      </c>
      <c r="M513" s="2"/>
      <c r="N513" s="2"/>
      <c r="O513" s="69">
        <v>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x14ac:dyDescent="0.3">
      <c r="A514" s="2">
        <v>1</v>
      </c>
      <c r="B514" s="2" t="s">
        <v>236</v>
      </c>
      <c r="C514" s="2"/>
      <c r="D514" s="2" t="s">
        <v>236</v>
      </c>
      <c r="E514" s="2">
        <v>7</v>
      </c>
      <c r="F514" s="2" t="s">
        <v>408</v>
      </c>
      <c r="G514" s="2" t="s">
        <v>393</v>
      </c>
      <c r="H514" s="2">
        <v>25</v>
      </c>
      <c r="I514" s="2" t="s">
        <v>195</v>
      </c>
      <c r="J514" s="69" t="s">
        <v>205</v>
      </c>
      <c r="K514" s="69" t="s">
        <v>401</v>
      </c>
      <c r="L514" s="72" t="s">
        <v>255</v>
      </c>
      <c r="M514" s="2"/>
      <c r="N514" s="2"/>
      <c r="O514" s="69">
        <v>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x14ac:dyDescent="0.3">
      <c r="A515" s="2">
        <v>1</v>
      </c>
      <c r="B515" s="2" t="s">
        <v>236</v>
      </c>
      <c r="C515" s="2"/>
      <c r="D515" s="2" t="s">
        <v>236</v>
      </c>
      <c r="E515" s="2">
        <v>7</v>
      </c>
      <c r="F515" s="2" t="s">
        <v>408</v>
      </c>
      <c r="G515" s="2" t="s">
        <v>393</v>
      </c>
      <c r="H515" s="2">
        <v>26</v>
      </c>
      <c r="I515" s="2" t="s">
        <v>196</v>
      </c>
      <c r="J515" s="69" t="s">
        <v>205</v>
      </c>
      <c r="K515" s="69" t="s">
        <v>401</v>
      </c>
      <c r="L515" s="72" t="s">
        <v>255</v>
      </c>
      <c r="M515" s="2"/>
      <c r="N515" s="2"/>
      <c r="O515" s="69">
        <v>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x14ac:dyDescent="0.3">
      <c r="A516" s="2">
        <v>1</v>
      </c>
      <c r="B516" s="2" t="s">
        <v>236</v>
      </c>
      <c r="C516" s="2"/>
      <c r="D516" s="2" t="s">
        <v>236</v>
      </c>
      <c r="E516" s="2">
        <v>7</v>
      </c>
      <c r="F516" s="2" t="s">
        <v>408</v>
      </c>
      <c r="G516" s="2" t="s">
        <v>393</v>
      </c>
      <c r="H516" s="2">
        <v>27</v>
      </c>
      <c r="I516" s="2" t="s">
        <v>197</v>
      </c>
      <c r="J516" s="69" t="s">
        <v>205</v>
      </c>
      <c r="K516" s="69" t="s">
        <v>401</v>
      </c>
      <c r="L516" s="72" t="s">
        <v>255</v>
      </c>
      <c r="M516" s="130"/>
      <c r="N516" s="130"/>
      <c r="O516" s="69">
        <v>0</v>
      </c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  <c r="AD516" s="130"/>
      <c r="AE516" s="130"/>
      <c r="AF516" s="130"/>
      <c r="AG516" s="130"/>
      <c r="AH516" s="130"/>
      <c r="AI516" s="130"/>
      <c r="AJ516" s="130"/>
      <c r="AK516" s="130"/>
      <c r="AL516" s="130"/>
      <c r="AM516" s="130"/>
      <c r="AN516" s="130"/>
      <c r="AO516" s="130"/>
      <c r="AP516" s="130"/>
      <c r="AQ516" s="130"/>
      <c r="AR516" s="130"/>
    </row>
    <row r="517" spans="1:44" ht="15" thickBot="1" x14ac:dyDescent="0.35">
      <c r="A517" s="64">
        <v>1</v>
      </c>
      <c r="B517" s="64" t="s">
        <v>236</v>
      </c>
      <c r="C517" s="64"/>
      <c r="D517" s="64" t="s">
        <v>236</v>
      </c>
      <c r="E517" s="64">
        <v>7</v>
      </c>
      <c r="F517" s="64" t="s">
        <v>408</v>
      </c>
      <c r="G517" s="64" t="s">
        <v>393</v>
      </c>
      <c r="H517" s="2">
        <v>28</v>
      </c>
      <c r="I517" s="64" t="s">
        <v>198</v>
      </c>
      <c r="J517" s="95" t="s">
        <v>205</v>
      </c>
      <c r="K517" s="95" t="s">
        <v>401</v>
      </c>
      <c r="L517" s="111" t="s">
        <v>255</v>
      </c>
      <c r="M517" s="64"/>
      <c r="N517" s="64"/>
      <c r="O517" s="95">
        <v>0</v>
      </c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</row>
    <row r="518" spans="1:44" x14ac:dyDescent="0.3">
      <c r="A518" s="2">
        <v>1</v>
      </c>
      <c r="B518" s="2" t="s">
        <v>236</v>
      </c>
      <c r="C518" s="2"/>
      <c r="D518" s="2" t="s">
        <v>236</v>
      </c>
      <c r="E518" s="2">
        <v>7</v>
      </c>
      <c r="F518" s="2" t="s">
        <v>408</v>
      </c>
      <c r="G518" s="2" t="s">
        <v>393</v>
      </c>
      <c r="H518" s="2">
        <v>29</v>
      </c>
      <c r="I518" s="2" t="s">
        <v>199</v>
      </c>
      <c r="J518" s="69" t="s">
        <v>205</v>
      </c>
      <c r="K518" s="69" t="s">
        <v>401</v>
      </c>
      <c r="L518" s="110" t="s">
        <v>255</v>
      </c>
      <c r="M518" s="2"/>
      <c r="N518" s="2"/>
      <c r="O518" s="69">
        <v>18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x14ac:dyDescent="0.3">
      <c r="A519" s="2">
        <v>1</v>
      </c>
      <c r="B519" s="2" t="s">
        <v>236</v>
      </c>
      <c r="C519" s="2"/>
      <c r="D519" s="2" t="s">
        <v>236</v>
      </c>
      <c r="E519" s="2">
        <v>7</v>
      </c>
      <c r="F519" s="2" t="s">
        <v>408</v>
      </c>
      <c r="G519" s="2" t="s">
        <v>393</v>
      </c>
      <c r="H519" s="2">
        <v>30</v>
      </c>
      <c r="I519" s="2" t="s">
        <v>200</v>
      </c>
      <c r="J519" s="69" t="s">
        <v>205</v>
      </c>
      <c r="K519" s="69" t="s">
        <v>401</v>
      </c>
      <c r="L519" s="110" t="s">
        <v>255</v>
      </c>
      <c r="M519" s="2"/>
      <c r="N519" s="2"/>
      <c r="O519" s="69">
        <v>18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x14ac:dyDescent="0.3">
      <c r="A520" s="2">
        <v>1</v>
      </c>
      <c r="B520" s="2" t="s">
        <v>236</v>
      </c>
      <c r="C520" s="2"/>
      <c r="D520" s="2" t="s">
        <v>236</v>
      </c>
      <c r="E520" s="2">
        <v>7</v>
      </c>
      <c r="F520" s="2" t="s">
        <v>408</v>
      </c>
      <c r="G520" s="2" t="s">
        <v>393</v>
      </c>
      <c r="H520" s="2">
        <v>31</v>
      </c>
      <c r="I520" s="2" t="s">
        <v>201</v>
      </c>
      <c r="J520" s="69" t="s">
        <v>205</v>
      </c>
      <c r="K520" s="69" t="s">
        <v>401</v>
      </c>
      <c r="L520" s="110" t="s">
        <v>255</v>
      </c>
      <c r="M520" s="69"/>
      <c r="N520" s="69"/>
      <c r="O520" s="69">
        <v>18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x14ac:dyDescent="0.3">
      <c r="A521" s="2">
        <v>1</v>
      </c>
      <c r="B521" s="2" t="s">
        <v>236</v>
      </c>
      <c r="C521" s="2"/>
      <c r="D521" s="2" t="s">
        <v>236</v>
      </c>
      <c r="E521" s="2">
        <v>7</v>
      </c>
      <c r="F521" s="2" t="s">
        <v>408</v>
      </c>
      <c r="G521" s="2" t="s">
        <v>393</v>
      </c>
      <c r="H521" s="2">
        <v>32</v>
      </c>
      <c r="I521" s="2" t="s">
        <v>202</v>
      </c>
      <c r="J521" s="69" t="s">
        <v>205</v>
      </c>
      <c r="K521" s="69" t="s">
        <v>401</v>
      </c>
      <c r="L521" s="110" t="s">
        <v>255</v>
      </c>
      <c r="M521" s="2"/>
      <c r="N521" s="2"/>
      <c r="O521" s="69">
        <v>18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x14ac:dyDescent="0.3">
      <c r="A522" s="2">
        <v>1</v>
      </c>
      <c r="B522" s="2" t="s">
        <v>236</v>
      </c>
      <c r="C522" s="2"/>
      <c r="D522" s="2" t="s">
        <v>236</v>
      </c>
      <c r="E522" s="2">
        <v>7</v>
      </c>
      <c r="F522" s="2" t="s">
        <v>408</v>
      </c>
      <c r="G522" s="2" t="s">
        <v>393</v>
      </c>
      <c r="H522" s="2">
        <v>33</v>
      </c>
      <c r="I522" s="2" t="s">
        <v>203</v>
      </c>
      <c r="J522" s="69" t="s">
        <v>205</v>
      </c>
      <c r="K522" s="69" t="s">
        <v>401</v>
      </c>
      <c r="L522" s="110" t="s">
        <v>255</v>
      </c>
      <c r="M522" s="2"/>
      <c r="N522" s="2"/>
      <c r="O522" s="69">
        <v>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x14ac:dyDescent="0.3">
      <c r="A523" s="2">
        <v>1</v>
      </c>
      <c r="B523" s="2" t="s">
        <v>236</v>
      </c>
      <c r="C523" s="2"/>
      <c r="D523" s="2" t="s">
        <v>236</v>
      </c>
      <c r="E523" s="2">
        <v>7</v>
      </c>
      <c r="F523" s="2" t="s">
        <v>408</v>
      </c>
      <c r="G523" s="2" t="s">
        <v>393</v>
      </c>
      <c r="H523" s="2">
        <v>34</v>
      </c>
      <c r="I523" s="2" t="s">
        <v>204</v>
      </c>
      <c r="J523" s="69" t="s">
        <v>205</v>
      </c>
      <c r="K523" s="69" t="s">
        <v>401</v>
      </c>
      <c r="L523" s="110" t="s">
        <v>255</v>
      </c>
      <c r="M523" s="2"/>
      <c r="N523" s="2"/>
      <c r="O523" s="69">
        <v>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x14ac:dyDescent="0.3">
      <c r="A524" s="2">
        <v>1</v>
      </c>
      <c r="B524" s="2" t="s">
        <v>236</v>
      </c>
      <c r="C524" s="2"/>
      <c r="D524" s="2" t="s">
        <v>236</v>
      </c>
      <c r="E524" s="2">
        <v>7</v>
      </c>
      <c r="F524" s="2" t="s">
        <v>408</v>
      </c>
      <c r="G524" s="2" t="s">
        <v>393</v>
      </c>
      <c r="H524" s="2">
        <v>35</v>
      </c>
      <c r="I524" s="2" t="s">
        <v>187</v>
      </c>
      <c r="J524" s="69" t="s">
        <v>207</v>
      </c>
      <c r="K524" s="69" t="s">
        <v>401</v>
      </c>
      <c r="L524" s="110" t="s">
        <v>255</v>
      </c>
      <c r="M524" s="2"/>
      <c r="N524" s="2"/>
      <c r="O524" s="69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x14ac:dyDescent="0.3">
      <c r="A525" s="2">
        <v>1</v>
      </c>
      <c r="B525" s="2" t="s">
        <v>236</v>
      </c>
      <c r="C525" s="2"/>
      <c r="D525" s="2" t="s">
        <v>236</v>
      </c>
      <c r="E525" s="2">
        <v>7</v>
      </c>
      <c r="F525" s="2" t="s">
        <v>408</v>
      </c>
      <c r="G525" s="2" t="s">
        <v>393</v>
      </c>
      <c r="H525" s="2">
        <v>36</v>
      </c>
      <c r="I525" s="2" t="s">
        <v>189</v>
      </c>
      <c r="J525" s="69" t="s">
        <v>207</v>
      </c>
      <c r="K525" s="69" t="s">
        <v>401</v>
      </c>
      <c r="L525" s="110" t="s">
        <v>255</v>
      </c>
      <c r="M525" s="2"/>
      <c r="N525" s="2"/>
      <c r="O525" s="69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x14ac:dyDescent="0.3">
      <c r="A526" s="2">
        <v>1</v>
      </c>
      <c r="B526" s="2" t="s">
        <v>236</v>
      </c>
      <c r="C526" s="2"/>
      <c r="D526" s="2" t="s">
        <v>236</v>
      </c>
      <c r="E526" s="2">
        <v>7</v>
      </c>
      <c r="F526" s="2" t="s">
        <v>408</v>
      </c>
      <c r="G526" s="2" t="s">
        <v>393</v>
      </c>
      <c r="H526" s="2">
        <v>37</v>
      </c>
      <c r="I526" s="2" t="s">
        <v>190</v>
      </c>
      <c r="J526" s="69" t="s">
        <v>207</v>
      </c>
      <c r="K526" s="69" t="s">
        <v>401</v>
      </c>
      <c r="L526" s="110" t="s">
        <v>255</v>
      </c>
      <c r="M526" s="2"/>
      <c r="N526" s="2"/>
      <c r="O526" s="69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x14ac:dyDescent="0.3">
      <c r="A527" s="2">
        <v>1</v>
      </c>
      <c r="B527" s="2" t="s">
        <v>236</v>
      </c>
      <c r="C527" s="2"/>
      <c r="D527" s="2" t="s">
        <v>236</v>
      </c>
      <c r="E527" s="2">
        <v>7</v>
      </c>
      <c r="F527" s="2" t="s">
        <v>408</v>
      </c>
      <c r="G527" s="2" t="s">
        <v>393</v>
      </c>
      <c r="H527" s="2">
        <v>38</v>
      </c>
      <c r="I527" s="2" t="s">
        <v>191</v>
      </c>
      <c r="J527" s="69" t="s">
        <v>207</v>
      </c>
      <c r="K527" s="69" t="s">
        <v>401</v>
      </c>
      <c r="L527" s="110" t="s">
        <v>255</v>
      </c>
      <c r="M527" s="2"/>
      <c r="N527" s="2"/>
      <c r="O527" s="69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x14ac:dyDescent="0.3">
      <c r="A528" s="2">
        <v>1</v>
      </c>
      <c r="B528" s="2" t="s">
        <v>236</v>
      </c>
      <c r="C528" s="2"/>
      <c r="D528" s="2" t="s">
        <v>236</v>
      </c>
      <c r="E528" s="2">
        <v>7</v>
      </c>
      <c r="F528" s="2" t="s">
        <v>408</v>
      </c>
      <c r="G528" s="2" t="s">
        <v>393</v>
      </c>
      <c r="H528" s="2">
        <v>39</v>
      </c>
      <c r="I528" s="2" t="s">
        <v>192</v>
      </c>
      <c r="J528" s="69" t="s">
        <v>207</v>
      </c>
      <c r="K528" s="69" t="s">
        <v>401</v>
      </c>
      <c r="L528" s="110" t="s">
        <v>255</v>
      </c>
      <c r="M528" s="2"/>
      <c r="N528" s="2"/>
      <c r="O528" s="69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x14ac:dyDescent="0.3">
      <c r="A529" s="2">
        <v>1</v>
      </c>
      <c r="B529" s="2" t="s">
        <v>236</v>
      </c>
      <c r="C529" s="2"/>
      <c r="D529" s="2" t="s">
        <v>236</v>
      </c>
      <c r="E529" s="2">
        <v>7</v>
      </c>
      <c r="F529" s="2" t="s">
        <v>408</v>
      </c>
      <c r="G529" s="2" t="s">
        <v>393</v>
      </c>
      <c r="H529" s="2">
        <v>40</v>
      </c>
      <c r="I529" s="2" t="s">
        <v>193</v>
      </c>
      <c r="J529" s="69" t="s">
        <v>207</v>
      </c>
      <c r="K529" s="69" t="s">
        <v>401</v>
      </c>
      <c r="L529" s="110" t="s">
        <v>255</v>
      </c>
      <c r="M529" s="2"/>
      <c r="N529" s="2"/>
      <c r="O529" s="69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x14ac:dyDescent="0.3">
      <c r="A530" s="2">
        <v>1</v>
      </c>
      <c r="B530" s="2" t="s">
        <v>236</v>
      </c>
      <c r="C530" s="2"/>
      <c r="D530" s="2" t="s">
        <v>236</v>
      </c>
      <c r="E530" s="2">
        <v>7</v>
      </c>
      <c r="F530" s="2" t="s">
        <v>408</v>
      </c>
      <c r="G530" s="2" t="s">
        <v>393</v>
      </c>
      <c r="H530" s="2">
        <v>41</v>
      </c>
      <c r="I530" s="2" t="s">
        <v>194</v>
      </c>
      <c r="J530" s="69" t="s">
        <v>207</v>
      </c>
      <c r="K530" s="69" t="s">
        <v>401</v>
      </c>
      <c r="L530" s="110" t="s">
        <v>255</v>
      </c>
      <c r="M530" s="2"/>
      <c r="N530" s="2"/>
      <c r="O530" s="69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x14ac:dyDescent="0.3">
      <c r="A531" s="2">
        <v>1</v>
      </c>
      <c r="B531" s="2" t="s">
        <v>236</v>
      </c>
      <c r="C531" s="2"/>
      <c r="D531" s="2" t="s">
        <v>236</v>
      </c>
      <c r="E531" s="2">
        <v>7</v>
      </c>
      <c r="F531" s="2" t="s">
        <v>408</v>
      </c>
      <c r="G531" s="2" t="s">
        <v>393</v>
      </c>
      <c r="H531" s="2">
        <v>42</v>
      </c>
      <c r="I531" s="2" t="s">
        <v>195</v>
      </c>
      <c r="J531" s="69" t="s">
        <v>207</v>
      </c>
      <c r="K531" s="69" t="s">
        <v>401</v>
      </c>
      <c r="L531" s="110" t="s">
        <v>255</v>
      </c>
      <c r="M531" s="2"/>
      <c r="N531" s="2"/>
      <c r="O531" s="69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x14ac:dyDescent="0.3">
      <c r="A532" s="2">
        <v>1</v>
      </c>
      <c r="B532" s="2" t="s">
        <v>236</v>
      </c>
      <c r="C532" s="2"/>
      <c r="D532" s="2" t="s">
        <v>236</v>
      </c>
      <c r="E532" s="2">
        <v>7</v>
      </c>
      <c r="F532" s="2" t="s">
        <v>408</v>
      </c>
      <c r="G532" s="2" t="s">
        <v>393</v>
      </c>
      <c r="H532" s="2">
        <v>43</v>
      </c>
      <c r="I532" s="2" t="s">
        <v>196</v>
      </c>
      <c r="J532" s="69" t="s">
        <v>207</v>
      </c>
      <c r="K532" s="69" t="s">
        <v>401</v>
      </c>
      <c r="L532" s="110" t="s">
        <v>255</v>
      </c>
      <c r="M532" s="2"/>
      <c r="N532" s="2"/>
      <c r="O532" s="69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x14ac:dyDescent="0.3">
      <c r="A533" s="2">
        <v>1</v>
      </c>
      <c r="B533" s="2" t="s">
        <v>236</v>
      </c>
      <c r="C533" s="2"/>
      <c r="D533" s="2" t="s">
        <v>236</v>
      </c>
      <c r="E533" s="2">
        <v>7</v>
      </c>
      <c r="F533" s="2" t="s">
        <v>408</v>
      </c>
      <c r="G533" s="2" t="s">
        <v>393</v>
      </c>
      <c r="H533" s="2">
        <v>44</v>
      </c>
      <c r="I533" s="2" t="s">
        <v>197</v>
      </c>
      <c r="J533" s="69" t="s">
        <v>207</v>
      </c>
      <c r="K533" s="69" t="s">
        <v>401</v>
      </c>
      <c r="L533" s="110" t="s">
        <v>255</v>
      </c>
      <c r="M533" s="130"/>
      <c r="N533" s="130"/>
      <c r="O533" s="69">
        <v>0</v>
      </c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  <c r="AD533" s="130"/>
      <c r="AE533" s="130"/>
      <c r="AF533" s="130"/>
      <c r="AG533" s="130"/>
      <c r="AH533" s="130"/>
      <c r="AI533" s="130"/>
      <c r="AJ533" s="130"/>
      <c r="AK533" s="130"/>
      <c r="AL533" s="130"/>
      <c r="AM533" s="130"/>
      <c r="AN533" s="130"/>
      <c r="AO533" s="130"/>
      <c r="AP533" s="130"/>
      <c r="AQ533" s="130"/>
      <c r="AR533" s="130"/>
    </row>
    <row r="534" spans="1:44" ht="15" thickBot="1" x14ac:dyDescent="0.35">
      <c r="A534" s="64">
        <v>1</v>
      </c>
      <c r="B534" s="64" t="s">
        <v>236</v>
      </c>
      <c r="C534" s="64"/>
      <c r="D534" s="64" t="s">
        <v>236</v>
      </c>
      <c r="E534" s="64">
        <v>7</v>
      </c>
      <c r="F534" s="64" t="s">
        <v>408</v>
      </c>
      <c r="G534" s="64" t="s">
        <v>393</v>
      </c>
      <c r="H534" s="2">
        <v>45</v>
      </c>
      <c r="I534" s="64" t="s">
        <v>198</v>
      </c>
      <c r="J534" s="95" t="s">
        <v>207</v>
      </c>
      <c r="K534" s="95" t="s">
        <v>401</v>
      </c>
      <c r="L534" s="110" t="s">
        <v>255</v>
      </c>
      <c r="M534" s="64"/>
      <c r="N534" s="64"/>
      <c r="O534" s="69">
        <v>0</v>
      </c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</row>
    <row r="535" spans="1:44" x14ac:dyDescent="0.3">
      <c r="A535" s="63">
        <v>1</v>
      </c>
      <c r="B535" s="63" t="s">
        <v>236</v>
      </c>
      <c r="C535" s="63"/>
      <c r="D535" s="63" t="s">
        <v>236</v>
      </c>
      <c r="E535" s="63">
        <v>7</v>
      </c>
      <c r="F535" s="63" t="s">
        <v>408</v>
      </c>
      <c r="G535" s="63" t="s">
        <v>393</v>
      </c>
      <c r="H535" s="63">
        <v>46</v>
      </c>
      <c r="I535" s="63" t="s">
        <v>199</v>
      </c>
      <c r="J535" s="94" t="s">
        <v>207</v>
      </c>
      <c r="K535" s="94" t="s">
        <v>401</v>
      </c>
      <c r="L535" s="110" t="s">
        <v>255</v>
      </c>
      <c r="M535" s="63"/>
      <c r="N535" s="63"/>
      <c r="O535" s="94">
        <v>0</v>
      </c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</row>
    <row r="536" spans="1:44" x14ac:dyDescent="0.3">
      <c r="A536" s="2">
        <v>1</v>
      </c>
      <c r="B536" s="2" t="s">
        <v>236</v>
      </c>
      <c r="C536" s="2"/>
      <c r="D536" s="2" t="s">
        <v>236</v>
      </c>
      <c r="E536" s="2">
        <v>7</v>
      </c>
      <c r="F536" s="2" t="s">
        <v>408</v>
      </c>
      <c r="G536" s="2" t="s">
        <v>393</v>
      </c>
      <c r="H536" s="2">
        <v>47</v>
      </c>
      <c r="I536" s="2" t="s">
        <v>200</v>
      </c>
      <c r="J536" s="69" t="s">
        <v>207</v>
      </c>
      <c r="K536" s="69" t="s">
        <v>401</v>
      </c>
      <c r="L536" s="72" t="s">
        <v>255</v>
      </c>
      <c r="M536" s="2"/>
      <c r="N536" s="2"/>
      <c r="O536" s="69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x14ac:dyDescent="0.3">
      <c r="A537" s="2">
        <v>1</v>
      </c>
      <c r="B537" s="2" t="s">
        <v>236</v>
      </c>
      <c r="C537" s="2"/>
      <c r="D537" s="2" t="s">
        <v>236</v>
      </c>
      <c r="E537" s="2">
        <v>7</v>
      </c>
      <c r="F537" s="2" t="s">
        <v>408</v>
      </c>
      <c r="G537" s="2" t="s">
        <v>393</v>
      </c>
      <c r="H537" s="2">
        <v>48</v>
      </c>
      <c r="I537" s="2" t="s">
        <v>201</v>
      </c>
      <c r="J537" s="69" t="s">
        <v>207</v>
      </c>
      <c r="K537" s="69" t="s">
        <v>401</v>
      </c>
      <c r="L537" s="72" t="s">
        <v>255</v>
      </c>
      <c r="M537" s="2"/>
      <c r="N537" s="2"/>
      <c r="O537" s="69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x14ac:dyDescent="0.3">
      <c r="A538" s="2">
        <v>1</v>
      </c>
      <c r="B538" s="2" t="s">
        <v>236</v>
      </c>
      <c r="C538" s="2"/>
      <c r="D538" s="2" t="s">
        <v>236</v>
      </c>
      <c r="E538" s="2">
        <v>7</v>
      </c>
      <c r="F538" s="2" t="s">
        <v>408</v>
      </c>
      <c r="G538" s="2" t="s">
        <v>393</v>
      </c>
      <c r="H538" s="2">
        <v>49</v>
      </c>
      <c r="I538" s="2" t="s">
        <v>202</v>
      </c>
      <c r="J538" s="69" t="s">
        <v>207</v>
      </c>
      <c r="K538" s="69" t="s">
        <v>401</v>
      </c>
      <c r="L538" s="72" t="s">
        <v>255</v>
      </c>
      <c r="M538" s="2"/>
      <c r="N538" s="2"/>
      <c r="O538" s="69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x14ac:dyDescent="0.3">
      <c r="A539" s="2">
        <v>1</v>
      </c>
      <c r="B539" s="2" t="s">
        <v>236</v>
      </c>
      <c r="C539" s="2"/>
      <c r="D539" s="2" t="s">
        <v>236</v>
      </c>
      <c r="E539" s="2">
        <v>7</v>
      </c>
      <c r="F539" s="2" t="s">
        <v>408</v>
      </c>
      <c r="G539" s="2" t="s">
        <v>393</v>
      </c>
      <c r="H539" s="2">
        <v>50</v>
      </c>
      <c r="I539" s="2" t="s">
        <v>203</v>
      </c>
      <c r="J539" s="69" t="s">
        <v>207</v>
      </c>
      <c r="K539" s="69" t="s">
        <v>401</v>
      </c>
      <c r="L539" s="72" t="s">
        <v>255</v>
      </c>
      <c r="M539" s="2"/>
      <c r="N539" s="2"/>
      <c r="O539" s="69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x14ac:dyDescent="0.3">
      <c r="A540" s="2">
        <v>1</v>
      </c>
      <c r="B540" s="2" t="s">
        <v>236</v>
      </c>
      <c r="C540" s="2"/>
      <c r="D540" s="2" t="s">
        <v>236</v>
      </c>
      <c r="E540" s="2">
        <v>7</v>
      </c>
      <c r="F540" s="2" t="s">
        <v>408</v>
      </c>
      <c r="G540" s="2" t="s">
        <v>393</v>
      </c>
      <c r="H540" s="2">
        <v>51</v>
      </c>
      <c r="I540" s="2" t="s">
        <v>204</v>
      </c>
      <c r="J540" s="69" t="s">
        <v>207</v>
      </c>
      <c r="K540" s="69" t="s">
        <v>401</v>
      </c>
      <c r="L540" s="72" t="s">
        <v>255</v>
      </c>
      <c r="M540" s="2"/>
      <c r="N540" s="2"/>
      <c r="O540" s="69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x14ac:dyDescent="0.3">
      <c r="A541" s="2">
        <v>1</v>
      </c>
      <c r="B541" s="2" t="s">
        <v>236</v>
      </c>
      <c r="C541" s="2"/>
      <c r="D541" s="2" t="s">
        <v>236</v>
      </c>
      <c r="E541" s="2">
        <v>7</v>
      </c>
      <c r="F541" s="2" t="s">
        <v>408</v>
      </c>
      <c r="G541" s="2" t="s">
        <v>393</v>
      </c>
      <c r="H541" s="2">
        <v>52</v>
      </c>
      <c r="I541" s="2" t="s">
        <v>187</v>
      </c>
      <c r="J541" s="69" t="s">
        <v>208</v>
      </c>
      <c r="K541" s="69" t="s">
        <v>401</v>
      </c>
      <c r="L541" s="72" t="s">
        <v>255</v>
      </c>
      <c r="M541" s="2"/>
      <c r="N541" s="2"/>
      <c r="O541" s="69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x14ac:dyDescent="0.3">
      <c r="A542" s="2">
        <v>1</v>
      </c>
      <c r="B542" s="2" t="s">
        <v>236</v>
      </c>
      <c r="C542" s="2"/>
      <c r="D542" s="2" t="s">
        <v>236</v>
      </c>
      <c r="E542" s="2">
        <v>7</v>
      </c>
      <c r="F542" s="2" t="s">
        <v>408</v>
      </c>
      <c r="G542" s="2" t="s">
        <v>393</v>
      </c>
      <c r="H542" s="2">
        <v>53</v>
      </c>
      <c r="I542" s="2" t="s">
        <v>189</v>
      </c>
      <c r="J542" s="69" t="s">
        <v>208</v>
      </c>
      <c r="K542" s="69" t="s">
        <v>401</v>
      </c>
      <c r="L542" s="72" t="s">
        <v>255</v>
      </c>
      <c r="M542" s="2"/>
      <c r="N542" s="2"/>
      <c r="O542" s="69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x14ac:dyDescent="0.3">
      <c r="A543" s="2">
        <v>1</v>
      </c>
      <c r="B543" s="2" t="s">
        <v>236</v>
      </c>
      <c r="C543" s="2"/>
      <c r="D543" s="2" t="s">
        <v>236</v>
      </c>
      <c r="E543" s="2">
        <v>7</v>
      </c>
      <c r="F543" s="2" t="s">
        <v>408</v>
      </c>
      <c r="G543" s="2" t="s">
        <v>393</v>
      </c>
      <c r="H543" s="2">
        <v>54</v>
      </c>
      <c r="I543" s="2" t="s">
        <v>190</v>
      </c>
      <c r="J543" s="69" t="s">
        <v>208</v>
      </c>
      <c r="K543" s="69" t="s">
        <v>401</v>
      </c>
      <c r="L543" s="72" t="s">
        <v>255</v>
      </c>
      <c r="M543" s="2"/>
      <c r="N543" s="2"/>
      <c r="O543" s="69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x14ac:dyDescent="0.3">
      <c r="A544" s="2">
        <v>1</v>
      </c>
      <c r="B544" s="2" t="s">
        <v>236</v>
      </c>
      <c r="C544" s="2"/>
      <c r="D544" s="2" t="s">
        <v>236</v>
      </c>
      <c r="E544" s="2">
        <v>7</v>
      </c>
      <c r="F544" s="2" t="s">
        <v>408</v>
      </c>
      <c r="G544" s="2" t="s">
        <v>393</v>
      </c>
      <c r="H544" s="2">
        <v>55</v>
      </c>
      <c r="I544" s="2" t="s">
        <v>191</v>
      </c>
      <c r="J544" s="69" t="s">
        <v>208</v>
      </c>
      <c r="K544" s="69" t="s">
        <v>401</v>
      </c>
      <c r="L544" s="72" t="s">
        <v>255</v>
      </c>
      <c r="M544" s="2"/>
      <c r="N544" s="2"/>
      <c r="O544" s="69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x14ac:dyDescent="0.3">
      <c r="A545" s="2">
        <v>1</v>
      </c>
      <c r="B545" s="2" t="s">
        <v>236</v>
      </c>
      <c r="C545" s="2"/>
      <c r="D545" s="2" t="s">
        <v>236</v>
      </c>
      <c r="E545" s="2">
        <v>7</v>
      </c>
      <c r="F545" s="2" t="s">
        <v>408</v>
      </c>
      <c r="G545" s="2" t="s">
        <v>393</v>
      </c>
      <c r="H545" s="2">
        <v>56</v>
      </c>
      <c r="I545" s="2" t="s">
        <v>192</v>
      </c>
      <c r="J545" s="69" t="s">
        <v>208</v>
      </c>
      <c r="K545" s="69" t="s">
        <v>401</v>
      </c>
      <c r="L545" s="72" t="s">
        <v>255</v>
      </c>
      <c r="M545" s="2"/>
      <c r="N545" s="2"/>
      <c r="O545" s="69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x14ac:dyDescent="0.3">
      <c r="A546" s="2">
        <v>1</v>
      </c>
      <c r="B546" s="2" t="s">
        <v>236</v>
      </c>
      <c r="C546" s="2"/>
      <c r="D546" s="2" t="s">
        <v>236</v>
      </c>
      <c r="E546" s="2">
        <v>7</v>
      </c>
      <c r="F546" s="2" t="s">
        <v>408</v>
      </c>
      <c r="G546" s="2" t="s">
        <v>393</v>
      </c>
      <c r="H546" s="2">
        <v>57</v>
      </c>
      <c r="I546" s="2" t="s">
        <v>193</v>
      </c>
      <c r="J546" s="69" t="s">
        <v>208</v>
      </c>
      <c r="K546" s="69" t="s">
        <v>401</v>
      </c>
      <c r="L546" s="72" t="s">
        <v>255</v>
      </c>
      <c r="M546" s="2"/>
      <c r="N546" s="2"/>
      <c r="O546" s="69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x14ac:dyDescent="0.3">
      <c r="A547" s="2">
        <v>1</v>
      </c>
      <c r="B547" s="2" t="s">
        <v>236</v>
      </c>
      <c r="C547" s="2"/>
      <c r="D547" s="2" t="s">
        <v>236</v>
      </c>
      <c r="E547" s="2">
        <v>7</v>
      </c>
      <c r="F547" s="2" t="s">
        <v>408</v>
      </c>
      <c r="G547" s="2" t="s">
        <v>393</v>
      </c>
      <c r="H547" s="2">
        <v>58</v>
      </c>
      <c r="I547" s="2" t="s">
        <v>194</v>
      </c>
      <c r="J547" s="69" t="s">
        <v>208</v>
      </c>
      <c r="K547" s="69" t="s">
        <v>401</v>
      </c>
      <c r="L547" s="72" t="s">
        <v>255</v>
      </c>
      <c r="M547" s="2"/>
      <c r="N547" s="2"/>
      <c r="O547" s="69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x14ac:dyDescent="0.3">
      <c r="A548" s="2">
        <v>1</v>
      </c>
      <c r="B548" s="2" t="s">
        <v>236</v>
      </c>
      <c r="C548" s="2"/>
      <c r="D548" s="2" t="s">
        <v>236</v>
      </c>
      <c r="E548" s="2">
        <v>7</v>
      </c>
      <c r="F548" s="2" t="s">
        <v>408</v>
      </c>
      <c r="G548" s="2" t="s">
        <v>393</v>
      </c>
      <c r="H548" s="2">
        <v>59</v>
      </c>
      <c r="I548" s="2" t="s">
        <v>195</v>
      </c>
      <c r="J548" s="69" t="s">
        <v>208</v>
      </c>
      <c r="K548" s="69" t="s">
        <v>401</v>
      </c>
      <c r="L548" s="72" t="s">
        <v>255</v>
      </c>
      <c r="M548" s="2"/>
      <c r="N548" s="2"/>
      <c r="O548" s="69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x14ac:dyDescent="0.3">
      <c r="A549" s="2">
        <v>1</v>
      </c>
      <c r="B549" s="2" t="s">
        <v>236</v>
      </c>
      <c r="C549" s="2"/>
      <c r="D549" s="2" t="s">
        <v>236</v>
      </c>
      <c r="E549" s="2">
        <v>7</v>
      </c>
      <c r="F549" s="2" t="s">
        <v>408</v>
      </c>
      <c r="G549" s="2" t="s">
        <v>393</v>
      </c>
      <c r="H549" s="2">
        <v>60</v>
      </c>
      <c r="I549" s="2" t="s">
        <v>196</v>
      </c>
      <c r="J549" s="69" t="s">
        <v>208</v>
      </c>
      <c r="K549" s="69" t="s">
        <v>401</v>
      </c>
      <c r="L549" s="72" t="s">
        <v>255</v>
      </c>
      <c r="M549" s="2"/>
      <c r="N549" s="2"/>
      <c r="O549" s="69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x14ac:dyDescent="0.3">
      <c r="A550" s="2">
        <v>1</v>
      </c>
      <c r="B550" s="2" t="s">
        <v>236</v>
      </c>
      <c r="C550" s="2"/>
      <c r="D550" s="2" t="s">
        <v>236</v>
      </c>
      <c r="E550" s="2">
        <v>7</v>
      </c>
      <c r="F550" s="2" t="s">
        <v>408</v>
      </c>
      <c r="G550" s="2" t="s">
        <v>393</v>
      </c>
      <c r="H550" s="2">
        <v>61</v>
      </c>
      <c r="I550" s="2" t="s">
        <v>197</v>
      </c>
      <c r="J550" s="69" t="s">
        <v>208</v>
      </c>
      <c r="K550" s="69" t="s">
        <v>401</v>
      </c>
      <c r="L550" s="72" t="s">
        <v>255</v>
      </c>
      <c r="M550" s="130"/>
      <c r="N550" s="130"/>
      <c r="O550" s="149">
        <v>0</v>
      </c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  <c r="AD550" s="130"/>
      <c r="AE550" s="130"/>
      <c r="AF550" s="130"/>
      <c r="AG550" s="130"/>
      <c r="AH550" s="130"/>
      <c r="AI550" s="130"/>
      <c r="AJ550" s="130"/>
      <c r="AK550" s="130"/>
      <c r="AL550" s="130"/>
      <c r="AM550" s="130"/>
      <c r="AN550" s="130"/>
      <c r="AO550" s="130"/>
      <c r="AP550" s="130"/>
      <c r="AQ550" s="130"/>
      <c r="AR550" s="130"/>
    </row>
    <row r="551" spans="1:44" ht="15" thickBot="1" x14ac:dyDescent="0.35">
      <c r="A551" s="64">
        <v>1</v>
      </c>
      <c r="B551" s="64" t="s">
        <v>236</v>
      </c>
      <c r="C551" s="64"/>
      <c r="D551" s="64" t="s">
        <v>236</v>
      </c>
      <c r="E551" s="64">
        <v>7</v>
      </c>
      <c r="F551" s="64" t="s">
        <v>408</v>
      </c>
      <c r="G551" s="64" t="s">
        <v>393</v>
      </c>
      <c r="H551" s="2">
        <v>62</v>
      </c>
      <c r="I551" s="64" t="s">
        <v>198</v>
      </c>
      <c r="J551" s="95" t="s">
        <v>208</v>
      </c>
      <c r="K551" s="95" t="s">
        <v>401</v>
      </c>
      <c r="L551" s="111" t="s">
        <v>255</v>
      </c>
      <c r="M551" s="64"/>
      <c r="N551" s="64"/>
      <c r="O551" s="95">
        <v>0</v>
      </c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</row>
    <row r="552" spans="1:44" x14ac:dyDescent="0.3">
      <c r="A552" s="2">
        <v>1</v>
      </c>
      <c r="B552" s="2" t="s">
        <v>236</v>
      </c>
      <c r="C552" s="2"/>
      <c r="D552" s="2" t="s">
        <v>236</v>
      </c>
      <c r="E552" s="2">
        <v>7</v>
      </c>
      <c r="F552" s="2" t="s">
        <v>408</v>
      </c>
      <c r="G552" s="2" t="s">
        <v>393</v>
      </c>
      <c r="H552" s="63">
        <v>63</v>
      </c>
      <c r="I552" s="63" t="s">
        <v>199</v>
      </c>
      <c r="J552" s="94" t="s">
        <v>208</v>
      </c>
      <c r="K552" s="69" t="s">
        <v>401</v>
      </c>
      <c r="L552" s="72" t="s">
        <v>255</v>
      </c>
      <c r="M552" s="2"/>
      <c r="N552" s="2"/>
      <c r="O552" s="69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x14ac:dyDescent="0.3">
      <c r="A553" s="2">
        <v>1</v>
      </c>
      <c r="B553" s="2" t="s">
        <v>236</v>
      </c>
      <c r="C553" s="2"/>
      <c r="D553" s="2" t="s">
        <v>236</v>
      </c>
      <c r="E553" s="2">
        <v>7</v>
      </c>
      <c r="F553" s="2" t="s">
        <v>408</v>
      </c>
      <c r="G553" s="2" t="s">
        <v>393</v>
      </c>
      <c r="H553" s="2">
        <v>64</v>
      </c>
      <c r="I553" s="2" t="s">
        <v>200</v>
      </c>
      <c r="J553" s="69" t="s">
        <v>208</v>
      </c>
      <c r="K553" s="69" t="s">
        <v>401</v>
      </c>
      <c r="L553" s="72" t="s">
        <v>255</v>
      </c>
      <c r="M553" s="2"/>
      <c r="N553" s="2"/>
      <c r="O553" s="69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x14ac:dyDescent="0.3">
      <c r="A554" s="2">
        <v>1</v>
      </c>
      <c r="B554" s="2" t="s">
        <v>236</v>
      </c>
      <c r="C554" s="2"/>
      <c r="D554" s="2" t="s">
        <v>236</v>
      </c>
      <c r="E554" s="2">
        <v>7</v>
      </c>
      <c r="F554" s="2" t="s">
        <v>408</v>
      </c>
      <c r="G554" s="2" t="s">
        <v>393</v>
      </c>
      <c r="H554" s="2">
        <v>65</v>
      </c>
      <c r="I554" s="2" t="s">
        <v>201</v>
      </c>
      <c r="J554" s="69" t="s">
        <v>208</v>
      </c>
      <c r="K554" s="69" t="s">
        <v>401</v>
      </c>
      <c r="L554" s="72" t="s">
        <v>255</v>
      </c>
      <c r="M554" s="2"/>
      <c r="N554" s="2"/>
      <c r="O554" s="69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x14ac:dyDescent="0.3">
      <c r="A555" s="2">
        <v>1</v>
      </c>
      <c r="B555" s="2" t="s">
        <v>236</v>
      </c>
      <c r="C555" s="2"/>
      <c r="D555" s="2" t="s">
        <v>236</v>
      </c>
      <c r="E555" s="2">
        <v>7</v>
      </c>
      <c r="F555" s="2" t="s">
        <v>408</v>
      </c>
      <c r="G555" s="2" t="s">
        <v>393</v>
      </c>
      <c r="H555" s="2">
        <v>66</v>
      </c>
      <c r="I555" s="2" t="s">
        <v>202</v>
      </c>
      <c r="J555" s="69" t="s">
        <v>208</v>
      </c>
      <c r="K555" s="69" t="s">
        <v>401</v>
      </c>
      <c r="L555" s="72" t="s">
        <v>255</v>
      </c>
      <c r="M555" s="2"/>
      <c r="N555" s="2"/>
      <c r="O555" s="69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x14ac:dyDescent="0.3">
      <c r="A556" s="2">
        <v>1</v>
      </c>
      <c r="B556" s="2" t="s">
        <v>236</v>
      </c>
      <c r="C556" s="2"/>
      <c r="D556" s="2" t="s">
        <v>236</v>
      </c>
      <c r="E556" s="2">
        <v>7</v>
      </c>
      <c r="F556" s="2" t="s">
        <v>408</v>
      </c>
      <c r="G556" s="2" t="s">
        <v>393</v>
      </c>
      <c r="H556" s="2">
        <v>67</v>
      </c>
      <c r="I556" s="2" t="s">
        <v>203</v>
      </c>
      <c r="J556" s="69" t="s">
        <v>208</v>
      </c>
      <c r="K556" s="69" t="s">
        <v>401</v>
      </c>
      <c r="L556" s="72" t="s">
        <v>255</v>
      </c>
      <c r="M556" s="2"/>
      <c r="N556" s="2"/>
      <c r="O556" s="69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x14ac:dyDescent="0.3">
      <c r="A557" s="2">
        <v>1</v>
      </c>
      <c r="B557" s="2" t="s">
        <v>236</v>
      </c>
      <c r="C557" s="2"/>
      <c r="D557" s="2" t="s">
        <v>236</v>
      </c>
      <c r="E557" s="2">
        <v>7</v>
      </c>
      <c r="F557" s="2" t="s">
        <v>408</v>
      </c>
      <c r="G557" s="2" t="s">
        <v>393</v>
      </c>
      <c r="H557" s="2">
        <v>68</v>
      </c>
      <c r="I557" s="2" t="s">
        <v>204</v>
      </c>
      <c r="J557" s="69" t="s">
        <v>208</v>
      </c>
      <c r="K557" s="69" t="s">
        <v>401</v>
      </c>
      <c r="L557" s="72" t="s">
        <v>255</v>
      </c>
      <c r="M557" s="2"/>
      <c r="N557" s="2"/>
      <c r="O557" s="69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x14ac:dyDescent="0.3">
      <c r="A558" s="2">
        <v>1</v>
      </c>
      <c r="B558" s="2" t="s">
        <v>236</v>
      </c>
      <c r="C558" s="2"/>
      <c r="D558" s="2" t="s">
        <v>236</v>
      </c>
      <c r="E558" s="2">
        <v>8</v>
      </c>
      <c r="F558" s="2" t="s">
        <v>409</v>
      </c>
      <c r="G558" s="2" t="s">
        <v>393</v>
      </c>
      <c r="H558" s="2">
        <v>1</v>
      </c>
      <c r="I558" s="2" t="s">
        <v>187</v>
      </c>
      <c r="J558" s="69" t="s">
        <v>188</v>
      </c>
      <c r="K558" s="69" t="s">
        <v>401</v>
      </c>
      <c r="L558" s="72" t="s">
        <v>255</v>
      </c>
      <c r="M558" s="2"/>
      <c r="N558" s="2"/>
      <c r="O558" s="69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x14ac:dyDescent="0.3">
      <c r="A559" s="2">
        <v>1</v>
      </c>
      <c r="B559" s="2" t="s">
        <v>236</v>
      </c>
      <c r="C559" s="2"/>
      <c r="D559" s="2" t="s">
        <v>236</v>
      </c>
      <c r="E559" s="2">
        <v>8</v>
      </c>
      <c r="F559" s="2" t="s">
        <v>409</v>
      </c>
      <c r="G559" s="2" t="s">
        <v>393</v>
      </c>
      <c r="H559" s="2">
        <v>2</v>
      </c>
      <c r="I559" s="2" t="s">
        <v>189</v>
      </c>
      <c r="J559" s="69" t="s">
        <v>188</v>
      </c>
      <c r="K559" s="69" t="s">
        <v>401</v>
      </c>
      <c r="L559" s="72" t="s">
        <v>255</v>
      </c>
      <c r="M559" s="2"/>
      <c r="N559" s="2"/>
      <c r="O559" s="69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x14ac:dyDescent="0.3">
      <c r="A560" s="2">
        <v>1</v>
      </c>
      <c r="B560" s="2" t="s">
        <v>236</v>
      </c>
      <c r="C560" s="2"/>
      <c r="D560" s="2" t="s">
        <v>236</v>
      </c>
      <c r="E560" s="2">
        <v>8</v>
      </c>
      <c r="F560" s="2" t="s">
        <v>409</v>
      </c>
      <c r="G560" s="2" t="s">
        <v>393</v>
      </c>
      <c r="H560" s="2">
        <v>3</v>
      </c>
      <c r="I560" s="2" t="s">
        <v>190</v>
      </c>
      <c r="J560" s="69" t="s">
        <v>188</v>
      </c>
      <c r="K560" s="69" t="s">
        <v>401</v>
      </c>
      <c r="L560" s="72" t="s">
        <v>255</v>
      </c>
      <c r="M560" s="2"/>
      <c r="N560" s="2"/>
      <c r="O560" s="69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x14ac:dyDescent="0.3">
      <c r="A561" s="2">
        <v>1</v>
      </c>
      <c r="B561" s="2" t="s">
        <v>236</v>
      </c>
      <c r="C561" s="2"/>
      <c r="D561" s="2" t="s">
        <v>236</v>
      </c>
      <c r="E561" s="2">
        <v>8</v>
      </c>
      <c r="F561" s="2" t="s">
        <v>409</v>
      </c>
      <c r="G561" s="2" t="s">
        <v>393</v>
      </c>
      <c r="H561" s="2">
        <v>4</v>
      </c>
      <c r="I561" s="2" t="s">
        <v>191</v>
      </c>
      <c r="J561" s="69" t="s">
        <v>188</v>
      </c>
      <c r="K561" s="69" t="s">
        <v>401</v>
      </c>
      <c r="L561" s="72" t="s">
        <v>255</v>
      </c>
      <c r="M561" s="2"/>
      <c r="N561" s="2"/>
      <c r="O561" s="69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x14ac:dyDescent="0.3">
      <c r="A562" s="2">
        <v>1</v>
      </c>
      <c r="B562" s="2" t="s">
        <v>236</v>
      </c>
      <c r="C562" s="2"/>
      <c r="D562" s="2" t="s">
        <v>236</v>
      </c>
      <c r="E562" s="2">
        <v>8</v>
      </c>
      <c r="F562" s="2" t="s">
        <v>409</v>
      </c>
      <c r="G562" s="2" t="s">
        <v>393</v>
      </c>
      <c r="H562" s="2">
        <v>5</v>
      </c>
      <c r="I562" s="2" t="s">
        <v>192</v>
      </c>
      <c r="J562" s="69" t="s">
        <v>188</v>
      </c>
      <c r="K562" s="69" t="s">
        <v>401</v>
      </c>
      <c r="L562" s="72" t="s">
        <v>255</v>
      </c>
      <c r="M562" s="2"/>
      <c r="N562" s="2"/>
      <c r="O562" s="69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x14ac:dyDescent="0.3">
      <c r="A563" s="2">
        <v>1</v>
      </c>
      <c r="B563" s="2" t="s">
        <v>236</v>
      </c>
      <c r="C563" s="2"/>
      <c r="D563" s="2" t="s">
        <v>236</v>
      </c>
      <c r="E563" s="2">
        <v>8</v>
      </c>
      <c r="F563" s="2" t="s">
        <v>409</v>
      </c>
      <c r="G563" s="2" t="s">
        <v>393</v>
      </c>
      <c r="H563" s="2">
        <v>6</v>
      </c>
      <c r="I563" s="2" t="s">
        <v>193</v>
      </c>
      <c r="J563" s="69" t="s">
        <v>188</v>
      </c>
      <c r="K563" s="69" t="s">
        <v>401</v>
      </c>
      <c r="L563" s="72" t="s">
        <v>255</v>
      </c>
      <c r="M563" s="2"/>
      <c r="N563" s="2"/>
      <c r="O563" s="69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x14ac:dyDescent="0.3">
      <c r="A564" s="2">
        <v>1</v>
      </c>
      <c r="B564" s="2" t="s">
        <v>236</v>
      </c>
      <c r="C564" s="2"/>
      <c r="D564" s="2" t="s">
        <v>236</v>
      </c>
      <c r="E564" s="2">
        <v>8</v>
      </c>
      <c r="F564" s="2" t="s">
        <v>409</v>
      </c>
      <c r="G564" s="2" t="s">
        <v>393</v>
      </c>
      <c r="H564" s="2">
        <v>7</v>
      </c>
      <c r="I564" s="2" t="s">
        <v>194</v>
      </c>
      <c r="J564" s="69" t="s">
        <v>188</v>
      </c>
      <c r="K564" s="69" t="s">
        <v>401</v>
      </c>
      <c r="L564" s="72" t="s">
        <v>255</v>
      </c>
      <c r="M564" s="2"/>
      <c r="N564" s="2"/>
      <c r="O564" s="69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x14ac:dyDescent="0.3">
      <c r="A565" s="2">
        <v>1</v>
      </c>
      <c r="B565" s="2" t="s">
        <v>236</v>
      </c>
      <c r="C565" s="2"/>
      <c r="D565" s="2" t="s">
        <v>236</v>
      </c>
      <c r="E565" s="2">
        <v>8</v>
      </c>
      <c r="F565" s="2" t="s">
        <v>409</v>
      </c>
      <c r="G565" s="2" t="s">
        <v>393</v>
      </c>
      <c r="H565" s="2">
        <v>8</v>
      </c>
      <c r="I565" s="2" t="s">
        <v>195</v>
      </c>
      <c r="J565" s="69" t="s">
        <v>188</v>
      </c>
      <c r="K565" s="69" t="s">
        <v>401</v>
      </c>
      <c r="L565" s="72" t="s">
        <v>255</v>
      </c>
      <c r="M565" s="2"/>
      <c r="N565" s="2"/>
      <c r="O565" s="69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x14ac:dyDescent="0.3">
      <c r="A566" s="2">
        <v>1</v>
      </c>
      <c r="B566" s="2" t="s">
        <v>236</v>
      </c>
      <c r="C566" s="2"/>
      <c r="D566" s="2" t="s">
        <v>236</v>
      </c>
      <c r="E566" s="2">
        <v>8</v>
      </c>
      <c r="F566" s="2" t="s">
        <v>409</v>
      </c>
      <c r="G566" s="2" t="s">
        <v>393</v>
      </c>
      <c r="H566" s="2">
        <v>9</v>
      </c>
      <c r="I566" s="2" t="s">
        <v>196</v>
      </c>
      <c r="J566" s="69" t="s">
        <v>188</v>
      </c>
      <c r="K566" s="69" t="s">
        <v>401</v>
      </c>
      <c r="L566" s="72" t="s">
        <v>255</v>
      </c>
      <c r="M566" s="2"/>
      <c r="N566" s="2"/>
      <c r="O566" s="69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x14ac:dyDescent="0.3">
      <c r="A567" s="2">
        <v>1</v>
      </c>
      <c r="B567" s="2" t="s">
        <v>236</v>
      </c>
      <c r="C567" s="2"/>
      <c r="D567" s="2" t="s">
        <v>236</v>
      </c>
      <c r="E567" s="2">
        <v>8</v>
      </c>
      <c r="F567" s="2" t="s">
        <v>409</v>
      </c>
      <c r="G567" s="2" t="s">
        <v>393</v>
      </c>
      <c r="H567" s="2">
        <v>10</v>
      </c>
      <c r="I567" s="2" t="s">
        <v>197</v>
      </c>
      <c r="J567" s="69" t="s">
        <v>188</v>
      </c>
      <c r="K567" s="69" t="s">
        <v>401</v>
      </c>
      <c r="L567" s="72" t="s">
        <v>255</v>
      </c>
      <c r="M567" s="130"/>
      <c r="N567" s="130"/>
      <c r="O567" s="69">
        <v>0</v>
      </c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  <c r="AD567" s="130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</row>
    <row r="568" spans="1:44" ht="15" thickBot="1" x14ac:dyDescent="0.35">
      <c r="A568" s="64">
        <v>1</v>
      </c>
      <c r="B568" s="64" t="s">
        <v>236</v>
      </c>
      <c r="C568" s="64"/>
      <c r="D568" s="64" t="s">
        <v>236</v>
      </c>
      <c r="E568" s="64">
        <v>8</v>
      </c>
      <c r="F568" s="64" t="s">
        <v>409</v>
      </c>
      <c r="G568" s="64" t="s">
        <v>393</v>
      </c>
      <c r="H568" s="2">
        <v>11</v>
      </c>
      <c r="I568" s="64" t="s">
        <v>198</v>
      </c>
      <c r="J568" s="95" t="s">
        <v>188</v>
      </c>
      <c r="K568" s="95" t="s">
        <v>401</v>
      </c>
      <c r="L568" s="111" t="s">
        <v>255</v>
      </c>
      <c r="M568" s="64"/>
      <c r="N568" s="64"/>
      <c r="O568" s="95">
        <v>0</v>
      </c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</row>
    <row r="569" spans="1:44" x14ac:dyDescent="0.3">
      <c r="A569" s="2">
        <v>1</v>
      </c>
      <c r="B569" s="2" t="s">
        <v>236</v>
      </c>
      <c r="C569" s="2"/>
      <c r="D569" s="2" t="s">
        <v>236</v>
      </c>
      <c r="E569" s="2">
        <v>8</v>
      </c>
      <c r="F569" s="2" t="s">
        <v>409</v>
      </c>
      <c r="G569" s="2" t="s">
        <v>393</v>
      </c>
      <c r="H569" s="63">
        <v>12</v>
      </c>
      <c r="I569" s="63" t="s">
        <v>199</v>
      </c>
      <c r="J569" s="94" t="s">
        <v>188</v>
      </c>
      <c r="K569" s="69" t="s">
        <v>401</v>
      </c>
      <c r="L569" s="72" t="s">
        <v>255</v>
      </c>
      <c r="M569" s="2"/>
      <c r="N569" s="2"/>
      <c r="O569" s="69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x14ac:dyDescent="0.3">
      <c r="A570" s="2">
        <v>1</v>
      </c>
      <c r="B570" s="2" t="s">
        <v>236</v>
      </c>
      <c r="C570" s="2"/>
      <c r="D570" s="2" t="s">
        <v>236</v>
      </c>
      <c r="E570" s="2">
        <v>8</v>
      </c>
      <c r="F570" s="2" t="s">
        <v>409</v>
      </c>
      <c r="G570" s="2" t="s">
        <v>393</v>
      </c>
      <c r="H570" s="2">
        <v>13</v>
      </c>
      <c r="I570" s="2" t="s">
        <v>200</v>
      </c>
      <c r="J570" s="69" t="s">
        <v>188</v>
      </c>
      <c r="K570" s="69" t="s">
        <v>401</v>
      </c>
      <c r="L570" s="72" t="s">
        <v>255</v>
      </c>
      <c r="M570" s="2"/>
      <c r="N570" s="2"/>
      <c r="O570" s="69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x14ac:dyDescent="0.3">
      <c r="A571" s="2">
        <v>1</v>
      </c>
      <c r="B571" s="2" t="s">
        <v>236</v>
      </c>
      <c r="C571" s="2"/>
      <c r="D571" s="2" t="s">
        <v>236</v>
      </c>
      <c r="E571" s="2">
        <v>8</v>
      </c>
      <c r="F571" s="2" t="s">
        <v>409</v>
      </c>
      <c r="G571" s="2" t="s">
        <v>393</v>
      </c>
      <c r="H571" s="2">
        <v>14</v>
      </c>
      <c r="I571" s="2" t="s">
        <v>201</v>
      </c>
      <c r="J571" s="69" t="s">
        <v>188</v>
      </c>
      <c r="K571" s="69" t="s">
        <v>401</v>
      </c>
      <c r="L571" s="72" t="s">
        <v>255</v>
      </c>
      <c r="M571" s="2"/>
      <c r="N571" s="2"/>
      <c r="O571" s="69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x14ac:dyDescent="0.3">
      <c r="A572" s="2">
        <v>1</v>
      </c>
      <c r="B572" s="2" t="s">
        <v>236</v>
      </c>
      <c r="C572" s="2"/>
      <c r="D572" s="2" t="s">
        <v>236</v>
      </c>
      <c r="E572" s="2">
        <v>8</v>
      </c>
      <c r="F572" s="2" t="s">
        <v>409</v>
      </c>
      <c r="G572" s="2" t="s">
        <v>393</v>
      </c>
      <c r="H572" s="2">
        <v>15</v>
      </c>
      <c r="I572" s="2" t="s">
        <v>202</v>
      </c>
      <c r="J572" s="69" t="s">
        <v>188</v>
      </c>
      <c r="K572" s="69" t="s">
        <v>401</v>
      </c>
      <c r="L572" s="72" t="s">
        <v>255</v>
      </c>
      <c r="M572" s="2"/>
      <c r="N572" s="2"/>
      <c r="O572" s="69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x14ac:dyDescent="0.3">
      <c r="A573" s="2">
        <v>1</v>
      </c>
      <c r="B573" s="2" t="s">
        <v>236</v>
      </c>
      <c r="C573" s="2"/>
      <c r="D573" s="2" t="s">
        <v>236</v>
      </c>
      <c r="E573" s="2">
        <v>8</v>
      </c>
      <c r="F573" s="2" t="s">
        <v>409</v>
      </c>
      <c r="G573" s="2" t="s">
        <v>393</v>
      </c>
      <c r="H573" s="2">
        <v>16</v>
      </c>
      <c r="I573" s="2" t="s">
        <v>203</v>
      </c>
      <c r="J573" s="69" t="s">
        <v>188</v>
      </c>
      <c r="K573" s="69" t="s">
        <v>401</v>
      </c>
      <c r="L573" s="72" t="s">
        <v>255</v>
      </c>
      <c r="M573" s="2"/>
      <c r="N573" s="2"/>
      <c r="O573" s="69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x14ac:dyDescent="0.3">
      <c r="A574" s="2">
        <v>1</v>
      </c>
      <c r="B574" s="2" t="s">
        <v>236</v>
      </c>
      <c r="C574" s="2"/>
      <c r="D574" s="2" t="s">
        <v>236</v>
      </c>
      <c r="E574" s="2">
        <v>8</v>
      </c>
      <c r="F574" s="2" t="s">
        <v>409</v>
      </c>
      <c r="G574" s="2" t="s">
        <v>393</v>
      </c>
      <c r="H574" s="2">
        <v>17</v>
      </c>
      <c r="I574" s="2" t="s">
        <v>204</v>
      </c>
      <c r="J574" s="69" t="s">
        <v>188</v>
      </c>
      <c r="K574" s="69" t="s">
        <v>401</v>
      </c>
      <c r="L574" s="72" t="s">
        <v>255</v>
      </c>
      <c r="M574" s="2"/>
      <c r="N574" s="2"/>
      <c r="O574" s="69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x14ac:dyDescent="0.3">
      <c r="A575" s="2">
        <v>1</v>
      </c>
      <c r="B575" s="2" t="s">
        <v>236</v>
      </c>
      <c r="C575" s="2"/>
      <c r="D575" s="2" t="s">
        <v>236</v>
      </c>
      <c r="E575" s="2">
        <v>8</v>
      </c>
      <c r="F575" s="2" t="s">
        <v>409</v>
      </c>
      <c r="G575" s="2" t="s">
        <v>393</v>
      </c>
      <c r="H575" s="2">
        <v>18</v>
      </c>
      <c r="I575" s="2" t="s">
        <v>187</v>
      </c>
      <c r="J575" s="69" t="s">
        <v>205</v>
      </c>
      <c r="K575" s="69" t="s">
        <v>401</v>
      </c>
      <c r="L575" s="72" t="s">
        <v>255</v>
      </c>
      <c r="M575" s="2"/>
      <c r="N575" s="2"/>
      <c r="O575" s="69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x14ac:dyDescent="0.3">
      <c r="A576" s="2">
        <v>1</v>
      </c>
      <c r="B576" s="2" t="s">
        <v>236</v>
      </c>
      <c r="C576" s="2"/>
      <c r="D576" s="2" t="s">
        <v>236</v>
      </c>
      <c r="E576" s="2">
        <v>8</v>
      </c>
      <c r="F576" s="2" t="s">
        <v>409</v>
      </c>
      <c r="G576" s="2" t="s">
        <v>393</v>
      </c>
      <c r="H576" s="2">
        <v>19</v>
      </c>
      <c r="I576" s="2" t="s">
        <v>189</v>
      </c>
      <c r="J576" s="69" t="s">
        <v>205</v>
      </c>
      <c r="K576" s="69" t="s">
        <v>401</v>
      </c>
      <c r="L576" s="72" t="s">
        <v>255</v>
      </c>
      <c r="M576" s="2"/>
      <c r="N576" s="2"/>
      <c r="O576" s="69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x14ac:dyDescent="0.3">
      <c r="A577" s="2">
        <v>1</v>
      </c>
      <c r="B577" s="2" t="s">
        <v>236</v>
      </c>
      <c r="C577" s="2"/>
      <c r="D577" s="2" t="s">
        <v>236</v>
      </c>
      <c r="E577" s="2">
        <v>8</v>
      </c>
      <c r="F577" s="2" t="s">
        <v>409</v>
      </c>
      <c r="G577" s="2" t="s">
        <v>393</v>
      </c>
      <c r="H577" s="2">
        <v>20</v>
      </c>
      <c r="I577" s="2" t="s">
        <v>190</v>
      </c>
      <c r="J577" s="69" t="s">
        <v>205</v>
      </c>
      <c r="K577" s="69" t="s">
        <v>401</v>
      </c>
      <c r="L577" s="72" t="s">
        <v>255</v>
      </c>
      <c r="M577" s="2"/>
      <c r="N577" s="2"/>
      <c r="O577" s="69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x14ac:dyDescent="0.3">
      <c r="A578" s="2">
        <v>1</v>
      </c>
      <c r="B578" s="2" t="s">
        <v>236</v>
      </c>
      <c r="C578" s="2"/>
      <c r="D578" s="2" t="s">
        <v>236</v>
      </c>
      <c r="E578" s="2">
        <v>8</v>
      </c>
      <c r="F578" s="2" t="s">
        <v>409</v>
      </c>
      <c r="G578" s="2" t="s">
        <v>393</v>
      </c>
      <c r="H578" s="2">
        <v>21</v>
      </c>
      <c r="I578" s="2" t="s">
        <v>191</v>
      </c>
      <c r="J578" s="69" t="s">
        <v>205</v>
      </c>
      <c r="K578" s="69" t="s">
        <v>401</v>
      </c>
      <c r="L578" s="72" t="s">
        <v>255</v>
      </c>
      <c r="M578" s="2"/>
      <c r="N578" s="2"/>
      <c r="O578" s="69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x14ac:dyDescent="0.3">
      <c r="A579" s="2">
        <v>1</v>
      </c>
      <c r="B579" s="2" t="s">
        <v>236</v>
      </c>
      <c r="C579" s="2"/>
      <c r="D579" s="2" t="s">
        <v>236</v>
      </c>
      <c r="E579" s="2">
        <v>8</v>
      </c>
      <c r="F579" s="2" t="s">
        <v>409</v>
      </c>
      <c r="G579" s="2" t="s">
        <v>393</v>
      </c>
      <c r="H579" s="2">
        <v>22</v>
      </c>
      <c r="I579" s="2" t="s">
        <v>192</v>
      </c>
      <c r="J579" s="69" t="s">
        <v>205</v>
      </c>
      <c r="K579" s="69" t="s">
        <v>401</v>
      </c>
      <c r="L579" s="72" t="s">
        <v>255</v>
      </c>
      <c r="M579" s="2"/>
      <c r="N579" s="2"/>
      <c r="O579" s="69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x14ac:dyDescent="0.3">
      <c r="A580" s="2">
        <v>1</v>
      </c>
      <c r="B580" s="2" t="s">
        <v>236</v>
      </c>
      <c r="C580" s="2"/>
      <c r="D580" s="2" t="s">
        <v>236</v>
      </c>
      <c r="E580" s="2">
        <v>8</v>
      </c>
      <c r="F580" s="2" t="s">
        <v>409</v>
      </c>
      <c r="G580" s="2" t="s">
        <v>393</v>
      </c>
      <c r="H580" s="2">
        <v>23</v>
      </c>
      <c r="I580" s="2" t="s">
        <v>193</v>
      </c>
      <c r="J580" s="69" t="s">
        <v>205</v>
      </c>
      <c r="K580" s="69" t="s">
        <v>401</v>
      </c>
      <c r="L580" s="72" t="s">
        <v>255</v>
      </c>
      <c r="M580" s="2"/>
      <c r="N580" s="2"/>
      <c r="O580" s="69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x14ac:dyDescent="0.3">
      <c r="A581" s="2">
        <v>1</v>
      </c>
      <c r="B581" s="2" t="s">
        <v>236</v>
      </c>
      <c r="C581" s="2"/>
      <c r="D581" s="2" t="s">
        <v>236</v>
      </c>
      <c r="E581" s="2">
        <v>8</v>
      </c>
      <c r="F581" s="2" t="s">
        <v>409</v>
      </c>
      <c r="G581" s="2" t="s">
        <v>393</v>
      </c>
      <c r="H581" s="2">
        <v>24</v>
      </c>
      <c r="I581" s="2" t="s">
        <v>194</v>
      </c>
      <c r="J581" s="69" t="s">
        <v>205</v>
      </c>
      <c r="K581" s="69" t="s">
        <v>401</v>
      </c>
      <c r="L581" s="72" t="s">
        <v>255</v>
      </c>
      <c r="M581" s="2"/>
      <c r="N581" s="2"/>
      <c r="O581" s="69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x14ac:dyDescent="0.3">
      <c r="A582" s="2">
        <v>1</v>
      </c>
      <c r="B582" s="2" t="s">
        <v>236</v>
      </c>
      <c r="C582" s="2"/>
      <c r="D582" s="2" t="s">
        <v>236</v>
      </c>
      <c r="E582" s="2">
        <v>8</v>
      </c>
      <c r="F582" s="2" t="s">
        <v>409</v>
      </c>
      <c r="G582" s="2" t="s">
        <v>393</v>
      </c>
      <c r="H582" s="2">
        <v>25</v>
      </c>
      <c r="I582" s="2" t="s">
        <v>195</v>
      </c>
      <c r="J582" s="69" t="s">
        <v>205</v>
      </c>
      <c r="K582" s="69" t="s">
        <v>401</v>
      </c>
      <c r="L582" s="72" t="s">
        <v>255</v>
      </c>
      <c r="M582" s="2"/>
      <c r="N582" s="2"/>
      <c r="O582" s="69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x14ac:dyDescent="0.3">
      <c r="A583" s="2">
        <v>1</v>
      </c>
      <c r="B583" s="2" t="s">
        <v>236</v>
      </c>
      <c r="C583" s="2"/>
      <c r="D583" s="2" t="s">
        <v>236</v>
      </c>
      <c r="E583" s="2">
        <v>8</v>
      </c>
      <c r="F583" s="2" t="s">
        <v>409</v>
      </c>
      <c r="G583" s="2" t="s">
        <v>393</v>
      </c>
      <c r="H583" s="2">
        <v>26</v>
      </c>
      <c r="I583" s="2" t="s">
        <v>196</v>
      </c>
      <c r="J583" s="69" t="s">
        <v>205</v>
      </c>
      <c r="K583" s="69" t="s">
        <v>401</v>
      </c>
      <c r="L583" s="72" t="s">
        <v>255</v>
      </c>
      <c r="M583" s="2"/>
      <c r="N583" s="2"/>
      <c r="O583" s="69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x14ac:dyDescent="0.3">
      <c r="A584" s="2">
        <v>1</v>
      </c>
      <c r="B584" s="2" t="s">
        <v>236</v>
      </c>
      <c r="C584" s="2"/>
      <c r="D584" s="2" t="s">
        <v>236</v>
      </c>
      <c r="E584" s="2">
        <v>8</v>
      </c>
      <c r="F584" s="2" t="s">
        <v>409</v>
      </c>
      <c r="G584" s="2" t="s">
        <v>393</v>
      </c>
      <c r="H584" s="2">
        <v>27</v>
      </c>
      <c r="I584" s="2" t="s">
        <v>197</v>
      </c>
      <c r="J584" s="69" t="s">
        <v>205</v>
      </c>
      <c r="K584" s="69" t="s">
        <v>401</v>
      </c>
      <c r="L584" s="72" t="s">
        <v>255</v>
      </c>
      <c r="M584" s="130"/>
      <c r="N584" s="130"/>
      <c r="O584" s="69">
        <v>0</v>
      </c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  <c r="AD584" s="130"/>
      <c r="AE584" s="130"/>
      <c r="AF584" s="130"/>
      <c r="AG584" s="130"/>
      <c r="AH584" s="130"/>
      <c r="AI584" s="130"/>
      <c r="AJ584" s="130"/>
      <c r="AK584" s="130"/>
      <c r="AL584" s="130"/>
      <c r="AM584" s="130"/>
      <c r="AN584" s="130"/>
      <c r="AO584" s="130"/>
      <c r="AP584" s="130"/>
      <c r="AQ584" s="130"/>
      <c r="AR584" s="130"/>
    </row>
    <row r="585" spans="1:44" ht="15" thickBot="1" x14ac:dyDescent="0.35">
      <c r="A585" s="64">
        <v>1</v>
      </c>
      <c r="B585" s="64" t="s">
        <v>236</v>
      </c>
      <c r="C585" s="64"/>
      <c r="D585" s="64" t="s">
        <v>236</v>
      </c>
      <c r="E585" s="64">
        <v>8</v>
      </c>
      <c r="F585" s="64" t="s">
        <v>409</v>
      </c>
      <c r="G585" s="64" t="s">
        <v>393</v>
      </c>
      <c r="H585" s="2">
        <v>28</v>
      </c>
      <c r="I585" s="64" t="s">
        <v>198</v>
      </c>
      <c r="J585" s="95" t="s">
        <v>205</v>
      </c>
      <c r="K585" s="95" t="s">
        <v>401</v>
      </c>
      <c r="L585" s="111" t="s">
        <v>255</v>
      </c>
      <c r="M585" s="64"/>
      <c r="N585" s="64"/>
      <c r="O585" s="95">
        <v>0</v>
      </c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</row>
    <row r="586" spans="1:44" x14ac:dyDescent="0.3">
      <c r="A586" s="2">
        <v>1</v>
      </c>
      <c r="B586" s="2" t="s">
        <v>236</v>
      </c>
      <c r="C586" s="2"/>
      <c r="D586" s="2" t="s">
        <v>236</v>
      </c>
      <c r="E586" s="2">
        <v>8</v>
      </c>
      <c r="F586" s="2" t="s">
        <v>409</v>
      </c>
      <c r="G586" s="2" t="s">
        <v>393</v>
      </c>
      <c r="H586" s="2">
        <v>29</v>
      </c>
      <c r="I586" s="2" t="s">
        <v>199</v>
      </c>
      <c r="J586" s="69" t="s">
        <v>205</v>
      </c>
      <c r="K586" s="69" t="s">
        <v>401</v>
      </c>
      <c r="L586" s="72" t="s">
        <v>255</v>
      </c>
      <c r="M586" s="2"/>
      <c r="N586" s="2"/>
      <c r="O586" s="69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x14ac:dyDescent="0.3">
      <c r="A587" s="2">
        <v>1</v>
      </c>
      <c r="B587" s="2" t="s">
        <v>236</v>
      </c>
      <c r="C587" s="2"/>
      <c r="D587" s="2" t="s">
        <v>236</v>
      </c>
      <c r="E587" s="2">
        <v>8</v>
      </c>
      <c r="F587" s="2" t="s">
        <v>409</v>
      </c>
      <c r="G587" s="2" t="s">
        <v>393</v>
      </c>
      <c r="H587" s="2">
        <v>30</v>
      </c>
      <c r="I587" s="2" t="s">
        <v>200</v>
      </c>
      <c r="J587" s="69" t="s">
        <v>205</v>
      </c>
      <c r="K587" s="69" t="s">
        <v>401</v>
      </c>
      <c r="L587" s="72" t="s">
        <v>255</v>
      </c>
      <c r="M587" s="2"/>
      <c r="N587" s="2"/>
      <c r="O587" s="69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x14ac:dyDescent="0.3">
      <c r="A588" s="2">
        <v>1</v>
      </c>
      <c r="B588" s="2" t="s">
        <v>236</v>
      </c>
      <c r="C588" s="2"/>
      <c r="D588" s="2" t="s">
        <v>236</v>
      </c>
      <c r="E588" s="2">
        <v>8</v>
      </c>
      <c r="F588" s="2" t="s">
        <v>409</v>
      </c>
      <c r="G588" s="2" t="s">
        <v>393</v>
      </c>
      <c r="H588" s="2">
        <v>31</v>
      </c>
      <c r="I588" s="2" t="s">
        <v>201</v>
      </c>
      <c r="J588" s="69" t="s">
        <v>205</v>
      </c>
      <c r="K588" s="69" t="s">
        <v>401</v>
      </c>
      <c r="L588" s="73" t="s">
        <v>255</v>
      </c>
      <c r="M588" s="69"/>
      <c r="N588" s="69"/>
      <c r="O588" s="69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x14ac:dyDescent="0.3">
      <c r="A589" s="2">
        <v>1</v>
      </c>
      <c r="B589" s="2" t="s">
        <v>236</v>
      </c>
      <c r="C589" s="2"/>
      <c r="D589" s="2" t="s">
        <v>236</v>
      </c>
      <c r="E589" s="2">
        <v>8</v>
      </c>
      <c r="F589" s="2" t="s">
        <v>409</v>
      </c>
      <c r="G589" s="2" t="s">
        <v>393</v>
      </c>
      <c r="H589" s="2">
        <v>32</v>
      </c>
      <c r="I589" s="2" t="s">
        <v>202</v>
      </c>
      <c r="J589" s="69" t="s">
        <v>205</v>
      </c>
      <c r="K589" s="69" t="s">
        <v>401</v>
      </c>
      <c r="L589" s="72" t="s">
        <v>255</v>
      </c>
      <c r="M589" s="2"/>
      <c r="N589" s="2"/>
      <c r="O589" s="69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x14ac:dyDescent="0.3">
      <c r="A590" s="2">
        <v>1</v>
      </c>
      <c r="B590" s="2" t="s">
        <v>236</v>
      </c>
      <c r="C590" s="2"/>
      <c r="D590" s="2" t="s">
        <v>236</v>
      </c>
      <c r="E590" s="2">
        <v>8</v>
      </c>
      <c r="F590" s="2" t="s">
        <v>409</v>
      </c>
      <c r="G590" s="2" t="s">
        <v>393</v>
      </c>
      <c r="H590" s="2">
        <v>33</v>
      </c>
      <c r="I590" s="2" t="s">
        <v>203</v>
      </c>
      <c r="J590" s="69" t="s">
        <v>205</v>
      </c>
      <c r="K590" s="69" t="s">
        <v>401</v>
      </c>
      <c r="L590" s="72" t="s">
        <v>255</v>
      </c>
      <c r="M590" s="2"/>
      <c r="N590" s="2"/>
      <c r="O590" s="69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x14ac:dyDescent="0.3">
      <c r="A591" s="2">
        <v>1</v>
      </c>
      <c r="B591" s="2" t="s">
        <v>236</v>
      </c>
      <c r="C591" s="2"/>
      <c r="D591" s="2" t="s">
        <v>236</v>
      </c>
      <c r="E591" s="2">
        <v>8</v>
      </c>
      <c r="F591" s="2" t="s">
        <v>409</v>
      </c>
      <c r="G591" s="2" t="s">
        <v>393</v>
      </c>
      <c r="H591" s="2">
        <v>34</v>
      </c>
      <c r="I591" s="2" t="s">
        <v>204</v>
      </c>
      <c r="J591" s="69" t="s">
        <v>205</v>
      </c>
      <c r="K591" s="69" t="s">
        <v>401</v>
      </c>
      <c r="L591" s="72" t="s">
        <v>255</v>
      </c>
      <c r="M591" s="2"/>
      <c r="N591" s="2"/>
      <c r="O591" s="69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x14ac:dyDescent="0.3">
      <c r="A592" s="2">
        <v>1</v>
      </c>
      <c r="B592" s="2" t="s">
        <v>236</v>
      </c>
      <c r="C592" s="2"/>
      <c r="D592" s="2" t="s">
        <v>236</v>
      </c>
      <c r="E592" s="2">
        <v>8</v>
      </c>
      <c r="F592" s="2" t="s">
        <v>409</v>
      </c>
      <c r="G592" s="2" t="s">
        <v>393</v>
      </c>
      <c r="H592" s="2">
        <v>35</v>
      </c>
      <c r="I592" s="2" t="s">
        <v>187</v>
      </c>
      <c r="J592" s="69" t="s">
        <v>207</v>
      </c>
      <c r="K592" s="69" t="s">
        <v>401</v>
      </c>
      <c r="L592" s="72" t="s">
        <v>255</v>
      </c>
      <c r="M592" s="2"/>
      <c r="N592" s="2"/>
      <c r="O592" s="69">
        <v>22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x14ac:dyDescent="0.3">
      <c r="A593" s="2">
        <v>1</v>
      </c>
      <c r="B593" s="2" t="s">
        <v>236</v>
      </c>
      <c r="C593" s="2"/>
      <c r="D593" s="2" t="s">
        <v>236</v>
      </c>
      <c r="E593" s="2">
        <v>8</v>
      </c>
      <c r="F593" s="2" t="s">
        <v>409</v>
      </c>
      <c r="G593" s="2" t="s">
        <v>393</v>
      </c>
      <c r="H593" s="2">
        <v>36</v>
      </c>
      <c r="I593" s="2" t="s">
        <v>189</v>
      </c>
      <c r="J593" s="69" t="s">
        <v>207</v>
      </c>
      <c r="K593" s="69" t="s">
        <v>401</v>
      </c>
      <c r="L593" s="72" t="s">
        <v>255</v>
      </c>
      <c r="M593" s="2"/>
      <c r="N593" s="2"/>
      <c r="O593" s="69">
        <v>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x14ac:dyDescent="0.3">
      <c r="A594" s="2">
        <v>1</v>
      </c>
      <c r="B594" s="2" t="s">
        <v>236</v>
      </c>
      <c r="C594" s="2"/>
      <c r="D594" s="2" t="s">
        <v>236</v>
      </c>
      <c r="E594" s="2">
        <v>8</v>
      </c>
      <c r="F594" s="2" t="s">
        <v>409</v>
      </c>
      <c r="G594" s="2" t="s">
        <v>393</v>
      </c>
      <c r="H594" s="2">
        <v>37</v>
      </c>
      <c r="I594" s="2" t="s">
        <v>190</v>
      </c>
      <c r="J594" s="69" t="s">
        <v>207</v>
      </c>
      <c r="K594" s="69" t="s">
        <v>401</v>
      </c>
      <c r="L594" s="72" t="s">
        <v>255</v>
      </c>
      <c r="M594" s="2"/>
      <c r="N594" s="2"/>
      <c r="O594" s="69">
        <v>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x14ac:dyDescent="0.3">
      <c r="A595" s="2">
        <v>1</v>
      </c>
      <c r="B595" s="2" t="s">
        <v>236</v>
      </c>
      <c r="C595" s="2"/>
      <c r="D595" s="2" t="s">
        <v>236</v>
      </c>
      <c r="E595" s="2">
        <v>8</v>
      </c>
      <c r="F595" s="2" t="s">
        <v>409</v>
      </c>
      <c r="G595" s="2" t="s">
        <v>393</v>
      </c>
      <c r="H595" s="2">
        <v>38</v>
      </c>
      <c r="I595" s="2" t="s">
        <v>191</v>
      </c>
      <c r="J595" s="69" t="s">
        <v>207</v>
      </c>
      <c r="K595" s="69" t="s">
        <v>401</v>
      </c>
      <c r="L595" s="72" t="s">
        <v>255</v>
      </c>
      <c r="M595" s="2"/>
      <c r="N595" s="2"/>
      <c r="O595" s="69">
        <v>22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x14ac:dyDescent="0.3">
      <c r="A596" s="2">
        <v>1</v>
      </c>
      <c r="B596" s="2" t="s">
        <v>236</v>
      </c>
      <c r="C596" s="2"/>
      <c r="D596" s="2" t="s">
        <v>236</v>
      </c>
      <c r="E596" s="2">
        <v>8</v>
      </c>
      <c r="F596" s="2" t="s">
        <v>409</v>
      </c>
      <c r="G596" s="2" t="s">
        <v>393</v>
      </c>
      <c r="H596" s="2">
        <v>39</v>
      </c>
      <c r="I596" s="2" t="s">
        <v>192</v>
      </c>
      <c r="J596" s="69" t="s">
        <v>207</v>
      </c>
      <c r="K596" s="69" t="s">
        <v>401</v>
      </c>
      <c r="L596" s="72" t="s">
        <v>255</v>
      </c>
      <c r="M596" s="2"/>
      <c r="N596" s="2"/>
      <c r="O596" s="69">
        <v>22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x14ac:dyDescent="0.3">
      <c r="A597" s="2">
        <v>1</v>
      </c>
      <c r="B597" s="2" t="s">
        <v>236</v>
      </c>
      <c r="C597" s="2"/>
      <c r="D597" s="2" t="s">
        <v>236</v>
      </c>
      <c r="E597" s="2">
        <v>8</v>
      </c>
      <c r="F597" s="2" t="s">
        <v>409</v>
      </c>
      <c r="G597" s="2" t="s">
        <v>393</v>
      </c>
      <c r="H597" s="2">
        <v>40</v>
      </c>
      <c r="I597" s="2" t="s">
        <v>193</v>
      </c>
      <c r="J597" s="69" t="s">
        <v>207</v>
      </c>
      <c r="K597" s="69" t="s">
        <v>401</v>
      </c>
      <c r="L597" s="72" t="s">
        <v>255</v>
      </c>
      <c r="M597" s="2"/>
      <c r="N597" s="2"/>
      <c r="O597" s="69">
        <v>22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x14ac:dyDescent="0.3">
      <c r="A598" s="2">
        <v>1</v>
      </c>
      <c r="B598" s="2" t="s">
        <v>236</v>
      </c>
      <c r="C598" s="2"/>
      <c r="D598" s="2" t="s">
        <v>236</v>
      </c>
      <c r="E598" s="2">
        <v>8</v>
      </c>
      <c r="F598" s="2" t="s">
        <v>409</v>
      </c>
      <c r="G598" s="2" t="s">
        <v>393</v>
      </c>
      <c r="H598" s="2">
        <v>41</v>
      </c>
      <c r="I598" s="2" t="s">
        <v>194</v>
      </c>
      <c r="J598" s="69" t="s">
        <v>207</v>
      </c>
      <c r="K598" s="69" t="s">
        <v>401</v>
      </c>
      <c r="L598" s="72" t="s">
        <v>255</v>
      </c>
      <c r="M598" s="2"/>
      <c r="N598" s="2"/>
      <c r="O598" s="69">
        <v>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x14ac:dyDescent="0.3">
      <c r="A599" s="2">
        <v>1</v>
      </c>
      <c r="B599" s="2" t="s">
        <v>236</v>
      </c>
      <c r="C599" s="2"/>
      <c r="D599" s="2" t="s">
        <v>236</v>
      </c>
      <c r="E599" s="2">
        <v>8</v>
      </c>
      <c r="F599" s="2" t="s">
        <v>409</v>
      </c>
      <c r="G599" s="2" t="s">
        <v>393</v>
      </c>
      <c r="H599" s="2">
        <v>42</v>
      </c>
      <c r="I599" s="2" t="s">
        <v>195</v>
      </c>
      <c r="J599" s="69" t="s">
        <v>207</v>
      </c>
      <c r="K599" s="69" t="s">
        <v>401</v>
      </c>
      <c r="L599" s="72" t="s">
        <v>255</v>
      </c>
      <c r="M599" s="2"/>
      <c r="N599" s="2"/>
      <c r="O599" s="69">
        <v>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x14ac:dyDescent="0.3">
      <c r="A600" s="2">
        <v>1</v>
      </c>
      <c r="B600" s="2" t="s">
        <v>236</v>
      </c>
      <c r="C600" s="2"/>
      <c r="D600" s="2" t="s">
        <v>236</v>
      </c>
      <c r="E600" s="2">
        <v>8</v>
      </c>
      <c r="F600" s="2" t="s">
        <v>409</v>
      </c>
      <c r="G600" s="2" t="s">
        <v>393</v>
      </c>
      <c r="H600" s="2">
        <v>43</v>
      </c>
      <c r="I600" s="2" t="s">
        <v>196</v>
      </c>
      <c r="J600" s="69" t="s">
        <v>207</v>
      </c>
      <c r="K600" s="69" t="s">
        <v>401</v>
      </c>
      <c r="L600" s="72" t="s">
        <v>255</v>
      </c>
      <c r="M600" s="2"/>
      <c r="N600" s="2"/>
      <c r="O600" s="69">
        <v>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x14ac:dyDescent="0.3">
      <c r="A601" s="2">
        <v>1</v>
      </c>
      <c r="B601" s="2" t="s">
        <v>236</v>
      </c>
      <c r="C601" s="2"/>
      <c r="D601" s="2" t="s">
        <v>236</v>
      </c>
      <c r="E601" s="2">
        <v>8</v>
      </c>
      <c r="F601" s="2" t="s">
        <v>409</v>
      </c>
      <c r="G601" s="2" t="s">
        <v>393</v>
      </c>
      <c r="H601" s="2">
        <v>44</v>
      </c>
      <c r="I601" s="2" t="s">
        <v>197</v>
      </c>
      <c r="J601" s="69" t="s">
        <v>207</v>
      </c>
      <c r="K601" s="69" t="s">
        <v>401</v>
      </c>
      <c r="L601" s="72" t="s">
        <v>255</v>
      </c>
      <c r="M601" s="130"/>
      <c r="N601" s="130"/>
      <c r="O601" s="149">
        <v>0</v>
      </c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130"/>
      <c r="AN601" s="130"/>
      <c r="AO601" s="130"/>
      <c r="AP601" s="130"/>
      <c r="AQ601" s="130"/>
      <c r="AR601" s="130"/>
    </row>
    <row r="602" spans="1:44" ht="15" thickBot="1" x14ac:dyDescent="0.35">
      <c r="A602" s="64">
        <v>1</v>
      </c>
      <c r="B602" s="64" t="s">
        <v>236</v>
      </c>
      <c r="C602" s="64"/>
      <c r="D602" s="64" t="s">
        <v>236</v>
      </c>
      <c r="E602" s="64">
        <v>8</v>
      </c>
      <c r="F602" s="64" t="s">
        <v>409</v>
      </c>
      <c r="G602" s="64" t="s">
        <v>393</v>
      </c>
      <c r="H602" s="2">
        <v>45</v>
      </c>
      <c r="I602" s="64" t="s">
        <v>198</v>
      </c>
      <c r="J602" s="95" t="s">
        <v>207</v>
      </c>
      <c r="K602" s="95" t="s">
        <v>401</v>
      </c>
      <c r="L602" s="111" t="s">
        <v>255</v>
      </c>
      <c r="M602" s="64"/>
      <c r="N602" s="64"/>
      <c r="O602" s="95">
        <v>0</v>
      </c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</row>
    <row r="603" spans="1:44" x14ac:dyDescent="0.3">
      <c r="A603" s="63">
        <v>1</v>
      </c>
      <c r="B603" s="63" t="s">
        <v>236</v>
      </c>
      <c r="C603" s="63"/>
      <c r="D603" s="63" t="s">
        <v>236</v>
      </c>
      <c r="E603" s="63">
        <v>8</v>
      </c>
      <c r="F603" s="63" t="s">
        <v>409</v>
      </c>
      <c r="G603" s="63" t="s">
        <v>393</v>
      </c>
      <c r="H603" s="63">
        <v>46</v>
      </c>
      <c r="I603" s="63" t="s">
        <v>199</v>
      </c>
      <c r="J603" s="94" t="s">
        <v>207</v>
      </c>
      <c r="K603" s="94" t="s">
        <v>401</v>
      </c>
      <c r="L603" s="110" t="s">
        <v>255</v>
      </c>
      <c r="M603" s="63"/>
      <c r="N603" s="63"/>
      <c r="O603" s="94">
        <v>22</v>
      </c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</row>
    <row r="604" spans="1:44" x14ac:dyDescent="0.3">
      <c r="A604" s="2">
        <v>1</v>
      </c>
      <c r="B604" s="2" t="s">
        <v>236</v>
      </c>
      <c r="C604" s="2"/>
      <c r="D604" s="2" t="s">
        <v>236</v>
      </c>
      <c r="E604" s="2">
        <v>8</v>
      </c>
      <c r="F604" s="2" t="s">
        <v>409</v>
      </c>
      <c r="G604" s="2" t="s">
        <v>393</v>
      </c>
      <c r="H604" s="2">
        <v>47</v>
      </c>
      <c r="I604" s="2" t="s">
        <v>200</v>
      </c>
      <c r="J604" s="69" t="s">
        <v>207</v>
      </c>
      <c r="K604" s="69" t="s">
        <v>401</v>
      </c>
      <c r="L604" s="72" t="s">
        <v>255</v>
      </c>
      <c r="M604" s="2"/>
      <c r="N604" s="2"/>
      <c r="O604" s="69">
        <v>22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x14ac:dyDescent="0.3">
      <c r="A605" s="2">
        <v>1</v>
      </c>
      <c r="B605" s="2" t="s">
        <v>236</v>
      </c>
      <c r="C605" s="2"/>
      <c r="D605" s="2" t="s">
        <v>236</v>
      </c>
      <c r="E605" s="2">
        <v>8</v>
      </c>
      <c r="F605" s="2" t="s">
        <v>409</v>
      </c>
      <c r="G605" s="2" t="s">
        <v>393</v>
      </c>
      <c r="H605" s="2">
        <v>48</v>
      </c>
      <c r="I605" s="2" t="s">
        <v>201</v>
      </c>
      <c r="J605" s="69" t="s">
        <v>207</v>
      </c>
      <c r="K605" s="69" t="s">
        <v>401</v>
      </c>
      <c r="L605" s="72" t="s">
        <v>255</v>
      </c>
      <c r="M605" s="2"/>
      <c r="N605" s="2"/>
      <c r="O605" s="69">
        <v>22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x14ac:dyDescent="0.3">
      <c r="A606" s="2">
        <v>1</v>
      </c>
      <c r="B606" s="2" t="s">
        <v>236</v>
      </c>
      <c r="C606" s="2"/>
      <c r="D606" s="2" t="s">
        <v>236</v>
      </c>
      <c r="E606" s="2">
        <v>8</v>
      </c>
      <c r="F606" s="2" t="s">
        <v>409</v>
      </c>
      <c r="G606" s="2" t="s">
        <v>393</v>
      </c>
      <c r="H606" s="2">
        <v>49</v>
      </c>
      <c r="I606" s="2" t="s">
        <v>202</v>
      </c>
      <c r="J606" s="69" t="s">
        <v>207</v>
      </c>
      <c r="K606" s="69" t="s">
        <v>401</v>
      </c>
      <c r="L606" s="72" t="s">
        <v>255</v>
      </c>
      <c r="M606" s="2"/>
      <c r="N606" s="2"/>
      <c r="O606" s="69">
        <v>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x14ac:dyDescent="0.3">
      <c r="A607" s="2">
        <v>1</v>
      </c>
      <c r="B607" s="2" t="s">
        <v>236</v>
      </c>
      <c r="C607" s="2"/>
      <c r="D607" s="2" t="s">
        <v>236</v>
      </c>
      <c r="E607" s="2">
        <v>8</v>
      </c>
      <c r="F607" s="2" t="s">
        <v>409</v>
      </c>
      <c r="G607" s="2" t="s">
        <v>393</v>
      </c>
      <c r="H607" s="2">
        <v>50</v>
      </c>
      <c r="I607" s="2" t="s">
        <v>203</v>
      </c>
      <c r="J607" s="69" t="s">
        <v>207</v>
      </c>
      <c r="K607" s="69" t="s">
        <v>401</v>
      </c>
      <c r="L607" s="72" t="s">
        <v>255</v>
      </c>
      <c r="M607" s="2"/>
      <c r="N607" s="2"/>
      <c r="O607" s="69">
        <v>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x14ac:dyDescent="0.3">
      <c r="A608" s="2">
        <v>1</v>
      </c>
      <c r="B608" s="2" t="s">
        <v>236</v>
      </c>
      <c r="C608" s="2"/>
      <c r="D608" s="2" t="s">
        <v>236</v>
      </c>
      <c r="E608" s="2">
        <v>8</v>
      </c>
      <c r="F608" s="2" t="s">
        <v>409</v>
      </c>
      <c r="G608" s="2" t="s">
        <v>393</v>
      </c>
      <c r="H608" s="2">
        <v>51</v>
      </c>
      <c r="I608" s="2" t="s">
        <v>204</v>
      </c>
      <c r="J608" s="69" t="s">
        <v>207</v>
      </c>
      <c r="K608" s="69" t="s">
        <v>401</v>
      </c>
      <c r="L608" s="72" t="s">
        <v>255</v>
      </c>
      <c r="M608" s="2"/>
      <c r="N608" s="2"/>
      <c r="O608" s="69">
        <v>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x14ac:dyDescent="0.3">
      <c r="A609" s="2">
        <v>1</v>
      </c>
      <c r="B609" s="2" t="s">
        <v>236</v>
      </c>
      <c r="C609" s="2"/>
      <c r="D609" s="2" t="s">
        <v>236</v>
      </c>
      <c r="E609" s="2">
        <v>8</v>
      </c>
      <c r="F609" s="2" t="s">
        <v>409</v>
      </c>
      <c r="G609" s="2" t="s">
        <v>393</v>
      </c>
      <c r="H609" s="2">
        <v>52</v>
      </c>
      <c r="I609" s="2" t="s">
        <v>187</v>
      </c>
      <c r="J609" s="69" t="s">
        <v>208</v>
      </c>
      <c r="K609" s="69" t="s">
        <v>401</v>
      </c>
      <c r="L609" s="72" t="s">
        <v>255</v>
      </c>
      <c r="M609" s="2"/>
      <c r="N609" s="2"/>
      <c r="O609" s="69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x14ac:dyDescent="0.3">
      <c r="A610" s="2">
        <v>1</v>
      </c>
      <c r="B610" s="2" t="s">
        <v>236</v>
      </c>
      <c r="C610" s="2"/>
      <c r="D610" s="2" t="s">
        <v>236</v>
      </c>
      <c r="E610" s="2">
        <v>8</v>
      </c>
      <c r="F610" s="2" t="s">
        <v>409</v>
      </c>
      <c r="G610" s="2" t="s">
        <v>393</v>
      </c>
      <c r="H610" s="2">
        <v>53</v>
      </c>
      <c r="I610" s="2" t="s">
        <v>189</v>
      </c>
      <c r="J610" s="69" t="s">
        <v>208</v>
      </c>
      <c r="K610" s="69" t="s">
        <v>401</v>
      </c>
      <c r="L610" s="72" t="s">
        <v>255</v>
      </c>
      <c r="M610" s="2"/>
      <c r="N610" s="2"/>
      <c r="O610" s="69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x14ac:dyDescent="0.3">
      <c r="A611" s="2">
        <v>1</v>
      </c>
      <c r="B611" s="2" t="s">
        <v>236</v>
      </c>
      <c r="C611" s="2"/>
      <c r="D611" s="2" t="s">
        <v>236</v>
      </c>
      <c r="E611" s="2">
        <v>8</v>
      </c>
      <c r="F611" s="2" t="s">
        <v>409</v>
      </c>
      <c r="G611" s="2" t="s">
        <v>393</v>
      </c>
      <c r="H611" s="2">
        <v>54</v>
      </c>
      <c r="I611" s="2" t="s">
        <v>190</v>
      </c>
      <c r="J611" s="69" t="s">
        <v>208</v>
      </c>
      <c r="K611" s="69" t="s">
        <v>401</v>
      </c>
      <c r="L611" s="72" t="s">
        <v>255</v>
      </c>
      <c r="M611" s="2"/>
      <c r="N611" s="2"/>
      <c r="O611" s="69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x14ac:dyDescent="0.3">
      <c r="A612" s="2">
        <v>1</v>
      </c>
      <c r="B612" s="2" t="s">
        <v>236</v>
      </c>
      <c r="C612" s="2"/>
      <c r="D612" s="2" t="s">
        <v>236</v>
      </c>
      <c r="E612" s="2">
        <v>8</v>
      </c>
      <c r="F612" s="2" t="s">
        <v>409</v>
      </c>
      <c r="G612" s="2" t="s">
        <v>393</v>
      </c>
      <c r="H612" s="2">
        <v>55</v>
      </c>
      <c r="I612" s="2" t="s">
        <v>191</v>
      </c>
      <c r="J612" s="69" t="s">
        <v>208</v>
      </c>
      <c r="K612" s="69" t="s">
        <v>401</v>
      </c>
      <c r="L612" s="72" t="s">
        <v>255</v>
      </c>
      <c r="M612" s="2"/>
      <c r="N612" s="2"/>
      <c r="O612" s="69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x14ac:dyDescent="0.3">
      <c r="A613" s="2">
        <v>1</v>
      </c>
      <c r="B613" s="2" t="s">
        <v>236</v>
      </c>
      <c r="C613" s="2"/>
      <c r="D613" s="2" t="s">
        <v>236</v>
      </c>
      <c r="E613" s="2">
        <v>8</v>
      </c>
      <c r="F613" s="2" t="s">
        <v>409</v>
      </c>
      <c r="G613" s="2" t="s">
        <v>393</v>
      </c>
      <c r="H613" s="2">
        <v>56</v>
      </c>
      <c r="I613" s="2" t="s">
        <v>192</v>
      </c>
      <c r="J613" s="69" t="s">
        <v>208</v>
      </c>
      <c r="K613" s="69" t="s">
        <v>401</v>
      </c>
      <c r="L613" s="72" t="s">
        <v>255</v>
      </c>
      <c r="M613" s="2"/>
      <c r="N613" s="2"/>
      <c r="O613" s="69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x14ac:dyDescent="0.3">
      <c r="A614" s="2">
        <v>1</v>
      </c>
      <c r="B614" s="2" t="s">
        <v>236</v>
      </c>
      <c r="C614" s="2"/>
      <c r="D614" s="2" t="s">
        <v>236</v>
      </c>
      <c r="E614" s="2">
        <v>8</v>
      </c>
      <c r="F614" s="2" t="s">
        <v>409</v>
      </c>
      <c r="G614" s="2" t="s">
        <v>393</v>
      </c>
      <c r="H614" s="2">
        <v>57</v>
      </c>
      <c r="I614" s="2" t="s">
        <v>193</v>
      </c>
      <c r="J614" s="69" t="s">
        <v>208</v>
      </c>
      <c r="K614" s="69" t="s">
        <v>401</v>
      </c>
      <c r="L614" s="72" t="s">
        <v>255</v>
      </c>
      <c r="M614" s="2"/>
      <c r="N614" s="2"/>
      <c r="O614" s="69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x14ac:dyDescent="0.3">
      <c r="A615" s="2">
        <v>1</v>
      </c>
      <c r="B615" s="2" t="s">
        <v>236</v>
      </c>
      <c r="C615" s="2"/>
      <c r="D615" s="2" t="s">
        <v>236</v>
      </c>
      <c r="E615" s="2">
        <v>8</v>
      </c>
      <c r="F615" s="2" t="s">
        <v>409</v>
      </c>
      <c r="G615" s="2" t="s">
        <v>393</v>
      </c>
      <c r="H615" s="2">
        <v>58</v>
      </c>
      <c r="I615" s="2" t="s">
        <v>194</v>
      </c>
      <c r="J615" s="69" t="s">
        <v>208</v>
      </c>
      <c r="K615" s="69" t="s">
        <v>401</v>
      </c>
      <c r="L615" s="72" t="s">
        <v>255</v>
      </c>
      <c r="M615" s="2"/>
      <c r="N615" s="2"/>
      <c r="O615" s="69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x14ac:dyDescent="0.3">
      <c r="A616" s="2">
        <v>1</v>
      </c>
      <c r="B616" s="2" t="s">
        <v>236</v>
      </c>
      <c r="C616" s="2"/>
      <c r="D616" s="2" t="s">
        <v>236</v>
      </c>
      <c r="E616" s="2">
        <v>8</v>
      </c>
      <c r="F616" s="2" t="s">
        <v>409</v>
      </c>
      <c r="G616" s="2" t="s">
        <v>393</v>
      </c>
      <c r="H616" s="2">
        <v>59</v>
      </c>
      <c r="I616" s="2" t="s">
        <v>195</v>
      </c>
      <c r="J616" s="69" t="s">
        <v>208</v>
      </c>
      <c r="K616" s="69" t="s">
        <v>401</v>
      </c>
      <c r="L616" s="72" t="s">
        <v>255</v>
      </c>
      <c r="M616" s="2"/>
      <c r="N616" s="2"/>
      <c r="O616" s="69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x14ac:dyDescent="0.3">
      <c r="A617" s="2">
        <v>1</v>
      </c>
      <c r="B617" s="2" t="s">
        <v>236</v>
      </c>
      <c r="C617" s="2"/>
      <c r="D617" s="2" t="s">
        <v>236</v>
      </c>
      <c r="E617" s="2">
        <v>8</v>
      </c>
      <c r="F617" s="2" t="s">
        <v>409</v>
      </c>
      <c r="G617" s="2" t="s">
        <v>393</v>
      </c>
      <c r="H617" s="2">
        <v>60</v>
      </c>
      <c r="I617" s="2" t="s">
        <v>196</v>
      </c>
      <c r="J617" s="69" t="s">
        <v>208</v>
      </c>
      <c r="K617" s="69" t="s">
        <v>401</v>
      </c>
      <c r="L617" s="72" t="s">
        <v>255</v>
      </c>
      <c r="M617" s="2"/>
      <c r="N617" s="2"/>
      <c r="O617" s="69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x14ac:dyDescent="0.3">
      <c r="A618" s="2">
        <v>1</v>
      </c>
      <c r="B618" s="2" t="s">
        <v>236</v>
      </c>
      <c r="C618" s="2"/>
      <c r="D618" s="2" t="s">
        <v>236</v>
      </c>
      <c r="E618" s="2">
        <v>8</v>
      </c>
      <c r="F618" s="2" t="s">
        <v>409</v>
      </c>
      <c r="G618" s="2" t="s">
        <v>393</v>
      </c>
      <c r="H618" s="2">
        <v>61</v>
      </c>
      <c r="I618" s="2" t="s">
        <v>197</v>
      </c>
      <c r="J618" s="69" t="s">
        <v>208</v>
      </c>
      <c r="K618" s="69" t="s">
        <v>401</v>
      </c>
      <c r="L618" s="72" t="s">
        <v>255</v>
      </c>
      <c r="M618" s="130"/>
      <c r="N618" s="130"/>
      <c r="O618" s="149">
        <v>0</v>
      </c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  <c r="AD618" s="130"/>
      <c r="AE618" s="130"/>
      <c r="AF618" s="130"/>
      <c r="AG618" s="130"/>
      <c r="AH618" s="130"/>
      <c r="AI618" s="130"/>
      <c r="AJ618" s="130"/>
      <c r="AK618" s="130"/>
      <c r="AL618" s="130"/>
      <c r="AM618" s="130"/>
      <c r="AN618" s="130"/>
      <c r="AO618" s="130"/>
      <c r="AP618" s="130"/>
      <c r="AQ618" s="130"/>
      <c r="AR618" s="130"/>
    </row>
    <row r="619" spans="1:44" ht="15" thickBot="1" x14ac:dyDescent="0.35">
      <c r="A619" s="64">
        <v>1</v>
      </c>
      <c r="B619" s="64" t="s">
        <v>236</v>
      </c>
      <c r="C619" s="64"/>
      <c r="D619" s="64" t="s">
        <v>236</v>
      </c>
      <c r="E619" s="64">
        <v>8</v>
      </c>
      <c r="F619" s="64" t="s">
        <v>409</v>
      </c>
      <c r="G619" s="64" t="s">
        <v>393</v>
      </c>
      <c r="H619" s="2">
        <v>62</v>
      </c>
      <c r="I619" s="64" t="s">
        <v>198</v>
      </c>
      <c r="J619" s="95" t="s">
        <v>208</v>
      </c>
      <c r="K619" s="95" t="s">
        <v>401</v>
      </c>
      <c r="L619" s="111" t="s">
        <v>255</v>
      </c>
      <c r="M619" s="64"/>
      <c r="N619" s="64"/>
      <c r="O619" s="95">
        <v>0</v>
      </c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</row>
    <row r="620" spans="1:44" x14ac:dyDescent="0.3">
      <c r="A620" s="2">
        <v>1</v>
      </c>
      <c r="B620" s="2" t="s">
        <v>236</v>
      </c>
      <c r="C620" s="2"/>
      <c r="D620" s="2" t="s">
        <v>236</v>
      </c>
      <c r="E620" s="2">
        <v>8</v>
      </c>
      <c r="F620" s="2" t="s">
        <v>409</v>
      </c>
      <c r="G620" s="2" t="s">
        <v>393</v>
      </c>
      <c r="H620" s="63">
        <v>63</v>
      </c>
      <c r="I620" s="63" t="s">
        <v>199</v>
      </c>
      <c r="J620" s="94" t="s">
        <v>208</v>
      </c>
      <c r="K620" s="69" t="s">
        <v>401</v>
      </c>
      <c r="L620" s="72" t="s">
        <v>255</v>
      </c>
      <c r="M620" s="2"/>
      <c r="N620" s="2"/>
      <c r="O620" s="69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x14ac:dyDescent="0.3">
      <c r="A621" s="2">
        <v>1</v>
      </c>
      <c r="B621" s="2" t="s">
        <v>236</v>
      </c>
      <c r="C621" s="2"/>
      <c r="D621" s="2" t="s">
        <v>236</v>
      </c>
      <c r="E621" s="2">
        <v>8</v>
      </c>
      <c r="F621" s="2" t="s">
        <v>409</v>
      </c>
      <c r="G621" s="2" t="s">
        <v>393</v>
      </c>
      <c r="H621" s="2">
        <v>64</v>
      </c>
      <c r="I621" s="2" t="s">
        <v>200</v>
      </c>
      <c r="J621" s="69" t="s">
        <v>208</v>
      </c>
      <c r="K621" s="69" t="s">
        <v>401</v>
      </c>
      <c r="L621" s="72" t="s">
        <v>255</v>
      </c>
      <c r="M621" s="2"/>
      <c r="N621" s="2"/>
      <c r="O621" s="69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x14ac:dyDescent="0.3">
      <c r="A622" s="2">
        <v>1</v>
      </c>
      <c r="B622" s="2" t="s">
        <v>236</v>
      </c>
      <c r="C622" s="2"/>
      <c r="D622" s="2" t="s">
        <v>236</v>
      </c>
      <c r="E622" s="2">
        <v>8</v>
      </c>
      <c r="F622" s="2" t="s">
        <v>409</v>
      </c>
      <c r="G622" s="2" t="s">
        <v>393</v>
      </c>
      <c r="H622" s="2">
        <v>65</v>
      </c>
      <c r="I622" s="2" t="s">
        <v>201</v>
      </c>
      <c r="J622" s="69" t="s">
        <v>208</v>
      </c>
      <c r="K622" s="69" t="s">
        <v>401</v>
      </c>
      <c r="L622" s="72" t="s">
        <v>255</v>
      </c>
      <c r="M622" s="2"/>
      <c r="N622" s="2"/>
      <c r="O622" s="69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x14ac:dyDescent="0.3">
      <c r="A623" s="2">
        <v>1</v>
      </c>
      <c r="B623" s="2" t="s">
        <v>236</v>
      </c>
      <c r="C623" s="2"/>
      <c r="D623" s="2" t="s">
        <v>236</v>
      </c>
      <c r="E623" s="2">
        <v>8</v>
      </c>
      <c r="F623" s="2" t="s">
        <v>409</v>
      </c>
      <c r="G623" s="2" t="s">
        <v>393</v>
      </c>
      <c r="H623" s="2">
        <v>66</v>
      </c>
      <c r="I623" s="2" t="s">
        <v>202</v>
      </c>
      <c r="J623" s="69" t="s">
        <v>208</v>
      </c>
      <c r="K623" s="69" t="s">
        <v>401</v>
      </c>
      <c r="L623" s="72" t="s">
        <v>255</v>
      </c>
      <c r="M623" s="2"/>
      <c r="N623" s="2"/>
      <c r="O623" s="69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x14ac:dyDescent="0.3">
      <c r="A624" s="2">
        <v>1</v>
      </c>
      <c r="B624" s="2" t="s">
        <v>236</v>
      </c>
      <c r="C624" s="2"/>
      <c r="D624" s="2" t="s">
        <v>236</v>
      </c>
      <c r="E624" s="2">
        <v>8</v>
      </c>
      <c r="F624" s="2" t="s">
        <v>409</v>
      </c>
      <c r="G624" s="2" t="s">
        <v>393</v>
      </c>
      <c r="H624" s="2">
        <v>67</v>
      </c>
      <c r="I624" s="2" t="s">
        <v>203</v>
      </c>
      <c r="J624" s="69" t="s">
        <v>208</v>
      </c>
      <c r="K624" s="69" t="s">
        <v>401</v>
      </c>
      <c r="L624" s="72" t="s">
        <v>255</v>
      </c>
      <c r="M624" s="2"/>
      <c r="N624" s="2"/>
      <c r="O624" s="69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x14ac:dyDescent="0.3">
      <c r="A625" s="2">
        <v>1</v>
      </c>
      <c r="B625" s="2" t="s">
        <v>236</v>
      </c>
      <c r="C625" s="2"/>
      <c r="D625" s="2" t="s">
        <v>236</v>
      </c>
      <c r="E625" s="2">
        <v>8</v>
      </c>
      <c r="F625" s="2" t="s">
        <v>409</v>
      </c>
      <c r="G625" s="2" t="s">
        <v>393</v>
      </c>
      <c r="H625" s="2">
        <v>68</v>
      </c>
      <c r="I625" s="2" t="s">
        <v>204</v>
      </c>
      <c r="J625" s="69" t="s">
        <v>208</v>
      </c>
      <c r="K625" s="69" t="s">
        <v>401</v>
      </c>
      <c r="L625" s="72" t="s">
        <v>255</v>
      </c>
      <c r="M625" s="2"/>
      <c r="N625" s="2"/>
      <c r="O625" s="69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x14ac:dyDescent="0.3">
      <c r="A626" s="2">
        <v>1</v>
      </c>
      <c r="B626" s="2" t="s">
        <v>236</v>
      </c>
      <c r="C626" s="2"/>
      <c r="D626" s="2" t="s">
        <v>236</v>
      </c>
      <c r="E626" s="2">
        <v>9</v>
      </c>
      <c r="F626" s="2" t="s">
        <v>410</v>
      </c>
      <c r="G626" s="2" t="s">
        <v>393</v>
      </c>
      <c r="H626" s="2">
        <v>1</v>
      </c>
      <c r="I626" s="2" t="s">
        <v>187</v>
      </c>
      <c r="J626" s="69" t="s">
        <v>188</v>
      </c>
      <c r="K626" s="69" t="s">
        <v>401</v>
      </c>
      <c r="L626" s="72" t="s">
        <v>263</v>
      </c>
      <c r="M626" s="2"/>
      <c r="N626" s="2"/>
      <c r="O626" s="69">
        <v>0</v>
      </c>
      <c r="P626" s="2">
        <f>25/1.15</f>
        <v>21.739130434782609</v>
      </c>
      <c r="Q626" s="2">
        <f t="shared" ref="Q626:AF641" si="0">25/1.15</f>
        <v>21.739130434782609</v>
      </c>
      <c r="R626" s="2">
        <f t="shared" si="0"/>
        <v>21.739130434782609</v>
      </c>
      <c r="S626" s="2">
        <f t="shared" si="0"/>
        <v>21.739130434782609</v>
      </c>
      <c r="T626" s="2">
        <f t="shared" si="0"/>
        <v>21.739130434782609</v>
      </c>
      <c r="U626" s="2">
        <f t="shared" si="0"/>
        <v>21.739130434782609</v>
      </c>
      <c r="V626" s="2">
        <f t="shared" si="0"/>
        <v>21.739130434782609</v>
      </c>
      <c r="W626" s="2">
        <f t="shared" si="0"/>
        <v>21.739130434782609</v>
      </c>
      <c r="X626" s="2">
        <f t="shared" si="0"/>
        <v>21.739130434782609</v>
      </c>
      <c r="Y626" s="2">
        <f t="shared" si="0"/>
        <v>21.739130434782609</v>
      </c>
      <c r="Z626" s="2">
        <f t="shared" si="0"/>
        <v>21.739130434782609</v>
      </c>
      <c r="AA626" s="2">
        <f t="shared" si="0"/>
        <v>21.739130434782609</v>
      </c>
      <c r="AB626" s="2">
        <f t="shared" si="0"/>
        <v>21.739130434782609</v>
      </c>
      <c r="AC626" s="2">
        <f t="shared" si="0"/>
        <v>21.739130434782609</v>
      </c>
      <c r="AD626" s="2">
        <f t="shared" si="0"/>
        <v>21.739130434782609</v>
      </c>
      <c r="AE626" s="2">
        <f t="shared" si="0"/>
        <v>21.739130434782609</v>
      </c>
      <c r="AF626" s="2">
        <f t="shared" si="0"/>
        <v>21.739130434782609</v>
      </c>
      <c r="AG626" s="2">
        <f t="shared" ref="AG626:AR641" si="1">25/1.15</f>
        <v>21.739130434782609</v>
      </c>
      <c r="AH626" s="2">
        <f t="shared" si="1"/>
        <v>21.739130434782609</v>
      </c>
      <c r="AI626" s="2">
        <f t="shared" si="1"/>
        <v>21.739130434782609</v>
      </c>
      <c r="AJ626" s="2">
        <f t="shared" si="1"/>
        <v>21.739130434782609</v>
      </c>
      <c r="AK626" s="2">
        <f t="shared" si="1"/>
        <v>21.739130434782609</v>
      </c>
      <c r="AL626" s="2">
        <f t="shared" si="1"/>
        <v>21.739130434782609</v>
      </c>
      <c r="AM626" s="2">
        <f t="shared" si="1"/>
        <v>21.739130434782609</v>
      </c>
      <c r="AN626" s="2">
        <f t="shared" si="1"/>
        <v>21.739130434782609</v>
      </c>
      <c r="AO626" s="2">
        <f t="shared" si="1"/>
        <v>21.739130434782609</v>
      </c>
      <c r="AP626" s="2">
        <f t="shared" si="1"/>
        <v>21.739130434782609</v>
      </c>
      <c r="AQ626" s="2">
        <f t="shared" si="1"/>
        <v>21.739130434782609</v>
      </c>
      <c r="AR626" s="2">
        <f t="shared" si="1"/>
        <v>21.739130434782609</v>
      </c>
    </row>
    <row r="627" spans="1:44" x14ac:dyDescent="0.3">
      <c r="A627" s="2">
        <v>1</v>
      </c>
      <c r="B627" s="2" t="s">
        <v>236</v>
      </c>
      <c r="C627" s="2"/>
      <c r="D627" s="2" t="s">
        <v>236</v>
      </c>
      <c r="E627" s="2">
        <v>9</v>
      </c>
      <c r="F627" s="2" t="s">
        <v>410</v>
      </c>
      <c r="G627" s="2" t="s">
        <v>393</v>
      </c>
      <c r="H627" s="2">
        <v>2</v>
      </c>
      <c r="I627" s="2" t="s">
        <v>189</v>
      </c>
      <c r="J627" s="69" t="s">
        <v>188</v>
      </c>
      <c r="K627" s="69" t="s">
        <v>401</v>
      </c>
      <c r="L627" s="72" t="s">
        <v>263</v>
      </c>
      <c r="M627" s="2"/>
      <c r="N627" s="2"/>
      <c r="O627" s="69">
        <v>0</v>
      </c>
      <c r="P627" s="2">
        <f t="shared" ref="P627:AE642" si="2">25/1.15</f>
        <v>21.739130434782609</v>
      </c>
      <c r="Q627" s="2">
        <f t="shared" si="0"/>
        <v>21.739130434782609</v>
      </c>
      <c r="R627" s="2">
        <f t="shared" si="0"/>
        <v>21.739130434782609</v>
      </c>
      <c r="S627" s="2">
        <f t="shared" si="0"/>
        <v>21.739130434782609</v>
      </c>
      <c r="T627" s="2">
        <f t="shared" si="0"/>
        <v>21.739130434782609</v>
      </c>
      <c r="U627" s="2">
        <f t="shared" si="0"/>
        <v>21.739130434782609</v>
      </c>
      <c r="V627" s="2">
        <f t="shared" si="0"/>
        <v>21.739130434782609</v>
      </c>
      <c r="W627" s="2">
        <f t="shared" si="0"/>
        <v>21.739130434782609</v>
      </c>
      <c r="X627" s="2">
        <f t="shared" si="0"/>
        <v>21.739130434782609</v>
      </c>
      <c r="Y627" s="2">
        <f t="shared" si="0"/>
        <v>21.739130434782609</v>
      </c>
      <c r="Z627" s="2">
        <f t="shared" si="0"/>
        <v>21.739130434782609</v>
      </c>
      <c r="AA627" s="2">
        <f t="shared" si="0"/>
        <v>21.739130434782609</v>
      </c>
      <c r="AB627" s="2">
        <f t="shared" si="0"/>
        <v>21.739130434782609</v>
      </c>
      <c r="AC627" s="2">
        <f t="shared" si="0"/>
        <v>21.739130434782609</v>
      </c>
      <c r="AD627" s="2">
        <f t="shared" si="0"/>
        <v>21.739130434782609</v>
      </c>
      <c r="AE627" s="2">
        <f t="shared" si="0"/>
        <v>21.739130434782609</v>
      </c>
      <c r="AF627" s="2">
        <f t="shared" si="0"/>
        <v>21.739130434782609</v>
      </c>
      <c r="AG627" s="2">
        <f t="shared" si="1"/>
        <v>21.739130434782609</v>
      </c>
      <c r="AH627" s="2">
        <f t="shared" si="1"/>
        <v>21.739130434782609</v>
      </c>
      <c r="AI627" s="2">
        <f t="shared" si="1"/>
        <v>21.739130434782609</v>
      </c>
      <c r="AJ627" s="2">
        <f t="shared" si="1"/>
        <v>21.739130434782609</v>
      </c>
      <c r="AK627" s="2">
        <f t="shared" si="1"/>
        <v>21.739130434782609</v>
      </c>
      <c r="AL627" s="2">
        <f t="shared" si="1"/>
        <v>21.739130434782609</v>
      </c>
      <c r="AM627" s="2">
        <f t="shared" si="1"/>
        <v>21.739130434782609</v>
      </c>
      <c r="AN627" s="2">
        <f t="shared" si="1"/>
        <v>21.739130434782609</v>
      </c>
      <c r="AO627" s="2">
        <f t="shared" si="1"/>
        <v>21.739130434782609</v>
      </c>
      <c r="AP627" s="2">
        <f t="shared" si="1"/>
        <v>21.739130434782609</v>
      </c>
      <c r="AQ627" s="2">
        <f t="shared" si="1"/>
        <v>21.739130434782609</v>
      </c>
      <c r="AR627" s="2">
        <f t="shared" si="1"/>
        <v>21.739130434782609</v>
      </c>
    </row>
    <row r="628" spans="1:44" x14ac:dyDescent="0.3">
      <c r="A628" s="2">
        <v>1</v>
      </c>
      <c r="B628" s="2" t="s">
        <v>236</v>
      </c>
      <c r="C628" s="2"/>
      <c r="D628" s="2" t="s">
        <v>236</v>
      </c>
      <c r="E628" s="2">
        <v>9</v>
      </c>
      <c r="F628" s="2" t="s">
        <v>410</v>
      </c>
      <c r="G628" s="2" t="s">
        <v>393</v>
      </c>
      <c r="H628" s="2">
        <v>3</v>
      </c>
      <c r="I628" s="2" t="s">
        <v>190</v>
      </c>
      <c r="J628" s="69" t="s">
        <v>188</v>
      </c>
      <c r="K628" s="69" t="s">
        <v>401</v>
      </c>
      <c r="L628" s="72" t="s">
        <v>263</v>
      </c>
      <c r="M628" s="2"/>
      <c r="N628" s="2"/>
      <c r="O628" s="69">
        <v>0</v>
      </c>
      <c r="P628" s="2">
        <f t="shared" si="2"/>
        <v>21.739130434782609</v>
      </c>
      <c r="Q628" s="2">
        <f t="shared" si="0"/>
        <v>21.739130434782609</v>
      </c>
      <c r="R628" s="2">
        <f t="shared" si="0"/>
        <v>21.739130434782609</v>
      </c>
      <c r="S628" s="2">
        <f t="shared" si="0"/>
        <v>21.739130434782609</v>
      </c>
      <c r="T628" s="2">
        <f t="shared" si="0"/>
        <v>21.739130434782609</v>
      </c>
      <c r="U628" s="2">
        <f t="shared" si="0"/>
        <v>21.739130434782609</v>
      </c>
      <c r="V628" s="2">
        <f t="shared" si="0"/>
        <v>21.739130434782609</v>
      </c>
      <c r="W628" s="2">
        <f t="shared" si="0"/>
        <v>21.739130434782609</v>
      </c>
      <c r="X628" s="2">
        <f t="shared" si="0"/>
        <v>21.739130434782609</v>
      </c>
      <c r="Y628" s="2">
        <f t="shared" si="0"/>
        <v>21.739130434782609</v>
      </c>
      <c r="Z628" s="2">
        <f t="shared" si="0"/>
        <v>21.739130434782609</v>
      </c>
      <c r="AA628" s="2">
        <f t="shared" si="0"/>
        <v>21.739130434782609</v>
      </c>
      <c r="AB628" s="2">
        <f t="shared" si="0"/>
        <v>21.739130434782609</v>
      </c>
      <c r="AC628" s="2">
        <f t="shared" si="0"/>
        <v>21.739130434782609</v>
      </c>
      <c r="AD628" s="2">
        <f t="shared" si="0"/>
        <v>21.739130434782609</v>
      </c>
      <c r="AE628" s="2">
        <f t="shared" si="0"/>
        <v>21.739130434782609</v>
      </c>
      <c r="AF628" s="2">
        <f t="shared" si="0"/>
        <v>21.739130434782609</v>
      </c>
      <c r="AG628" s="2">
        <f t="shared" si="1"/>
        <v>21.739130434782609</v>
      </c>
      <c r="AH628" s="2">
        <f t="shared" si="1"/>
        <v>21.739130434782609</v>
      </c>
      <c r="AI628" s="2">
        <f t="shared" si="1"/>
        <v>21.739130434782609</v>
      </c>
      <c r="AJ628" s="2">
        <f t="shared" si="1"/>
        <v>21.739130434782609</v>
      </c>
      <c r="AK628" s="2">
        <f t="shared" si="1"/>
        <v>21.739130434782609</v>
      </c>
      <c r="AL628" s="2">
        <f t="shared" si="1"/>
        <v>21.739130434782609</v>
      </c>
      <c r="AM628" s="2">
        <f t="shared" si="1"/>
        <v>21.739130434782609</v>
      </c>
      <c r="AN628" s="2">
        <f t="shared" si="1"/>
        <v>21.739130434782609</v>
      </c>
      <c r="AO628" s="2">
        <f t="shared" si="1"/>
        <v>21.739130434782609</v>
      </c>
      <c r="AP628" s="2">
        <f t="shared" si="1"/>
        <v>21.739130434782609</v>
      </c>
      <c r="AQ628" s="2">
        <f t="shared" si="1"/>
        <v>21.739130434782609</v>
      </c>
      <c r="AR628" s="2">
        <f t="shared" si="1"/>
        <v>21.739130434782609</v>
      </c>
    </row>
    <row r="629" spans="1:44" x14ac:dyDescent="0.3">
      <c r="A629" s="2">
        <v>1</v>
      </c>
      <c r="B629" s="2" t="s">
        <v>236</v>
      </c>
      <c r="C629" s="2"/>
      <c r="D629" s="2" t="s">
        <v>236</v>
      </c>
      <c r="E629" s="2">
        <v>9</v>
      </c>
      <c r="F629" s="2" t="s">
        <v>410</v>
      </c>
      <c r="G629" s="2" t="s">
        <v>393</v>
      </c>
      <c r="H629" s="2">
        <v>4</v>
      </c>
      <c r="I629" s="2" t="s">
        <v>191</v>
      </c>
      <c r="J629" s="69" t="s">
        <v>188</v>
      </c>
      <c r="K629" s="69" t="s">
        <v>401</v>
      </c>
      <c r="L629" s="72" t="s">
        <v>263</v>
      </c>
      <c r="M629" s="2"/>
      <c r="N629" s="2"/>
      <c r="O629" s="69">
        <v>0</v>
      </c>
      <c r="P629" s="2">
        <f t="shared" si="2"/>
        <v>21.739130434782609</v>
      </c>
      <c r="Q629" s="2">
        <f t="shared" si="0"/>
        <v>21.739130434782609</v>
      </c>
      <c r="R629" s="2">
        <f t="shared" si="0"/>
        <v>21.739130434782609</v>
      </c>
      <c r="S629" s="2">
        <f t="shared" si="0"/>
        <v>21.739130434782609</v>
      </c>
      <c r="T629" s="2">
        <f t="shared" si="0"/>
        <v>21.739130434782609</v>
      </c>
      <c r="U629" s="2">
        <f t="shared" si="0"/>
        <v>21.739130434782609</v>
      </c>
      <c r="V629" s="2">
        <f t="shared" si="0"/>
        <v>21.739130434782609</v>
      </c>
      <c r="W629" s="2">
        <f t="shared" si="0"/>
        <v>21.739130434782609</v>
      </c>
      <c r="X629" s="2">
        <f t="shared" si="0"/>
        <v>21.739130434782609</v>
      </c>
      <c r="Y629" s="2">
        <f t="shared" si="0"/>
        <v>21.739130434782609</v>
      </c>
      <c r="Z629" s="2">
        <f t="shared" si="0"/>
        <v>21.739130434782609</v>
      </c>
      <c r="AA629" s="2">
        <f t="shared" si="0"/>
        <v>21.739130434782609</v>
      </c>
      <c r="AB629" s="2">
        <f t="shared" si="0"/>
        <v>21.739130434782609</v>
      </c>
      <c r="AC629" s="2">
        <f t="shared" si="0"/>
        <v>21.739130434782609</v>
      </c>
      <c r="AD629" s="2">
        <f t="shared" si="0"/>
        <v>21.739130434782609</v>
      </c>
      <c r="AE629" s="2">
        <f t="shared" si="0"/>
        <v>21.739130434782609</v>
      </c>
      <c r="AF629" s="2">
        <f t="shared" si="0"/>
        <v>21.739130434782609</v>
      </c>
      <c r="AG629" s="2">
        <f t="shared" si="1"/>
        <v>21.739130434782609</v>
      </c>
      <c r="AH629" s="2">
        <f t="shared" si="1"/>
        <v>21.739130434782609</v>
      </c>
      <c r="AI629" s="2">
        <f t="shared" si="1"/>
        <v>21.739130434782609</v>
      </c>
      <c r="AJ629" s="2">
        <f t="shared" si="1"/>
        <v>21.739130434782609</v>
      </c>
      <c r="AK629" s="2">
        <f t="shared" si="1"/>
        <v>21.739130434782609</v>
      </c>
      <c r="AL629" s="2">
        <f t="shared" si="1"/>
        <v>21.739130434782609</v>
      </c>
      <c r="AM629" s="2">
        <f t="shared" si="1"/>
        <v>21.739130434782609</v>
      </c>
      <c r="AN629" s="2">
        <f t="shared" si="1"/>
        <v>21.739130434782609</v>
      </c>
      <c r="AO629" s="2">
        <f t="shared" si="1"/>
        <v>21.739130434782609</v>
      </c>
      <c r="AP629" s="2">
        <f t="shared" si="1"/>
        <v>21.739130434782609</v>
      </c>
      <c r="AQ629" s="2">
        <f t="shared" si="1"/>
        <v>21.739130434782609</v>
      </c>
      <c r="AR629" s="2">
        <f t="shared" si="1"/>
        <v>21.739130434782609</v>
      </c>
    </row>
    <row r="630" spans="1:44" x14ac:dyDescent="0.3">
      <c r="A630" s="2">
        <v>1</v>
      </c>
      <c r="B630" s="2" t="s">
        <v>236</v>
      </c>
      <c r="C630" s="2"/>
      <c r="D630" s="2" t="s">
        <v>236</v>
      </c>
      <c r="E630" s="2">
        <v>9</v>
      </c>
      <c r="F630" s="2" t="s">
        <v>410</v>
      </c>
      <c r="G630" s="2" t="s">
        <v>393</v>
      </c>
      <c r="H630" s="2">
        <v>5</v>
      </c>
      <c r="I630" s="2" t="s">
        <v>192</v>
      </c>
      <c r="J630" s="69" t="s">
        <v>188</v>
      </c>
      <c r="K630" s="69" t="s">
        <v>401</v>
      </c>
      <c r="L630" s="72" t="s">
        <v>263</v>
      </c>
      <c r="M630" s="2"/>
      <c r="N630" s="2"/>
      <c r="O630" s="69">
        <v>0</v>
      </c>
      <c r="P630" s="2">
        <f t="shared" si="2"/>
        <v>21.739130434782609</v>
      </c>
      <c r="Q630" s="2">
        <f t="shared" si="0"/>
        <v>21.739130434782609</v>
      </c>
      <c r="R630" s="2">
        <f t="shared" si="0"/>
        <v>21.739130434782609</v>
      </c>
      <c r="S630" s="2">
        <f t="shared" si="0"/>
        <v>21.739130434782609</v>
      </c>
      <c r="T630" s="2">
        <f t="shared" si="0"/>
        <v>21.739130434782609</v>
      </c>
      <c r="U630" s="2">
        <f t="shared" si="0"/>
        <v>21.739130434782609</v>
      </c>
      <c r="V630" s="2">
        <f t="shared" si="0"/>
        <v>21.739130434782609</v>
      </c>
      <c r="W630" s="2">
        <f t="shared" si="0"/>
        <v>21.739130434782609</v>
      </c>
      <c r="X630" s="2">
        <f t="shared" si="0"/>
        <v>21.739130434782609</v>
      </c>
      <c r="Y630" s="2">
        <f t="shared" si="0"/>
        <v>21.739130434782609</v>
      </c>
      <c r="Z630" s="2">
        <f t="shared" si="0"/>
        <v>21.739130434782609</v>
      </c>
      <c r="AA630" s="2">
        <f t="shared" si="0"/>
        <v>21.739130434782609</v>
      </c>
      <c r="AB630" s="2">
        <f t="shared" si="0"/>
        <v>21.739130434782609</v>
      </c>
      <c r="AC630" s="2">
        <f t="shared" si="0"/>
        <v>21.739130434782609</v>
      </c>
      <c r="AD630" s="2">
        <f t="shared" si="0"/>
        <v>21.739130434782609</v>
      </c>
      <c r="AE630" s="2">
        <f t="shared" si="0"/>
        <v>21.739130434782609</v>
      </c>
      <c r="AF630" s="2">
        <f t="shared" si="0"/>
        <v>21.739130434782609</v>
      </c>
      <c r="AG630" s="2">
        <f t="shared" si="1"/>
        <v>21.739130434782609</v>
      </c>
      <c r="AH630" s="2">
        <f t="shared" si="1"/>
        <v>21.739130434782609</v>
      </c>
      <c r="AI630" s="2">
        <f t="shared" si="1"/>
        <v>21.739130434782609</v>
      </c>
      <c r="AJ630" s="2">
        <f t="shared" si="1"/>
        <v>21.739130434782609</v>
      </c>
      <c r="AK630" s="2">
        <f t="shared" si="1"/>
        <v>21.739130434782609</v>
      </c>
      <c r="AL630" s="2">
        <f t="shared" si="1"/>
        <v>21.739130434782609</v>
      </c>
      <c r="AM630" s="2">
        <f t="shared" si="1"/>
        <v>21.739130434782609</v>
      </c>
      <c r="AN630" s="2">
        <f t="shared" si="1"/>
        <v>21.739130434782609</v>
      </c>
      <c r="AO630" s="2">
        <f t="shared" si="1"/>
        <v>21.739130434782609</v>
      </c>
      <c r="AP630" s="2">
        <f t="shared" si="1"/>
        <v>21.739130434782609</v>
      </c>
      <c r="AQ630" s="2">
        <f t="shared" si="1"/>
        <v>21.739130434782609</v>
      </c>
      <c r="AR630" s="2">
        <f t="shared" si="1"/>
        <v>21.739130434782609</v>
      </c>
    </row>
    <row r="631" spans="1:44" x14ac:dyDescent="0.3">
      <c r="A631" s="2">
        <v>1</v>
      </c>
      <c r="B631" s="2" t="s">
        <v>236</v>
      </c>
      <c r="C631" s="2"/>
      <c r="D631" s="2" t="s">
        <v>236</v>
      </c>
      <c r="E631" s="2">
        <v>9</v>
      </c>
      <c r="F631" s="2" t="s">
        <v>410</v>
      </c>
      <c r="G631" s="2" t="s">
        <v>393</v>
      </c>
      <c r="H631" s="2">
        <v>6</v>
      </c>
      <c r="I631" s="2" t="s">
        <v>193</v>
      </c>
      <c r="J631" s="69" t="s">
        <v>188</v>
      </c>
      <c r="K631" s="69" t="s">
        <v>401</v>
      </c>
      <c r="L631" s="72" t="s">
        <v>263</v>
      </c>
      <c r="M631" s="2"/>
      <c r="N631" s="2"/>
      <c r="O631" s="69">
        <v>0</v>
      </c>
      <c r="P631" s="2">
        <f t="shared" si="2"/>
        <v>21.739130434782609</v>
      </c>
      <c r="Q631" s="2">
        <f t="shared" si="0"/>
        <v>21.739130434782609</v>
      </c>
      <c r="R631" s="2">
        <f t="shared" si="0"/>
        <v>21.739130434782609</v>
      </c>
      <c r="S631" s="2">
        <f t="shared" si="0"/>
        <v>21.739130434782609</v>
      </c>
      <c r="T631" s="2">
        <f t="shared" si="0"/>
        <v>21.739130434782609</v>
      </c>
      <c r="U631" s="2">
        <f t="shared" si="0"/>
        <v>21.739130434782609</v>
      </c>
      <c r="V631" s="2">
        <f t="shared" si="0"/>
        <v>21.739130434782609</v>
      </c>
      <c r="W631" s="2">
        <f t="shared" si="0"/>
        <v>21.739130434782609</v>
      </c>
      <c r="X631" s="2">
        <f t="shared" si="0"/>
        <v>21.739130434782609</v>
      </c>
      <c r="Y631" s="2">
        <f t="shared" si="0"/>
        <v>21.739130434782609</v>
      </c>
      <c r="Z631" s="2">
        <f t="shared" si="0"/>
        <v>21.739130434782609</v>
      </c>
      <c r="AA631" s="2">
        <f t="shared" si="0"/>
        <v>21.739130434782609</v>
      </c>
      <c r="AB631" s="2">
        <f t="shared" si="0"/>
        <v>21.739130434782609</v>
      </c>
      <c r="AC631" s="2">
        <f t="shared" si="0"/>
        <v>21.739130434782609</v>
      </c>
      <c r="AD631" s="2">
        <f t="shared" si="0"/>
        <v>21.739130434782609</v>
      </c>
      <c r="AE631" s="2">
        <f t="shared" si="0"/>
        <v>21.739130434782609</v>
      </c>
      <c r="AF631" s="2">
        <f t="shared" si="0"/>
        <v>21.739130434782609</v>
      </c>
      <c r="AG631" s="2">
        <f t="shared" si="1"/>
        <v>21.739130434782609</v>
      </c>
      <c r="AH631" s="2">
        <f t="shared" si="1"/>
        <v>21.739130434782609</v>
      </c>
      <c r="AI631" s="2">
        <f t="shared" si="1"/>
        <v>21.739130434782609</v>
      </c>
      <c r="AJ631" s="2">
        <f t="shared" si="1"/>
        <v>21.739130434782609</v>
      </c>
      <c r="AK631" s="2">
        <f t="shared" si="1"/>
        <v>21.739130434782609</v>
      </c>
      <c r="AL631" s="2">
        <f t="shared" si="1"/>
        <v>21.739130434782609</v>
      </c>
      <c r="AM631" s="2">
        <f t="shared" si="1"/>
        <v>21.739130434782609</v>
      </c>
      <c r="AN631" s="2">
        <f t="shared" si="1"/>
        <v>21.739130434782609</v>
      </c>
      <c r="AO631" s="2">
        <f t="shared" si="1"/>
        <v>21.739130434782609</v>
      </c>
      <c r="AP631" s="2">
        <f t="shared" si="1"/>
        <v>21.739130434782609</v>
      </c>
      <c r="AQ631" s="2">
        <f t="shared" si="1"/>
        <v>21.739130434782609</v>
      </c>
      <c r="AR631" s="2">
        <f t="shared" si="1"/>
        <v>21.739130434782609</v>
      </c>
    </row>
    <row r="632" spans="1:44" x14ac:dyDescent="0.3">
      <c r="A632" s="2">
        <v>1</v>
      </c>
      <c r="B632" s="2" t="s">
        <v>236</v>
      </c>
      <c r="C632" s="2"/>
      <c r="D632" s="2" t="s">
        <v>236</v>
      </c>
      <c r="E632" s="2">
        <v>9</v>
      </c>
      <c r="F632" s="2" t="s">
        <v>410</v>
      </c>
      <c r="G632" s="2" t="s">
        <v>393</v>
      </c>
      <c r="H632" s="2">
        <v>7</v>
      </c>
      <c r="I632" s="2" t="s">
        <v>194</v>
      </c>
      <c r="J632" s="69" t="s">
        <v>188</v>
      </c>
      <c r="K632" s="69" t="s">
        <v>401</v>
      </c>
      <c r="L632" s="72" t="s">
        <v>263</v>
      </c>
      <c r="M632" s="2"/>
      <c r="N632" s="2"/>
      <c r="O632" s="69">
        <v>0</v>
      </c>
      <c r="P632" s="2">
        <f t="shared" si="2"/>
        <v>21.739130434782609</v>
      </c>
      <c r="Q632" s="2">
        <f t="shared" si="0"/>
        <v>21.739130434782609</v>
      </c>
      <c r="R632" s="2">
        <f t="shared" si="0"/>
        <v>21.739130434782609</v>
      </c>
      <c r="S632" s="2">
        <f t="shared" si="0"/>
        <v>21.739130434782609</v>
      </c>
      <c r="T632" s="2">
        <f t="shared" si="0"/>
        <v>21.739130434782609</v>
      </c>
      <c r="U632" s="2">
        <f t="shared" si="0"/>
        <v>21.739130434782609</v>
      </c>
      <c r="V632" s="2">
        <f t="shared" si="0"/>
        <v>21.739130434782609</v>
      </c>
      <c r="W632" s="2">
        <f t="shared" si="0"/>
        <v>21.739130434782609</v>
      </c>
      <c r="X632" s="2">
        <f t="shared" si="0"/>
        <v>21.739130434782609</v>
      </c>
      <c r="Y632" s="2">
        <f t="shared" si="0"/>
        <v>21.739130434782609</v>
      </c>
      <c r="Z632" s="2">
        <f t="shared" si="0"/>
        <v>21.739130434782609</v>
      </c>
      <c r="AA632" s="2">
        <f t="shared" si="0"/>
        <v>21.739130434782609</v>
      </c>
      <c r="AB632" s="2">
        <f t="shared" si="0"/>
        <v>21.739130434782609</v>
      </c>
      <c r="AC632" s="2">
        <f t="shared" si="0"/>
        <v>21.739130434782609</v>
      </c>
      <c r="AD632" s="2">
        <f t="shared" si="0"/>
        <v>21.739130434782609</v>
      </c>
      <c r="AE632" s="2">
        <f t="shared" si="0"/>
        <v>21.739130434782609</v>
      </c>
      <c r="AF632" s="2">
        <f t="shared" si="0"/>
        <v>21.739130434782609</v>
      </c>
      <c r="AG632" s="2">
        <f t="shared" si="1"/>
        <v>21.739130434782609</v>
      </c>
      <c r="AH632" s="2">
        <f t="shared" si="1"/>
        <v>21.739130434782609</v>
      </c>
      <c r="AI632" s="2">
        <f t="shared" si="1"/>
        <v>21.739130434782609</v>
      </c>
      <c r="AJ632" s="2">
        <f t="shared" si="1"/>
        <v>21.739130434782609</v>
      </c>
      <c r="AK632" s="2">
        <f t="shared" si="1"/>
        <v>21.739130434782609</v>
      </c>
      <c r="AL632" s="2">
        <f t="shared" si="1"/>
        <v>21.739130434782609</v>
      </c>
      <c r="AM632" s="2">
        <f t="shared" si="1"/>
        <v>21.739130434782609</v>
      </c>
      <c r="AN632" s="2">
        <f t="shared" si="1"/>
        <v>21.739130434782609</v>
      </c>
      <c r="AO632" s="2">
        <f t="shared" si="1"/>
        <v>21.739130434782609</v>
      </c>
      <c r="AP632" s="2">
        <f t="shared" si="1"/>
        <v>21.739130434782609</v>
      </c>
      <c r="AQ632" s="2">
        <f t="shared" si="1"/>
        <v>21.739130434782609</v>
      </c>
      <c r="AR632" s="2">
        <f t="shared" si="1"/>
        <v>21.739130434782609</v>
      </c>
    </row>
    <row r="633" spans="1:44" x14ac:dyDescent="0.3">
      <c r="A633" s="2">
        <v>1</v>
      </c>
      <c r="B633" s="2" t="s">
        <v>236</v>
      </c>
      <c r="C633" s="2"/>
      <c r="D633" s="2" t="s">
        <v>236</v>
      </c>
      <c r="E633" s="2">
        <v>9</v>
      </c>
      <c r="F633" s="2" t="s">
        <v>410</v>
      </c>
      <c r="G633" s="2" t="s">
        <v>393</v>
      </c>
      <c r="H633" s="2">
        <v>8</v>
      </c>
      <c r="I633" s="2" t="s">
        <v>195</v>
      </c>
      <c r="J633" s="69" t="s">
        <v>188</v>
      </c>
      <c r="K633" s="69" t="s">
        <v>401</v>
      </c>
      <c r="L633" s="72" t="s">
        <v>263</v>
      </c>
      <c r="M633" s="2"/>
      <c r="N633" s="2"/>
      <c r="O633" s="69">
        <v>0</v>
      </c>
      <c r="P633" s="2">
        <f t="shared" si="2"/>
        <v>21.739130434782609</v>
      </c>
      <c r="Q633" s="2">
        <f t="shared" si="0"/>
        <v>21.739130434782609</v>
      </c>
      <c r="R633" s="2">
        <f t="shared" si="0"/>
        <v>21.739130434782609</v>
      </c>
      <c r="S633" s="2">
        <f t="shared" si="0"/>
        <v>21.739130434782609</v>
      </c>
      <c r="T633" s="2">
        <f t="shared" si="0"/>
        <v>21.739130434782609</v>
      </c>
      <c r="U633" s="2">
        <f t="shared" si="0"/>
        <v>21.739130434782609</v>
      </c>
      <c r="V633" s="2">
        <f t="shared" si="0"/>
        <v>21.739130434782609</v>
      </c>
      <c r="W633" s="2">
        <f t="shared" si="0"/>
        <v>21.739130434782609</v>
      </c>
      <c r="X633" s="2">
        <f t="shared" si="0"/>
        <v>21.739130434782609</v>
      </c>
      <c r="Y633" s="2">
        <f t="shared" si="0"/>
        <v>21.739130434782609</v>
      </c>
      <c r="Z633" s="2">
        <f t="shared" si="0"/>
        <v>21.739130434782609</v>
      </c>
      <c r="AA633" s="2">
        <f t="shared" si="0"/>
        <v>21.739130434782609</v>
      </c>
      <c r="AB633" s="2">
        <f t="shared" si="0"/>
        <v>21.739130434782609</v>
      </c>
      <c r="AC633" s="2">
        <f t="shared" si="0"/>
        <v>21.739130434782609</v>
      </c>
      <c r="AD633" s="2">
        <f t="shared" si="0"/>
        <v>21.739130434782609</v>
      </c>
      <c r="AE633" s="2">
        <f t="shared" si="0"/>
        <v>21.739130434782609</v>
      </c>
      <c r="AF633" s="2">
        <f t="shared" si="0"/>
        <v>21.739130434782609</v>
      </c>
      <c r="AG633" s="2">
        <f t="shared" si="1"/>
        <v>21.739130434782609</v>
      </c>
      <c r="AH633" s="2">
        <f t="shared" si="1"/>
        <v>21.739130434782609</v>
      </c>
      <c r="AI633" s="2">
        <f t="shared" si="1"/>
        <v>21.739130434782609</v>
      </c>
      <c r="AJ633" s="2">
        <f t="shared" si="1"/>
        <v>21.739130434782609</v>
      </c>
      <c r="AK633" s="2">
        <f t="shared" si="1"/>
        <v>21.739130434782609</v>
      </c>
      <c r="AL633" s="2">
        <f t="shared" si="1"/>
        <v>21.739130434782609</v>
      </c>
      <c r="AM633" s="2">
        <f t="shared" si="1"/>
        <v>21.739130434782609</v>
      </c>
      <c r="AN633" s="2">
        <f t="shared" si="1"/>
        <v>21.739130434782609</v>
      </c>
      <c r="AO633" s="2">
        <f t="shared" si="1"/>
        <v>21.739130434782609</v>
      </c>
      <c r="AP633" s="2">
        <f t="shared" si="1"/>
        <v>21.739130434782609</v>
      </c>
      <c r="AQ633" s="2">
        <f t="shared" si="1"/>
        <v>21.739130434782609</v>
      </c>
      <c r="AR633" s="2">
        <f t="shared" si="1"/>
        <v>21.739130434782609</v>
      </c>
    </row>
    <row r="634" spans="1:44" x14ac:dyDescent="0.3">
      <c r="A634" s="2">
        <v>1</v>
      </c>
      <c r="B634" s="2" t="s">
        <v>236</v>
      </c>
      <c r="C634" s="2"/>
      <c r="D634" s="2" t="s">
        <v>236</v>
      </c>
      <c r="E634" s="2">
        <v>9</v>
      </c>
      <c r="F634" s="2" t="s">
        <v>410</v>
      </c>
      <c r="G634" s="2" t="s">
        <v>393</v>
      </c>
      <c r="H634" s="2">
        <v>9</v>
      </c>
      <c r="I634" s="2" t="s">
        <v>196</v>
      </c>
      <c r="J634" s="69" t="s">
        <v>188</v>
      </c>
      <c r="K634" s="69" t="s">
        <v>401</v>
      </c>
      <c r="L634" s="72" t="s">
        <v>263</v>
      </c>
      <c r="M634" s="2"/>
      <c r="N634" s="2"/>
      <c r="O634" s="69">
        <v>0</v>
      </c>
      <c r="P634" s="2">
        <f t="shared" si="2"/>
        <v>21.739130434782609</v>
      </c>
      <c r="Q634" s="2">
        <f t="shared" si="0"/>
        <v>21.739130434782609</v>
      </c>
      <c r="R634" s="2">
        <f t="shared" si="0"/>
        <v>21.739130434782609</v>
      </c>
      <c r="S634" s="2">
        <f t="shared" si="0"/>
        <v>21.739130434782609</v>
      </c>
      <c r="T634" s="2">
        <f t="shared" si="0"/>
        <v>21.739130434782609</v>
      </c>
      <c r="U634" s="2">
        <f t="shared" si="0"/>
        <v>21.739130434782609</v>
      </c>
      <c r="V634" s="2">
        <f t="shared" si="0"/>
        <v>21.739130434782609</v>
      </c>
      <c r="W634" s="2">
        <f t="shared" si="0"/>
        <v>21.739130434782609</v>
      </c>
      <c r="X634" s="2">
        <f t="shared" si="0"/>
        <v>21.739130434782609</v>
      </c>
      <c r="Y634" s="2">
        <f t="shared" si="0"/>
        <v>21.739130434782609</v>
      </c>
      <c r="Z634" s="2">
        <f t="shared" si="0"/>
        <v>21.739130434782609</v>
      </c>
      <c r="AA634" s="2">
        <f t="shared" si="0"/>
        <v>21.739130434782609</v>
      </c>
      <c r="AB634" s="2">
        <f t="shared" si="0"/>
        <v>21.739130434782609</v>
      </c>
      <c r="AC634" s="2">
        <f t="shared" si="0"/>
        <v>21.739130434782609</v>
      </c>
      <c r="AD634" s="2">
        <f t="shared" si="0"/>
        <v>21.739130434782609</v>
      </c>
      <c r="AE634" s="2">
        <f t="shared" si="0"/>
        <v>21.739130434782609</v>
      </c>
      <c r="AF634" s="2">
        <f t="shared" si="0"/>
        <v>21.739130434782609</v>
      </c>
      <c r="AG634" s="2">
        <f t="shared" si="1"/>
        <v>21.739130434782609</v>
      </c>
      <c r="AH634" s="2">
        <f t="shared" si="1"/>
        <v>21.739130434782609</v>
      </c>
      <c r="AI634" s="2">
        <f t="shared" si="1"/>
        <v>21.739130434782609</v>
      </c>
      <c r="AJ634" s="2">
        <f t="shared" si="1"/>
        <v>21.739130434782609</v>
      </c>
      <c r="AK634" s="2">
        <f t="shared" si="1"/>
        <v>21.739130434782609</v>
      </c>
      <c r="AL634" s="2">
        <f t="shared" si="1"/>
        <v>21.739130434782609</v>
      </c>
      <c r="AM634" s="2">
        <f t="shared" si="1"/>
        <v>21.739130434782609</v>
      </c>
      <c r="AN634" s="2">
        <f t="shared" si="1"/>
        <v>21.739130434782609</v>
      </c>
      <c r="AO634" s="2">
        <f t="shared" si="1"/>
        <v>21.739130434782609</v>
      </c>
      <c r="AP634" s="2">
        <f t="shared" si="1"/>
        <v>21.739130434782609</v>
      </c>
      <c r="AQ634" s="2">
        <f t="shared" si="1"/>
        <v>21.739130434782609</v>
      </c>
      <c r="AR634" s="2">
        <f t="shared" si="1"/>
        <v>21.739130434782609</v>
      </c>
    </row>
    <row r="635" spans="1:44" x14ac:dyDescent="0.3">
      <c r="A635" s="2">
        <v>1</v>
      </c>
      <c r="B635" s="2" t="s">
        <v>236</v>
      </c>
      <c r="C635" s="2"/>
      <c r="D635" s="2" t="s">
        <v>236</v>
      </c>
      <c r="E635" s="2">
        <v>9</v>
      </c>
      <c r="F635" s="2" t="s">
        <v>410</v>
      </c>
      <c r="G635" s="2" t="s">
        <v>393</v>
      </c>
      <c r="H635" s="2">
        <v>10</v>
      </c>
      <c r="I635" s="2" t="s">
        <v>197</v>
      </c>
      <c r="J635" s="69" t="s">
        <v>188</v>
      </c>
      <c r="K635" s="69" t="s">
        <v>401</v>
      </c>
      <c r="L635" s="72" t="s">
        <v>263</v>
      </c>
      <c r="M635" s="130"/>
      <c r="N635" s="130"/>
      <c r="O635" s="69">
        <v>0</v>
      </c>
      <c r="P635" s="2">
        <f t="shared" si="2"/>
        <v>21.739130434782609</v>
      </c>
      <c r="Q635" s="2">
        <f t="shared" si="0"/>
        <v>21.739130434782609</v>
      </c>
      <c r="R635" s="2">
        <f t="shared" si="0"/>
        <v>21.739130434782609</v>
      </c>
      <c r="S635" s="2">
        <f t="shared" si="0"/>
        <v>21.739130434782609</v>
      </c>
      <c r="T635" s="2">
        <f t="shared" si="0"/>
        <v>21.739130434782609</v>
      </c>
      <c r="U635" s="2">
        <f t="shared" si="0"/>
        <v>21.739130434782609</v>
      </c>
      <c r="V635" s="2">
        <f t="shared" si="0"/>
        <v>21.739130434782609</v>
      </c>
      <c r="W635" s="2">
        <f t="shared" si="0"/>
        <v>21.739130434782609</v>
      </c>
      <c r="X635" s="2">
        <f t="shared" si="0"/>
        <v>21.739130434782609</v>
      </c>
      <c r="Y635" s="2">
        <f t="shared" si="0"/>
        <v>21.739130434782609</v>
      </c>
      <c r="Z635" s="2">
        <f t="shared" si="0"/>
        <v>21.739130434782609</v>
      </c>
      <c r="AA635" s="2">
        <f t="shared" si="0"/>
        <v>21.739130434782609</v>
      </c>
      <c r="AB635" s="2">
        <f t="shared" si="0"/>
        <v>21.739130434782609</v>
      </c>
      <c r="AC635" s="2">
        <f t="shared" si="0"/>
        <v>21.739130434782609</v>
      </c>
      <c r="AD635" s="2">
        <f t="shared" si="0"/>
        <v>21.739130434782609</v>
      </c>
      <c r="AE635" s="2">
        <f t="shared" si="0"/>
        <v>21.739130434782609</v>
      </c>
      <c r="AF635" s="2">
        <f t="shared" si="0"/>
        <v>21.739130434782609</v>
      </c>
      <c r="AG635" s="2">
        <f t="shared" si="1"/>
        <v>21.739130434782609</v>
      </c>
      <c r="AH635" s="2">
        <f t="shared" si="1"/>
        <v>21.739130434782609</v>
      </c>
      <c r="AI635" s="2">
        <f t="shared" si="1"/>
        <v>21.739130434782609</v>
      </c>
      <c r="AJ635" s="2">
        <f t="shared" si="1"/>
        <v>21.739130434782609</v>
      </c>
      <c r="AK635" s="2">
        <f t="shared" si="1"/>
        <v>21.739130434782609</v>
      </c>
      <c r="AL635" s="2">
        <f t="shared" si="1"/>
        <v>21.739130434782609</v>
      </c>
      <c r="AM635" s="2">
        <f t="shared" si="1"/>
        <v>21.739130434782609</v>
      </c>
      <c r="AN635" s="2">
        <f t="shared" si="1"/>
        <v>21.739130434782609</v>
      </c>
      <c r="AO635" s="2">
        <f t="shared" si="1"/>
        <v>21.739130434782609</v>
      </c>
      <c r="AP635" s="2">
        <f t="shared" si="1"/>
        <v>21.739130434782609</v>
      </c>
      <c r="AQ635" s="2">
        <f t="shared" si="1"/>
        <v>21.739130434782609</v>
      </c>
      <c r="AR635" s="2">
        <f t="shared" si="1"/>
        <v>21.739130434782609</v>
      </c>
    </row>
    <row r="636" spans="1:44" ht="15" thickBot="1" x14ac:dyDescent="0.35">
      <c r="A636" s="64">
        <v>1</v>
      </c>
      <c r="B636" s="64" t="s">
        <v>236</v>
      </c>
      <c r="C636" s="64"/>
      <c r="D636" s="64" t="s">
        <v>236</v>
      </c>
      <c r="E636" s="64">
        <v>9</v>
      </c>
      <c r="F636" s="64" t="s">
        <v>410</v>
      </c>
      <c r="G636" s="64" t="s">
        <v>393</v>
      </c>
      <c r="H636" s="2">
        <v>11</v>
      </c>
      <c r="I636" s="64" t="s">
        <v>198</v>
      </c>
      <c r="J636" s="95" t="s">
        <v>188</v>
      </c>
      <c r="K636" s="95" t="s">
        <v>401</v>
      </c>
      <c r="L636" s="111" t="s">
        <v>263</v>
      </c>
      <c r="M636" s="64"/>
      <c r="N636" s="64"/>
      <c r="O636" s="95">
        <v>0</v>
      </c>
      <c r="P636" s="2">
        <f t="shared" si="2"/>
        <v>21.739130434782609</v>
      </c>
      <c r="Q636" s="2">
        <f t="shared" si="0"/>
        <v>21.739130434782609</v>
      </c>
      <c r="R636" s="2">
        <f t="shared" si="0"/>
        <v>21.739130434782609</v>
      </c>
      <c r="S636" s="2">
        <f t="shared" si="0"/>
        <v>21.739130434782609</v>
      </c>
      <c r="T636" s="2">
        <f t="shared" si="0"/>
        <v>21.739130434782609</v>
      </c>
      <c r="U636" s="2">
        <f t="shared" si="0"/>
        <v>21.739130434782609</v>
      </c>
      <c r="V636" s="2">
        <f t="shared" si="0"/>
        <v>21.739130434782609</v>
      </c>
      <c r="W636" s="2">
        <f t="shared" si="0"/>
        <v>21.739130434782609</v>
      </c>
      <c r="X636" s="2">
        <f t="shared" si="0"/>
        <v>21.739130434782609</v>
      </c>
      <c r="Y636" s="2">
        <f t="shared" si="0"/>
        <v>21.739130434782609</v>
      </c>
      <c r="Z636" s="2">
        <f t="shared" si="0"/>
        <v>21.739130434782609</v>
      </c>
      <c r="AA636" s="2">
        <f t="shared" si="0"/>
        <v>21.739130434782609</v>
      </c>
      <c r="AB636" s="2">
        <f t="shared" si="0"/>
        <v>21.739130434782609</v>
      </c>
      <c r="AC636" s="2">
        <f t="shared" si="0"/>
        <v>21.739130434782609</v>
      </c>
      <c r="AD636" s="2">
        <f t="shared" si="0"/>
        <v>21.739130434782609</v>
      </c>
      <c r="AE636" s="2">
        <f t="shared" si="0"/>
        <v>21.739130434782609</v>
      </c>
      <c r="AF636" s="2">
        <f t="shared" si="0"/>
        <v>21.739130434782609</v>
      </c>
      <c r="AG636" s="2">
        <f t="shared" si="1"/>
        <v>21.739130434782609</v>
      </c>
      <c r="AH636" s="2">
        <f t="shared" si="1"/>
        <v>21.739130434782609</v>
      </c>
      <c r="AI636" s="2">
        <f t="shared" si="1"/>
        <v>21.739130434782609</v>
      </c>
      <c r="AJ636" s="2">
        <f t="shared" si="1"/>
        <v>21.739130434782609</v>
      </c>
      <c r="AK636" s="2">
        <f t="shared" si="1"/>
        <v>21.739130434782609</v>
      </c>
      <c r="AL636" s="2">
        <f t="shared" si="1"/>
        <v>21.739130434782609</v>
      </c>
      <c r="AM636" s="2">
        <f t="shared" si="1"/>
        <v>21.739130434782609</v>
      </c>
      <c r="AN636" s="2">
        <f t="shared" si="1"/>
        <v>21.739130434782609</v>
      </c>
      <c r="AO636" s="2">
        <f t="shared" si="1"/>
        <v>21.739130434782609</v>
      </c>
      <c r="AP636" s="2">
        <f t="shared" si="1"/>
        <v>21.739130434782609</v>
      </c>
      <c r="AQ636" s="2">
        <f t="shared" si="1"/>
        <v>21.739130434782609</v>
      </c>
      <c r="AR636" s="2">
        <f t="shared" si="1"/>
        <v>21.739130434782609</v>
      </c>
    </row>
    <row r="637" spans="1:44" x14ac:dyDescent="0.3">
      <c r="A637" s="2">
        <v>1</v>
      </c>
      <c r="B637" s="2" t="s">
        <v>236</v>
      </c>
      <c r="C637" s="2"/>
      <c r="D637" s="2" t="s">
        <v>236</v>
      </c>
      <c r="E637" s="2">
        <v>9</v>
      </c>
      <c r="F637" s="2" t="s">
        <v>410</v>
      </c>
      <c r="G637" s="2" t="s">
        <v>393</v>
      </c>
      <c r="H637" s="63">
        <v>12</v>
      </c>
      <c r="I637" s="63" t="s">
        <v>199</v>
      </c>
      <c r="J637" s="94" t="s">
        <v>188</v>
      </c>
      <c r="K637" s="69" t="s">
        <v>401</v>
      </c>
      <c r="L637" s="72" t="s">
        <v>263</v>
      </c>
      <c r="M637" s="2"/>
      <c r="N637" s="2"/>
      <c r="O637" s="69">
        <v>0</v>
      </c>
      <c r="P637" s="2">
        <f t="shared" si="2"/>
        <v>21.739130434782609</v>
      </c>
      <c r="Q637" s="2">
        <f t="shared" si="0"/>
        <v>21.739130434782609</v>
      </c>
      <c r="R637" s="2">
        <f t="shared" si="0"/>
        <v>21.739130434782609</v>
      </c>
      <c r="S637" s="2">
        <f t="shared" si="0"/>
        <v>21.739130434782609</v>
      </c>
      <c r="T637" s="2">
        <f t="shared" si="0"/>
        <v>21.739130434782609</v>
      </c>
      <c r="U637" s="2">
        <f t="shared" si="0"/>
        <v>21.739130434782609</v>
      </c>
      <c r="V637" s="2">
        <f t="shared" si="0"/>
        <v>21.739130434782609</v>
      </c>
      <c r="W637" s="2">
        <f t="shared" si="0"/>
        <v>21.739130434782609</v>
      </c>
      <c r="X637" s="2">
        <f t="shared" si="0"/>
        <v>21.739130434782609</v>
      </c>
      <c r="Y637" s="2">
        <f t="shared" si="0"/>
        <v>21.739130434782609</v>
      </c>
      <c r="Z637" s="2">
        <f t="shared" si="0"/>
        <v>21.739130434782609</v>
      </c>
      <c r="AA637" s="2">
        <f t="shared" si="0"/>
        <v>21.739130434782609</v>
      </c>
      <c r="AB637" s="2">
        <f t="shared" si="0"/>
        <v>21.739130434782609</v>
      </c>
      <c r="AC637" s="2">
        <f t="shared" si="0"/>
        <v>21.739130434782609</v>
      </c>
      <c r="AD637" s="2">
        <f t="shared" si="0"/>
        <v>21.739130434782609</v>
      </c>
      <c r="AE637" s="2">
        <f t="shared" si="0"/>
        <v>21.739130434782609</v>
      </c>
      <c r="AF637" s="2">
        <f t="shared" si="0"/>
        <v>21.739130434782609</v>
      </c>
      <c r="AG637" s="2">
        <f t="shared" si="1"/>
        <v>21.739130434782609</v>
      </c>
      <c r="AH637" s="2">
        <f t="shared" si="1"/>
        <v>21.739130434782609</v>
      </c>
      <c r="AI637" s="2">
        <f t="shared" si="1"/>
        <v>21.739130434782609</v>
      </c>
      <c r="AJ637" s="2">
        <f t="shared" si="1"/>
        <v>21.739130434782609</v>
      </c>
      <c r="AK637" s="2">
        <f t="shared" si="1"/>
        <v>21.739130434782609</v>
      </c>
      <c r="AL637" s="2">
        <f t="shared" si="1"/>
        <v>21.739130434782609</v>
      </c>
      <c r="AM637" s="2">
        <f t="shared" si="1"/>
        <v>21.739130434782609</v>
      </c>
      <c r="AN637" s="2">
        <f t="shared" si="1"/>
        <v>21.739130434782609</v>
      </c>
      <c r="AO637" s="2">
        <f t="shared" si="1"/>
        <v>21.739130434782609</v>
      </c>
      <c r="AP637" s="2">
        <f t="shared" si="1"/>
        <v>21.739130434782609</v>
      </c>
      <c r="AQ637" s="2">
        <f t="shared" si="1"/>
        <v>21.739130434782609</v>
      </c>
      <c r="AR637" s="2">
        <f t="shared" si="1"/>
        <v>21.739130434782609</v>
      </c>
    </row>
    <row r="638" spans="1:44" x14ac:dyDescent="0.3">
      <c r="A638" s="2">
        <v>1</v>
      </c>
      <c r="B638" s="2" t="s">
        <v>236</v>
      </c>
      <c r="C638" s="2"/>
      <c r="D638" s="2" t="s">
        <v>236</v>
      </c>
      <c r="E638" s="2">
        <v>9</v>
      </c>
      <c r="F638" s="2" t="s">
        <v>410</v>
      </c>
      <c r="G638" s="2" t="s">
        <v>393</v>
      </c>
      <c r="H638" s="2">
        <v>13</v>
      </c>
      <c r="I638" s="2" t="s">
        <v>200</v>
      </c>
      <c r="J638" s="69" t="s">
        <v>188</v>
      </c>
      <c r="K638" s="69" t="s">
        <v>401</v>
      </c>
      <c r="L638" s="72" t="s">
        <v>263</v>
      </c>
      <c r="M638" s="2"/>
      <c r="N638" s="2"/>
      <c r="O638" s="69">
        <v>0</v>
      </c>
      <c r="P638" s="2">
        <f t="shared" si="2"/>
        <v>21.739130434782609</v>
      </c>
      <c r="Q638" s="2">
        <f t="shared" si="0"/>
        <v>21.739130434782609</v>
      </c>
      <c r="R638" s="2">
        <f t="shared" si="0"/>
        <v>21.739130434782609</v>
      </c>
      <c r="S638" s="2">
        <f t="shared" si="0"/>
        <v>21.739130434782609</v>
      </c>
      <c r="T638" s="2">
        <f t="shared" si="0"/>
        <v>21.739130434782609</v>
      </c>
      <c r="U638" s="2">
        <f t="shared" si="0"/>
        <v>21.739130434782609</v>
      </c>
      <c r="V638" s="2">
        <f t="shared" si="0"/>
        <v>21.739130434782609</v>
      </c>
      <c r="W638" s="2">
        <f t="shared" si="0"/>
        <v>21.739130434782609</v>
      </c>
      <c r="X638" s="2">
        <f t="shared" si="0"/>
        <v>21.739130434782609</v>
      </c>
      <c r="Y638" s="2">
        <f t="shared" si="0"/>
        <v>21.739130434782609</v>
      </c>
      <c r="Z638" s="2">
        <f t="shared" si="0"/>
        <v>21.739130434782609</v>
      </c>
      <c r="AA638" s="2">
        <f t="shared" si="0"/>
        <v>21.739130434782609</v>
      </c>
      <c r="AB638" s="2">
        <f t="shared" si="0"/>
        <v>21.739130434782609</v>
      </c>
      <c r="AC638" s="2">
        <f t="shared" si="0"/>
        <v>21.739130434782609</v>
      </c>
      <c r="AD638" s="2">
        <f t="shared" si="0"/>
        <v>21.739130434782609</v>
      </c>
      <c r="AE638" s="2">
        <f t="shared" si="0"/>
        <v>21.739130434782609</v>
      </c>
      <c r="AF638" s="2">
        <f t="shared" si="0"/>
        <v>21.739130434782609</v>
      </c>
      <c r="AG638" s="2">
        <f t="shared" si="1"/>
        <v>21.739130434782609</v>
      </c>
      <c r="AH638" s="2">
        <f t="shared" si="1"/>
        <v>21.739130434782609</v>
      </c>
      <c r="AI638" s="2">
        <f t="shared" si="1"/>
        <v>21.739130434782609</v>
      </c>
      <c r="AJ638" s="2">
        <f t="shared" si="1"/>
        <v>21.739130434782609</v>
      </c>
      <c r="AK638" s="2">
        <f t="shared" si="1"/>
        <v>21.739130434782609</v>
      </c>
      <c r="AL638" s="2">
        <f t="shared" si="1"/>
        <v>21.739130434782609</v>
      </c>
      <c r="AM638" s="2">
        <f t="shared" si="1"/>
        <v>21.739130434782609</v>
      </c>
      <c r="AN638" s="2">
        <f t="shared" si="1"/>
        <v>21.739130434782609</v>
      </c>
      <c r="AO638" s="2">
        <f t="shared" si="1"/>
        <v>21.739130434782609</v>
      </c>
      <c r="AP638" s="2">
        <f t="shared" si="1"/>
        <v>21.739130434782609</v>
      </c>
      <c r="AQ638" s="2">
        <f t="shared" si="1"/>
        <v>21.739130434782609</v>
      </c>
      <c r="AR638" s="2">
        <f t="shared" si="1"/>
        <v>21.739130434782609</v>
      </c>
    </row>
    <row r="639" spans="1:44" x14ac:dyDescent="0.3">
      <c r="A639" s="2">
        <v>1</v>
      </c>
      <c r="B639" s="2" t="s">
        <v>236</v>
      </c>
      <c r="C639" s="2"/>
      <c r="D639" s="2" t="s">
        <v>236</v>
      </c>
      <c r="E639" s="2">
        <v>9</v>
      </c>
      <c r="F639" s="2" t="s">
        <v>410</v>
      </c>
      <c r="G639" s="2" t="s">
        <v>393</v>
      </c>
      <c r="H639" s="2">
        <v>14</v>
      </c>
      <c r="I639" s="2" t="s">
        <v>201</v>
      </c>
      <c r="J639" s="69" t="s">
        <v>188</v>
      </c>
      <c r="K639" s="69" t="s">
        <v>401</v>
      </c>
      <c r="L639" s="72" t="s">
        <v>263</v>
      </c>
      <c r="M639" s="2"/>
      <c r="N639" s="2"/>
      <c r="O639" s="69">
        <v>0</v>
      </c>
      <c r="P639" s="2">
        <f t="shared" si="2"/>
        <v>21.739130434782609</v>
      </c>
      <c r="Q639" s="2">
        <f t="shared" si="0"/>
        <v>21.739130434782609</v>
      </c>
      <c r="R639" s="2">
        <f t="shared" si="0"/>
        <v>21.739130434782609</v>
      </c>
      <c r="S639" s="2">
        <f t="shared" si="0"/>
        <v>21.739130434782609</v>
      </c>
      <c r="T639" s="2">
        <f t="shared" si="0"/>
        <v>21.739130434782609</v>
      </c>
      <c r="U639" s="2">
        <f t="shared" si="0"/>
        <v>21.739130434782609</v>
      </c>
      <c r="V639" s="2">
        <f t="shared" si="0"/>
        <v>21.739130434782609</v>
      </c>
      <c r="W639" s="2">
        <f t="shared" si="0"/>
        <v>21.739130434782609</v>
      </c>
      <c r="X639" s="2">
        <f t="shared" si="0"/>
        <v>21.739130434782609</v>
      </c>
      <c r="Y639" s="2">
        <f t="shared" si="0"/>
        <v>21.739130434782609</v>
      </c>
      <c r="Z639" s="2">
        <f t="shared" si="0"/>
        <v>21.739130434782609</v>
      </c>
      <c r="AA639" s="2">
        <f t="shared" si="0"/>
        <v>21.739130434782609</v>
      </c>
      <c r="AB639" s="2">
        <f t="shared" si="0"/>
        <v>21.739130434782609</v>
      </c>
      <c r="AC639" s="2">
        <f t="shared" si="0"/>
        <v>21.739130434782609</v>
      </c>
      <c r="AD639" s="2">
        <f t="shared" si="0"/>
        <v>21.739130434782609</v>
      </c>
      <c r="AE639" s="2">
        <f t="shared" si="0"/>
        <v>21.739130434782609</v>
      </c>
      <c r="AF639" s="2">
        <f t="shared" si="0"/>
        <v>21.739130434782609</v>
      </c>
      <c r="AG639" s="2">
        <f t="shared" si="1"/>
        <v>21.739130434782609</v>
      </c>
      <c r="AH639" s="2">
        <f t="shared" si="1"/>
        <v>21.739130434782609</v>
      </c>
      <c r="AI639" s="2">
        <f t="shared" si="1"/>
        <v>21.739130434782609</v>
      </c>
      <c r="AJ639" s="2">
        <f t="shared" si="1"/>
        <v>21.739130434782609</v>
      </c>
      <c r="AK639" s="2">
        <f t="shared" si="1"/>
        <v>21.739130434782609</v>
      </c>
      <c r="AL639" s="2">
        <f t="shared" si="1"/>
        <v>21.739130434782609</v>
      </c>
      <c r="AM639" s="2">
        <f t="shared" si="1"/>
        <v>21.739130434782609</v>
      </c>
      <c r="AN639" s="2">
        <f t="shared" si="1"/>
        <v>21.739130434782609</v>
      </c>
      <c r="AO639" s="2">
        <f t="shared" si="1"/>
        <v>21.739130434782609</v>
      </c>
      <c r="AP639" s="2">
        <f t="shared" si="1"/>
        <v>21.739130434782609</v>
      </c>
      <c r="AQ639" s="2">
        <f t="shared" si="1"/>
        <v>21.739130434782609</v>
      </c>
      <c r="AR639" s="2">
        <f t="shared" si="1"/>
        <v>21.739130434782609</v>
      </c>
    </row>
    <row r="640" spans="1:44" x14ac:dyDescent="0.3">
      <c r="A640" s="2">
        <v>1</v>
      </c>
      <c r="B640" s="2" t="s">
        <v>236</v>
      </c>
      <c r="C640" s="2"/>
      <c r="D640" s="2" t="s">
        <v>236</v>
      </c>
      <c r="E640" s="2">
        <v>9</v>
      </c>
      <c r="F640" s="2" t="s">
        <v>410</v>
      </c>
      <c r="G640" s="2" t="s">
        <v>393</v>
      </c>
      <c r="H640" s="2">
        <v>15</v>
      </c>
      <c r="I640" s="2" t="s">
        <v>202</v>
      </c>
      <c r="J640" s="69" t="s">
        <v>188</v>
      </c>
      <c r="K640" s="69" t="s">
        <v>401</v>
      </c>
      <c r="L640" s="72" t="s">
        <v>263</v>
      </c>
      <c r="M640" s="2"/>
      <c r="N640" s="2"/>
      <c r="O640" s="69">
        <v>0</v>
      </c>
      <c r="P640" s="2">
        <f t="shared" si="2"/>
        <v>21.739130434782609</v>
      </c>
      <c r="Q640" s="2">
        <f t="shared" si="0"/>
        <v>21.739130434782609</v>
      </c>
      <c r="R640" s="2">
        <f t="shared" si="0"/>
        <v>21.739130434782609</v>
      </c>
      <c r="S640" s="2">
        <f t="shared" si="0"/>
        <v>21.739130434782609</v>
      </c>
      <c r="T640" s="2">
        <f t="shared" si="0"/>
        <v>21.739130434782609</v>
      </c>
      <c r="U640" s="2">
        <f t="shared" si="0"/>
        <v>21.739130434782609</v>
      </c>
      <c r="V640" s="2">
        <f t="shared" si="0"/>
        <v>21.739130434782609</v>
      </c>
      <c r="W640" s="2">
        <f t="shared" si="0"/>
        <v>21.739130434782609</v>
      </c>
      <c r="X640" s="2">
        <f t="shared" si="0"/>
        <v>21.739130434782609</v>
      </c>
      <c r="Y640" s="2">
        <f t="shared" si="0"/>
        <v>21.739130434782609</v>
      </c>
      <c r="Z640" s="2">
        <f t="shared" si="0"/>
        <v>21.739130434782609</v>
      </c>
      <c r="AA640" s="2">
        <f t="shared" si="0"/>
        <v>21.739130434782609</v>
      </c>
      <c r="AB640" s="2">
        <f t="shared" si="0"/>
        <v>21.739130434782609</v>
      </c>
      <c r="AC640" s="2">
        <f t="shared" si="0"/>
        <v>21.739130434782609</v>
      </c>
      <c r="AD640" s="2">
        <f t="shared" si="0"/>
        <v>21.739130434782609</v>
      </c>
      <c r="AE640" s="2">
        <f t="shared" si="0"/>
        <v>21.739130434782609</v>
      </c>
      <c r="AF640" s="2">
        <f t="shared" si="0"/>
        <v>21.739130434782609</v>
      </c>
      <c r="AG640" s="2">
        <f t="shared" si="1"/>
        <v>21.739130434782609</v>
      </c>
      <c r="AH640" s="2">
        <f t="shared" si="1"/>
        <v>21.739130434782609</v>
      </c>
      <c r="AI640" s="2">
        <f t="shared" si="1"/>
        <v>21.739130434782609</v>
      </c>
      <c r="AJ640" s="2">
        <f t="shared" si="1"/>
        <v>21.739130434782609</v>
      </c>
      <c r="AK640" s="2">
        <f t="shared" si="1"/>
        <v>21.739130434782609</v>
      </c>
      <c r="AL640" s="2">
        <f t="shared" si="1"/>
        <v>21.739130434782609</v>
      </c>
      <c r="AM640" s="2">
        <f t="shared" si="1"/>
        <v>21.739130434782609</v>
      </c>
      <c r="AN640" s="2">
        <f t="shared" si="1"/>
        <v>21.739130434782609</v>
      </c>
      <c r="AO640" s="2">
        <f t="shared" si="1"/>
        <v>21.739130434782609</v>
      </c>
      <c r="AP640" s="2">
        <f t="shared" si="1"/>
        <v>21.739130434782609</v>
      </c>
      <c r="AQ640" s="2">
        <f t="shared" si="1"/>
        <v>21.739130434782609</v>
      </c>
      <c r="AR640" s="2">
        <f t="shared" si="1"/>
        <v>21.739130434782609</v>
      </c>
    </row>
    <row r="641" spans="1:44" x14ac:dyDescent="0.3">
      <c r="A641" s="2">
        <v>1</v>
      </c>
      <c r="B641" s="2" t="s">
        <v>236</v>
      </c>
      <c r="C641" s="2"/>
      <c r="D641" s="2" t="s">
        <v>236</v>
      </c>
      <c r="E641" s="2">
        <v>9</v>
      </c>
      <c r="F641" s="2" t="s">
        <v>410</v>
      </c>
      <c r="G641" s="2" t="s">
        <v>393</v>
      </c>
      <c r="H641" s="2">
        <v>16</v>
      </c>
      <c r="I641" s="2" t="s">
        <v>203</v>
      </c>
      <c r="J641" s="69" t="s">
        <v>188</v>
      </c>
      <c r="K641" s="69" t="s">
        <v>401</v>
      </c>
      <c r="L641" s="72" t="s">
        <v>263</v>
      </c>
      <c r="M641" s="2"/>
      <c r="N641" s="2"/>
      <c r="O641" s="69">
        <v>0</v>
      </c>
      <c r="P641" s="2">
        <f t="shared" si="2"/>
        <v>21.739130434782609</v>
      </c>
      <c r="Q641" s="2">
        <f t="shared" si="0"/>
        <v>21.739130434782609</v>
      </c>
      <c r="R641" s="2">
        <f t="shared" si="0"/>
        <v>21.739130434782609</v>
      </c>
      <c r="S641" s="2">
        <f t="shared" si="0"/>
        <v>21.739130434782609</v>
      </c>
      <c r="T641" s="2">
        <f t="shared" si="0"/>
        <v>21.739130434782609</v>
      </c>
      <c r="U641" s="2">
        <f t="shared" si="0"/>
        <v>21.739130434782609</v>
      </c>
      <c r="V641" s="2">
        <f t="shared" si="0"/>
        <v>21.739130434782609</v>
      </c>
      <c r="W641" s="2">
        <f t="shared" si="0"/>
        <v>21.739130434782609</v>
      </c>
      <c r="X641" s="2">
        <f t="shared" si="0"/>
        <v>21.739130434782609</v>
      </c>
      <c r="Y641" s="2">
        <f t="shared" si="0"/>
        <v>21.739130434782609</v>
      </c>
      <c r="Z641" s="2">
        <f t="shared" si="0"/>
        <v>21.739130434782609</v>
      </c>
      <c r="AA641" s="2">
        <f t="shared" si="0"/>
        <v>21.739130434782609</v>
      </c>
      <c r="AB641" s="2">
        <f t="shared" si="0"/>
        <v>21.739130434782609</v>
      </c>
      <c r="AC641" s="2">
        <f t="shared" si="0"/>
        <v>21.739130434782609</v>
      </c>
      <c r="AD641" s="2">
        <f t="shared" si="0"/>
        <v>21.739130434782609</v>
      </c>
      <c r="AE641" s="2">
        <f t="shared" si="0"/>
        <v>21.739130434782609</v>
      </c>
      <c r="AF641" s="2">
        <f t="shared" ref="AF641:AR642" si="3">25/1.15</f>
        <v>21.739130434782609</v>
      </c>
      <c r="AG641" s="2">
        <f t="shared" si="1"/>
        <v>21.739130434782609</v>
      </c>
      <c r="AH641" s="2">
        <f t="shared" si="1"/>
        <v>21.739130434782609</v>
      </c>
      <c r="AI641" s="2">
        <f t="shared" si="1"/>
        <v>21.739130434782609</v>
      </c>
      <c r="AJ641" s="2">
        <f t="shared" si="1"/>
        <v>21.739130434782609</v>
      </c>
      <c r="AK641" s="2">
        <f t="shared" si="1"/>
        <v>21.739130434782609</v>
      </c>
      <c r="AL641" s="2">
        <f t="shared" si="1"/>
        <v>21.739130434782609</v>
      </c>
      <c r="AM641" s="2">
        <f t="shared" si="1"/>
        <v>21.739130434782609</v>
      </c>
      <c r="AN641" s="2">
        <f t="shared" si="1"/>
        <v>21.739130434782609</v>
      </c>
      <c r="AO641" s="2">
        <f t="shared" si="1"/>
        <v>21.739130434782609</v>
      </c>
      <c r="AP641" s="2">
        <f t="shared" si="1"/>
        <v>21.739130434782609</v>
      </c>
      <c r="AQ641" s="2">
        <f t="shared" si="1"/>
        <v>21.739130434782609</v>
      </c>
      <c r="AR641" s="2">
        <f t="shared" si="1"/>
        <v>21.739130434782609</v>
      </c>
    </row>
    <row r="642" spans="1:44" x14ac:dyDescent="0.3">
      <c r="A642" s="2">
        <v>1</v>
      </c>
      <c r="B642" s="2" t="s">
        <v>236</v>
      </c>
      <c r="C642" s="2"/>
      <c r="D642" s="2" t="s">
        <v>236</v>
      </c>
      <c r="E642" s="2">
        <v>9</v>
      </c>
      <c r="F642" s="2" t="s">
        <v>410</v>
      </c>
      <c r="G642" s="2" t="s">
        <v>393</v>
      </c>
      <c r="H642" s="2">
        <v>17</v>
      </c>
      <c r="I642" s="2" t="s">
        <v>204</v>
      </c>
      <c r="J642" s="69" t="s">
        <v>188</v>
      </c>
      <c r="K642" s="69" t="s">
        <v>401</v>
      </c>
      <c r="L642" s="72" t="s">
        <v>263</v>
      </c>
      <c r="M642" s="2"/>
      <c r="N642" s="2"/>
      <c r="O642" s="69">
        <v>0</v>
      </c>
      <c r="P642" s="2">
        <f t="shared" si="2"/>
        <v>21.739130434782609</v>
      </c>
      <c r="Q642" s="2">
        <f t="shared" si="2"/>
        <v>21.739130434782609</v>
      </c>
      <c r="R642" s="2">
        <f t="shared" si="2"/>
        <v>21.739130434782609</v>
      </c>
      <c r="S642" s="2">
        <f t="shared" si="2"/>
        <v>21.739130434782609</v>
      </c>
      <c r="T642" s="2">
        <f t="shared" si="2"/>
        <v>21.739130434782609</v>
      </c>
      <c r="U642" s="2">
        <f t="shared" si="2"/>
        <v>21.739130434782609</v>
      </c>
      <c r="V642" s="2">
        <f t="shared" si="2"/>
        <v>21.739130434782609</v>
      </c>
      <c r="W642" s="2">
        <f t="shared" si="2"/>
        <v>21.739130434782609</v>
      </c>
      <c r="X642" s="2">
        <f t="shared" si="2"/>
        <v>21.739130434782609</v>
      </c>
      <c r="Y642" s="2">
        <f t="shared" si="2"/>
        <v>21.739130434782609</v>
      </c>
      <c r="Z642" s="2">
        <f t="shared" si="2"/>
        <v>21.739130434782609</v>
      </c>
      <c r="AA642" s="2">
        <f t="shared" si="2"/>
        <v>21.739130434782609</v>
      </c>
      <c r="AB642" s="2">
        <f t="shared" si="2"/>
        <v>21.739130434782609</v>
      </c>
      <c r="AC642" s="2">
        <f t="shared" si="2"/>
        <v>21.739130434782609</v>
      </c>
      <c r="AD642" s="2">
        <f t="shared" si="2"/>
        <v>21.739130434782609</v>
      </c>
      <c r="AE642" s="2">
        <f t="shared" si="2"/>
        <v>21.739130434782609</v>
      </c>
      <c r="AF642" s="2">
        <f t="shared" si="3"/>
        <v>21.739130434782609</v>
      </c>
      <c r="AG642" s="2">
        <f t="shared" si="3"/>
        <v>21.739130434782609</v>
      </c>
      <c r="AH642" s="2">
        <f t="shared" si="3"/>
        <v>21.739130434782609</v>
      </c>
      <c r="AI642" s="2">
        <f t="shared" si="3"/>
        <v>21.739130434782609</v>
      </c>
      <c r="AJ642" s="2">
        <f t="shared" si="3"/>
        <v>21.739130434782609</v>
      </c>
      <c r="AK642" s="2">
        <f t="shared" si="3"/>
        <v>21.739130434782609</v>
      </c>
      <c r="AL642" s="2">
        <f t="shared" si="3"/>
        <v>21.739130434782609</v>
      </c>
      <c r="AM642" s="2">
        <f t="shared" si="3"/>
        <v>21.739130434782609</v>
      </c>
      <c r="AN642" s="2">
        <f t="shared" si="3"/>
        <v>21.739130434782609</v>
      </c>
      <c r="AO642" s="2">
        <f t="shared" si="3"/>
        <v>21.739130434782609</v>
      </c>
      <c r="AP642" s="2">
        <f t="shared" si="3"/>
        <v>21.739130434782609</v>
      </c>
      <c r="AQ642" s="2">
        <f t="shared" si="3"/>
        <v>21.739130434782609</v>
      </c>
      <c r="AR642" s="2">
        <f t="shared" si="3"/>
        <v>21.739130434782609</v>
      </c>
    </row>
    <row r="643" spans="1:44" x14ac:dyDescent="0.3">
      <c r="A643" s="2">
        <v>1</v>
      </c>
      <c r="B643" s="2" t="s">
        <v>236</v>
      </c>
      <c r="C643" s="2"/>
      <c r="D643" s="2" t="s">
        <v>236</v>
      </c>
      <c r="E643" s="2">
        <v>9</v>
      </c>
      <c r="F643" s="2" t="s">
        <v>410</v>
      </c>
      <c r="G643" s="2" t="s">
        <v>393</v>
      </c>
      <c r="H643" s="2">
        <v>18</v>
      </c>
      <c r="I643" s="2" t="s">
        <v>187</v>
      </c>
      <c r="J643" s="69" t="s">
        <v>205</v>
      </c>
      <c r="K643" s="69" t="s">
        <v>401</v>
      </c>
      <c r="L643" s="72" t="s">
        <v>255</v>
      </c>
      <c r="M643" s="2"/>
      <c r="N643" s="2"/>
      <c r="O643" s="69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x14ac:dyDescent="0.3">
      <c r="A644" s="2">
        <v>1</v>
      </c>
      <c r="B644" s="2" t="s">
        <v>236</v>
      </c>
      <c r="C644" s="2"/>
      <c r="D644" s="2" t="s">
        <v>236</v>
      </c>
      <c r="E644" s="2">
        <v>9</v>
      </c>
      <c r="F644" s="2" t="s">
        <v>410</v>
      </c>
      <c r="G644" s="2" t="s">
        <v>393</v>
      </c>
      <c r="H644" s="2">
        <v>19</v>
      </c>
      <c r="I644" s="2" t="s">
        <v>189</v>
      </c>
      <c r="J644" s="69" t="s">
        <v>205</v>
      </c>
      <c r="K644" s="69" t="s">
        <v>401</v>
      </c>
      <c r="L644" s="72" t="s">
        <v>255</v>
      </c>
      <c r="M644" s="2"/>
      <c r="N644" s="2"/>
      <c r="O644" s="69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x14ac:dyDescent="0.3">
      <c r="A645" s="2">
        <v>1</v>
      </c>
      <c r="B645" s="2" t="s">
        <v>236</v>
      </c>
      <c r="C645" s="2"/>
      <c r="D645" s="2" t="s">
        <v>236</v>
      </c>
      <c r="E645" s="2">
        <v>9</v>
      </c>
      <c r="F645" s="2" t="s">
        <v>410</v>
      </c>
      <c r="G645" s="2" t="s">
        <v>393</v>
      </c>
      <c r="H645" s="2">
        <v>20</v>
      </c>
      <c r="I645" s="2" t="s">
        <v>190</v>
      </c>
      <c r="J645" s="69" t="s">
        <v>205</v>
      </c>
      <c r="K645" s="69" t="s">
        <v>401</v>
      </c>
      <c r="L645" s="72" t="s">
        <v>255</v>
      </c>
      <c r="M645" s="2"/>
      <c r="N645" s="2"/>
      <c r="O645" s="69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x14ac:dyDescent="0.3">
      <c r="A646" s="2">
        <v>1</v>
      </c>
      <c r="B646" s="2" t="s">
        <v>236</v>
      </c>
      <c r="C646" s="2"/>
      <c r="D646" s="2" t="s">
        <v>236</v>
      </c>
      <c r="E646" s="2">
        <v>9</v>
      </c>
      <c r="F646" s="2" t="s">
        <v>410</v>
      </c>
      <c r="G646" s="2" t="s">
        <v>393</v>
      </c>
      <c r="H646" s="2">
        <v>21</v>
      </c>
      <c r="I646" s="2" t="s">
        <v>191</v>
      </c>
      <c r="J646" s="69" t="s">
        <v>205</v>
      </c>
      <c r="K646" s="69" t="s">
        <v>401</v>
      </c>
      <c r="L646" s="72" t="s">
        <v>255</v>
      </c>
      <c r="M646" s="2"/>
      <c r="N646" s="2"/>
      <c r="O646" s="69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x14ac:dyDescent="0.3">
      <c r="A647" s="2">
        <v>1</v>
      </c>
      <c r="B647" s="2" t="s">
        <v>236</v>
      </c>
      <c r="C647" s="2"/>
      <c r="D647" s="2" t="s">
        <v>236</v>
      </c>
      <c r="E647" s="2">
        <v>9</v>
      </c>
      <c r="F647" s="2" t="s">
        <v>410</v>
      </c>
      <c r="G647" s="2" t="s">
        <v>393</v>
      </c>
      <c r="H647" s="2">
        <v>22</v>
      </c>
      <c r="I647" s="2" t="s">
        <v>192</v>
      </c>
      <c r="J647" s="69" t="s">
        <v>205</v>
      </c>
      <c r="K647" s="69" t="s">
        <v>401</v>
      </c>
      <c r="L647" s="72" t="s">
        <v>255</v>
      </c>
      <c r="M647" s="2"/>
      <c r="N647" s="2"/>
      <c r="O647" s="69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x14ac:dyDescent="0.3">
      <c r="A648" s="2">
        <v>1</v>
      </c>
      <c r="B648" s="2" t="s">
        <v>236</v>
      </c>
      <c r="C648" s="2"/>
      <c r="D648" s="2" t="s">
        <v>236</v>
      </c>
      <c r="E648" s="2">
        <v>9</v>
      </c>
      <c r="F648" s="2" t="s">
        <v>410</v>
      </c>
      <c r="G648" s="2" t="s">
        <v>393</v>
      </c>
      <c r="H648" s="2">
        <v>23</v>
      </c>
      <c r="I648" s="2" t="s">
        <v>193</v>
      </c>
      <c r="J648" s="69" t="s">
        <v>205</v>
      </c>
      <c r="K648" s="69" t="s">
        <v>401</v>
      </c>
      <c r="L648" s="72" t="s">
        <v>255</v>
      </c>
      <c r="M648" s="2"/>
      <c r="N648" s="2"/>
      <c r="O648" s="69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x14ac:dyDescent="0.3">
      <c r="A649" s="2">
        <v>1</v>
      </c>
      <c r="B649" s="2" t="s">
        <v>236</v>
      </c>
      <c r="C649" s="2"/>
      <c r="D649" s="2" t="s">
        <v>236</v>
      </c>
      <c r="E649" s="2">
        <v>9</v>
      </c>
      <c r="F649" s="2" t="s">
        <v>410</v>
      </c>
      <c r="G649" s="2" t="s">
        <v>393</v>
      </c>
      <c r="H649" s="2">
        <v>24</v>
      </c>
      <c r="I649" s="2" t="s">
        <v>194</v>
      </c>
      <c r="J649" s="69" t="s">
        <v>205</v>
      </c>
      <c r="K649" s="69" t="s">
        <v>401</v>
      </c>
      <c r="L649" s="72" t="s">
        <v>255</v>
      </c>
      <c r="M649" s="2"/>
      <c r="N649" s="2"/>
      <c r="O649" s="69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x14ac:dyDescent="0.3">
      <c r="A650" s="2">
        <v>1</v>
      </c>
      <c r="B650" s="2" t="s">
        <v>236</v>
      </c>
      <c r="C650" s="2"/>
      <c r="D650" s="2" t="s">
        <v>236</v>
      </c>
      <c r="E650" s="2">
        <v>9</v>
      </c>
      <c r="F650" s="2" t="s">
        <v>410</v>
      </c>
      <c r="G650" s="2" t="s">
        <v>393</v>
      </c>
      <c r="H650" s="2">
        <v>25</v>
      </c>
      <c r="I650" s="2" t="s">
        <v>195</v>
      </c>
      <c r="J650" s="69" t="s">
        <v>205</v>
      </c>
      <c r="K650" s="69" t="s">
        <v>401</v>
      </c>
      <c r="L650" s="72" t="s">
        <v>255</v>
      </c>
      <c r="M650" s="2"/>
      <c r="N650" s="2"/>
      <c r="O650" s="69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x14ac:dyDescent="0.3">
      <c r="A651" s="2">
        <v>1</v>
      </c>
      <c r="B651" s="2" t="s">
        <v>236</v>
      </c>
      <c r="C651" s="2"/>
      <c r="D651" s="2" t="s">
        <v>236</v>
      </c>
      <c r="E651" s="2">
        <v>9</v>
      </c>
      <c r="F651" s="2" t="s">
        <v>410</v>
      </c>
      <c r="G651" s="2" t="s">
        <v>393</v>
      </c>
      <c r="H651" s="2">
        <v>26</v>
      </c>
      <c r="I651" s="2" t="s">
        <v>196</v>
      </c>
      <c r="J651" s="69" t="s">
        <v>205</v>
      </c>
      <c r="K651" s="69" t="s">
        <v>401</v>
      </c>
      <c r="L651" s="72" t="s">
        <v>255</v>
      </c>
      <c r="M651" s="2"/>
      <c r="N651" s="2"/>
      <c r="O651" s="69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x14ac:dyDescent="0.3">
      <c r="A652" s="2">
        <v>1</v>
      </c>
      <c r="B652" s="2" t="s">
        <v>236</v>
      </c>
      <c r="C652" s="2"/>
      <c r="D652" s="2" t="s">
        <v>236</v>
      </c>
      <c r="E652" s="2">
        <v>9</v>
      </c>
      <c r="F652" s="2" t="s">
        <v>410</v>
      </c>
      <c r="G652" s="2" t="s">
        <v>393</v>
      </c>
      <c r="H652" s="2">
        <v>27</v>
      </c>
      <c r="I652" s="2" t="s">
        <v>197</v>
      </c>
      <c r="J652" s="69" t="s">
        <v>205</v>
      </c>
      <c r="K652" s="69" t="s">
        <v>401</v>
      </c>
      <c r="L652" s="72" t="s">
        <v>255</v>
      </c>
      <c r="M652" s="130"/>
      <c r="N652" s="130"/>
      <c r="O652" s="69">
        <v>0</v>
      </c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  <c r="AD652" s="130"/>
      <c r="AE652" s="130"/>
      <c r="AF652" s="130"/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</row>
    <row r="653" spans="1:44" ht="15" thickBot="1" x14ac:dyDescent="0.35">
      <c r="A653" s="64">
        <v>1</v>
      </c>
      <c r="B653" s="64" t="s">
        <v>236</v>
      </c>
      <c r="C653" s="64"/>
      <c r="D653" s="64" t="s">
        <v>236</v>
      </c>
      <c r="E653" s="64">
        <v>9</v>
      </c>
      <c r="F653" s="64" t="s">
        <v>410</v>
      </c>
      <c r="G653" s="64" t="s">
        <v>393</v>
      </c>
      <c r="H653" s="2">
        <v>28</v>
      </c>
      <c r="I653" s="64" t="s">
        <v>198</v>
      </c>
      <c r="J653" s="95" t="s">
        <v>205</v>
      </c>
      <c r="K653" s="95" t="s">
        <v>401</v>
      </c>
      <c r="L653" s="111" t="s">
        <v>255</v>
      </c>
      <c r="M653" s="64"/>
      <c r="N653" s="64"/>
      <c r="O653" s="95">
        <v>0</v>
      </c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</row>
    <row r="654" spans="1:44" x14ac:dyDescent="0.3">
      <c r="A654">
        <v>1</v>
      </c>
      <c r="B654" t="s">
        <v>236</v>
      </c>
      <c r="D654" t="s">
        <v>236</v>
      </c>
      <c r="E654">
        <v>9</v>
      </c>
      <c r="F654" t="s">
        <v>410</v>
      </c>
      <c r="G654" t="s">
        <v>393</v>
      </c>
      <c r="H654">
        <v>29</v>
      </c>
      <c r="I654" t="s">
        <v>199</v>
      </c>
      <c r="J654" t="s">
        <v>205</v>
      </c>
      <c r="K654" t="s">
        <v>401</v>
      </c>
      <c r="L654" t="s">
        <v>255</v>
      </c>
      <c r="O654">
        <v>0</v>
      </c>
    </row>
    <row r="655" spans="1:44" x14ac:dyDescent="0.3">
      <c r="A655">
        <v>1</v>
      </c>
      <c r="B655" t="s">
        <v>236</v>
      </c>
      <c r="D655" t="s">
        <v>236</v>
      </c>
      <c r="E655">
        <v>9</v>
      </c>
      <c r="F655" t="s">
        <v>410</v>
      </c>
      <c r="G655" t="s">
        <v>393</v>
      </c>
      <c r="H655">
        <v>30</v>
      </c>
      <c r="I655" t="s">
        <v>200</v>
      </c>
      <c r="J655" t="s">
        <v>205</v>
      </c>
      <c r="K655" t="s">
        <v>401</v>
      </c>
      <c r="L655" t="s">
        <v>255</v>
      </c>
      <c r="O655">
        <v>0</v>
      </c>
    </row>
    <row r="656" spans="1:44" x14ac:dyDescent="0.3">
      <c r="A656">
        <v>1</v>
      </c>
      <c r="B656" t="s">
        <v>236</v>
      </c>
      <c r="D656" t="s">
        <v>236</v>
      </c>
      <c r="E656">
        <v>9</v>
      </c>
      <c r="F656" t="s">
        <v>410</v>
      </c>
      <c r="G656" t="s">
        <v>393</v>
      </c>
      <c r="H656">
        <v>31</v>
      </c>
      <c r="I656" t="s">
        <v>201</v>
      </c>
      <c r="J656" t="s">
        <v>205</v>
      </c>
      <c r="K656" t="s">
        <v>401</v>
      </c>
      <c r="L656" t="s">
        <v>255</v>
      </c>
      <c r="O656">
        <v>0</v>
      </c>
    </row>
    <row r="657" spans="1:15" x14ac:dyDescent="0.3">
      <c r="A657">
        <v>1</v>
      </c>
      <c r="B657" t="s">
        <v>236</v>
      </c>
      <c r="D657" t="s">
        <v>236</v>
      </c>
      <c r="E657">
        <v>9</v>
      </c>
      <c r="F657" t="s">
        <v>410</v>
      </c>
      <c r="G657" t="s">
        <v>393</v>
      </c>
      <c r="H657">
        <v>32</v>
      </c>
      <c r="I657" t="s">
        <v>202</v>
      </c>
      <c r="J657" t="s">
        <v>205</v>
      </c>
      <c r="K657" t="s">
        <v>401</v>
      </c>
      <c r="L657" t="s">
        <v>255</v>
      </c>
      <c r="O657">
        <v>0</v>
      </c>
    </row>
    <row r="658" spans="1:15" x14ac:dyDescent="0.3">
      <c r="A658">
        <v>1</v>
      </c>
      <c r="B658" t="s">
        <v>236</v>
      </c>
      <c r="D658" t="s">
        <v>236</v>
      </c>
      <c r="E658">
        <v>9</v>
      </c>
      <c r="F658" t="s">
        <v>410</v>
      </c>
      <c r="G658" t="s">
        <v>393</v>
      </c>
      <c r="H658">
        <v>33</v>
      </c>
      <c r="I658" t="s">
        <v>203</v>
      </c>
      <c r="J658" t="s">
        <v>205</v>
      </c>
      <c r="K658" t="s">
        <v>401</v>
      </c>
      <c r="L658" t="s">
        <v>255</v>
      </c>
      <c r="O658">
        <v>0</v>
      </c>
    </row>
    <row r="659" spans="1:15" x14ac:dyDescent="0.3">
      <c r="A659">
        <v>1</v>
      </c>
      <c r="B659" t="s">
        <v>236</v>
      </c>
      <c r="D659" t="s">
        <v>236</v>
      </c>
      <c r="E659">
        <v>9</v>
      </c>
      <c r="F659" t="s">
        <v>410</v>
      </c>
      <c r="G659" t="s">
        <v>393</v>
      </c>
      <c r="H659">
        <v>34</v>
      </c>
      <c r="I659" t="s">
        <v>204</v>
      </c>
      <c r="J659" t="s">
        <v>205</v>
      </c>
      <c r="K659" t="s">
        <v>401</v>
      </c>
      <c r="L659" t="s">
        <v>255</v>
      </c>
      <c r="O659">
        <v>0</v>
      </c>
    </row>
    <row r="660" spans="1:15" x14ac:dyDescent="0.3">
      <c r="A660">
        <v>1</v>
      </c>
      <c r="B660" t="s">
        <v>236</v>
      </c>
      <c r="D660" t="s">
        <v>236</v>
      </c>
      <c r="E660">
        <v>9</v>
      </c>
      <c r="F660" t="s">
        <v>410</v>
      </c>
      <c r="G660" t="s">
        <v>393</v>
      </c>
      <c r="H660">
        <v>35</v>
      </c>
      <c r="I660" t="s">
        <v>187</v>
      </c>
      <c r="J660" t="s">
        <v>207</v>
      </c>
      <c r="K660" t="s">
        <v>401</v>
      </c>
      <c r="L660" t="s">
        <v>255</v>
      </c>
      <c r="O660">
        <v>0</v>
      </c>
    </row>
    <row r="661" spans="1:15" x14ac:dyDescent="0.3">
      <c r="A661">
        <v>1</v>
      </c>
      <c r="B661" t="s">
        <v>236</v>
      </c>
      <c r="D661" t="s">
        <v>236</v>
      </c>
      <c r="E661">
        <v>9</v>
      </c>
      <c r="F661" t="s">
        <v>410</v>
      </c>
      <c r="G661" t="s">
        <v>393</v>
      </c>
      <c r="H661">
        <v>36</v>
      </c>
      <c r="I661" t="s">
        <v>189</v>
      </c>
      <c r="J661" t="s">
        <v>207</v>
      </c>
      <c r="K661" t="s">
        <v>401</v>
      </c>
      <c r="L661" t="s">
        <v>255</v>
      </c>
      <c r="O661" s="449">
        <v>0</v>
      </c>
    </row>
    <row r="662" spans="1:15" x14ac:dyDescent="0.3">
      <c r="A662">
        <v>1</v>
      </c>
      <c r="B662" t="s">
        <v>236</v>
      </c>
      <c r="D662" t="s">
        <v>236</v>
      </c>
      <c r="E662">
        <v>9</v>
      </c>
      <c r="F662" t="s">
        <v>410</v>
      </c>
      <c r="G662" t="s">
        <v>393</v>
      </c>
      <c r="H662">
        <v>37</v>
      </c>
      <c r="I662" t="s">
        <v>190</v>
      </c>
      <c r="J662" t="s">
        <v>207</v>
      </c>
      <c r="K662" t="s">
        <v>401</v>
      </c>
      <c r="L662" t="s">
        <v>255</v>
      </c>
      <c r="O662" s="449">
        <v>0</v>
      </c>
    </row>
    <row r="663" spans="1:15" x14ac:dyDescent="0.3">
      <c r="A663">
        <v>1</v>
      </c>
      <c r="B663" t="s">
        <v>236</v>
      </c>
      <c r="D663" t="s">
        <v>236</v>
      </c>
      <c r="E663">
        <v>9</v>
      </c>
      <c r="F663" t="s">
        <v>410</v>
      </c>
      <c r="G663" t="s">
        <v>393</v>
      </c>
      <c r="H663">
        <v>38</v>
      </c>
      <c r="I663" t="s">
        <v>191</v>
      </c>
      <c r="J663" t="s">
        <v>207</v>
      </c>
      <c r="K663" t="s">
        <v>401</v>
      </c>
      <c r="L663" t="s">
        <v>255</v>
      </c>
      <c r="O663">
        <v>0</v>
      </c>
    </row>
    <row r="664" spans="1:15" x14ac:dyDescent="0.3">
      <c r="A664">
        <v>1</v>
      </c>
      <c r="B664" t="s">
        <v>236</v>
      </c>
      <c r="D664" t="s">
        <v>236</v>
      </c>
      <c r="E664">
        <v>9</v>
      </c>
      <c r="F664" t="s">
        <v>410</v>
      </c>
      <c r="G664" t="s">
        <v>393</v>
      </c>
      <c r="H664">
        <v>39</v>
      </c>
      <c r="I664" t="s">
        <v>192</v>
      </c>
      <c r="J664" t="s">
        <v>207</v>
      </c>
      <c r="K664" t="s">
        <v>401</v>
      </c>
      <c r="L664" t="s">
        <v>255</v>
      </c>
      <c r="O664">
        <v>0</v>
      </c>
    </row>
    <row r="665" spans="1:15" x14ac:dyDescent="0.3">
      <c r="A665">
        <v>1</v>
      </c>
      <c r="B665" t="s">
        <v>236</v>
      </c>
      <c r="D665" t="s">
        <v>236</v>
      </c>
      <c r="E665">
        <v>9</v>
      </c>
      <c r="F665" t="s">
        <v>410</v>
      </c>
      <c r="G665" t="s">
        <v>393</v>
      </c>
      <c r="H665">
        <v>40</v>
      </c>
      <c r="I665" t="s">
        <v>193</v>
      </c>
      <c r="J665" t="s">
        <v>207</v>
      </c>
      <c r="K665" t="s">
        <v>401</v>
      </c>
      <c r="L665" t="s">
        <v>255</v>
      </c>
      <c r="O665">
        <v>0</v>
      </c>
    </row>
    <row r="666" spans="1:15" x14ac:dyDescent="0.3">
      <c r="A666">
        <v>1</v>
      </c>
      <c r="B666" t="s">
        <v>236</v>
      </c>
      <c r="D666" t="s">
        <v>236</v>
      </c>
      <c r="E666">
        <v>9</v>
      </c>
      <c r="F666" t="s">
        <v>410</v>
      </c>
      <c r="G666" t="s">
        <v>393</v>
      </c>
      <c r="H666">
        <v>41</v>
      </c>
      <c r="I666" t="s">
        <v>194</v>
      </c>
      <c r="J666" t="s">
        <v>207</v>
      </c>
      <c r="K666" t="s">
        <v>401</v>
      </c>
      <c r="L666" t="s">
        <v>255</v>
      </c>
      <c r="O666" s="449">
        <v>0</v>
      </c>
    </row>
    <row r="667" spans="1:15" x14ac:dyDescent="0.3">
      <c r="A667">
        <v>1</v>
      </c>
      <c r="B667" t="s">
        <v>236</v>
      </c>
      <c r="D667" t="s">
        <v>236</v>
      </c>
      <c r="E667">
        <v>9</v>
      </c>
      <c r="F667" t="s">
        <v>410</v>
      </c>
      <c r="G667" t="s">
        <v>393</v>
      </c>
      <c r="H667">
        <v>42</v>
      </c>
      <c r="I667" t="s">
        <v>195</v>
      </c>
      <c r="J667" t="s">
        <v>207</v>
      </c>
      <c r="K667" t="s">
        <v>401</v>
      </c>
      <c r="L667" t="s">
        <v>255</v>
      </c>
      <c r="O667" s="449">
        <v>0</v>
      </c>
    </row>
    <row r="668" spans="1:15" x14ac:dyDescent="0.3">
      <c r="A668">
        <v>1</v>
      </c>
      <c r="B668" t="s">
        <v>236</v>
      </c>
      <c r="D668" t="s">
        <v>236</v>
      </c>
      <c r="E668">
        <v>9</v>
      </c>
      <c r="F668" t="s">
        <v>410</v>
      </c>
      <c r="G668" t="s">
        <v>393</v>
      </c>
      <c r="H668">
        <v>43</v>
      </c>
      <c r="I668" t="s">
        <v>196</v>
      </c>
      <c r="J668" t="s">
        <v>207</v>
      </c>
      <c r="K668" t="s">
        <v>401</v>
      </c>
      <c r="L668" t="s">
        <v>255</v>
      </c>
      <c r="O668" s="449">
        <v>0</v>
      </c>
    </row>
    <row r="669" spans="1:15" x14ac:dyDescent="0.3">
      <c r="A669">
        <v>1</v>
      </c>
      <c r="B669" t="s">
        <v>236</v>
      </c>
      <c r="D669" t="s">
        <v>236</v>
      </c>
      <c r="E669">
        <v>9</v>
      </c>
      <c r="F669" t="s">
        <v>410</v>
      </c>
      <c r="G669" t="s">
        <v>393</v>
      </c>
      <c r="H669">
        <v>44</v>
      </c>
      <c r="I669" t="s">
        <v>197</v>
      </c>
      <c r="J669" t="s">
        <v>207</v>
      </c>
      <c r="K669" t="s">
        <v>401</v>
      </c>
      <c r="L669" t="s">
        <v>255</v>
      </c>
      <c r="O669" s="449">
        <v>0</v>
      </c>
    </row>
    <row r="670" spans="1:15" x14ac:dyDescent="0.3">
      <c r="A670">
        <v>1</v>
      </c>
      <c r="B670" t="s">
        <v>236</v>
      </c>
      <c r="D670" t="s">
        <v>236</v>
      </c>
      <c r="E670">
        <v>9</v>
      </c>
      <c r="F670" t="s">
        <v>410</v>
      </c>
      <c r="G670" t="s">
        <v>393</v>
      </c>
      <c r="H670">
        <v>45</v>
      </c>
      <c r="I670" t="s">
        <v>198</v>
      </c>
      <c r="J670" t="s">
        <v>207</v>
      </c>
      <c r="K670" t="s">
        <v>401</v>
      </c>
      <c r="L670" t="s">
        <v>255</v>
      </c>
      <c r="O670" s="449">
        <v>0</v>
      </c>
    </row>
    <row r="671" spans="1:15" x14ac:dyDescent="0.3">
      <c r="A671">
        <v>1</v>
      </c>
      <c r="B671" t="s">
        <v>236</v>
      </c>
      <c r="D671" t="s">
        <v>236</v>
      </c>
      <c r="E671">
        <v>9</v>
      </c>
      <c r="F671" t="s">
        <v>410</v>
      </c>
      <c r="G671" t="s">
        <v>393</v>
      </c>
      <c r="H671">
        <v>46</v>
      </c>
      <c r="I671" t="s">
        <v>199</v>
      </c>
      <c r="J671" t="s">
        <v>207</v>
      </c>
      <c r="K671" t="s">
        <v>401</v>
      </c>
      <c r="L671" t="s">
        <v>255</v>
      </c>
      <c r="O671">
        <v>0</v>
      </c>
    </row>
    <row r="672" spans="1:15" x14ac:dyDescent="0.3">
      <c r="A672">
        <v>1</v>
      </c>
      <c r="B672" t="s">
        <v>236</v>
      </c>
      <c r="D672" t="s">
        <v>236</v>
      </c>
      <c r="E672">
        <v>9</v>
      </c>
      <c r="F672" t="s">
        <v>410</v>
      </c>
      <c r="G672" t="s">
        <v>393</v>
      </c>
      <c r="H672">
        <v>47</v>
      </c>
      <c r="I672" t="s">
        <v>200</v>
      </c>
      <c r="J672" t="s">
        <v>207</v>
      </c>
      <c r="K672" t="s">
        <v>401</v>
      </c>
      <c r="L672" t="s">
        <v>255</v>
      </c>
      <c r="O672">
        <v>0</v>
      </c>
    </row>
    <row r="673" spans="1:15" x14ac:dyDescent="0.3">
      <c r="A673">
        <v>1</v>
      </c>
      <c r="B673" t="s">
        <v>236</v>
      </c>
      <c r="D673" t="s">
        <v>236</v>
      </c>
      <c r="E673">
        <v>9</v>
      </c>
      <c r="F673" t="s">
        <v>410</v>
      </c>
      <c r="G673" t="s">
        <v>393</v>
      </c>
      <c r="H673">
        <v>48</v>
      </c>
      <c r="I673" t="s">
        <v>201</v>
      </c>
      <c r="J673" t="s">
        <v>207</v>
      </c>
      <c r="K673" t="s">
        <v>401</v>
      </c>
      <c r="L673" t="s">
        <v>255</v>
      </c>
      <c r="O673">
        <v>0</v>
      </c>
    </row>
    <row r="674" spans="1:15" x14ac:dyDescent="0.3">
      <c r="A674">
        <v>1</v>
      </c>
      <c r="B674" t="s">
        <v>236</v>
      </c>
      <c r="D674" t="s">
        <v>236</v>
      </c>
      <c r="E674">
        <v>9</v>
      </c>
      <c r="F674" t="s">
        <v>410</v>
      </c>
      <c r="G674" t="s">
        <v>393</v>
      </c>
      <c r="H674">
        <v>49</v>
      </c>
      <c r="I674" t="s">
        <v>202</v>
      </c>
      <c r="J674" t="s">
        <v>207</v>
      </c>
      <c r="K674" t="s">
        <v>401</v>
      </c>
      <c r="L674" t="s">
        <v>255</v>
      </c>
      <c r="O674" s="449">
        <v>0</v>
      </c>
    </row>
    <row r="675" spans="1:15" x14ac:dyDescent="0.3">
      <c r="A675">
        <v>1</v>
      </c>
      <c r="B675" t="s">
        <v>236</v>
      </c>
      <c r="D675" t="s">
        <v>236</v>
      </c>
      <c r="E675">
        <v>9</v>
      </c>
      <c r="F675" t="s">
        <v>410</v>
      </c>
      <c r="G675" t="s">
        <v>393</v>
      </c>
      <c r="H675">
        <v>50</v>
      </c>
      <c r="I675" t="s">
        <v>203</v>
      </c>
      <c r="J675" t="s">
        <v>207</v>
      </c>
      <c r="K675" t="s">
        <v>401</v>
      </c>
      <c r="L675" t="s">
        <v>255</v>
      </c>
      <c r="O675" s="449">
        <v>0</v>
      </c>
    </row>
    <row r="676" spans="1:15" x14ac:dyDescent="0.3">
      <c r="A676">
        <v>1</v>
      </c>
      <c r="B676" t="s">
        <v>236</v>
      </c>
      <c r="D676" t="s">
        <v>236</v>
      </c>
      <c r="E676">
        <v>9</v>
      </c>
      <c r="F676" t="s">
        <v>410</v>
      </c>
      <c r="G676" t="s">
        <v>393</v>
      </c>
      <c r="H676">
        <v>51</v>
      </c>
      <c r="I676" t="s">
        <v>204</v>
      </c>
      <c r="J676" t="s">
        <v>207</v>
      </c>
      <c r="K676" t="s">
        <v>401</v>
      </c>
      <c r="L676" t="s">
        <v>255</v>
      </c>
      <c r="O676" s="449">
        <v>0</v>
      </c>
    </row>
    <row r="677" spans="1:15" x14ac:dyDescent="0.3">
      <c r="A677">
        <v>1</v>
      </c>
      <c r="B677" t="s">
        <v>236</v>
      </c>
      <c r="D677" t="s">
        <v>236</v>
      </c>
      <c r="E677">
        <v>9</v>
      </c>
      <c r="F677" t="s">
        <v>410</v>
      </c>
      <c r="G677" t="s">
        <v>393</v>
      </c>
      <c r="H677">
        <v>52</v>
      </c>
      <c r="I677" t="s">
        <v>187</v>
      </c>
      <c r="J677" t="s">
        <v>208</v>
      </c>
      <c r="K677" t="s">
        <v>401</v>
      </c>
      <c r="L677" t="s">
        <v>255</v>
      </c>
      <c r="O677">
        <v>0</v>
      </c>
    </row>
    <row r="678" spans="1:15" x14ac:dyDescent="0.3">
      <c r="A678">
        <v>1</v>
      </c>
      <c r="B678" t="s">
        <v>236</v>
      </c>
      <c r="D678" t="s">
        <v>236</v>
      </c>
      <c r="E678">
        <v>9</v>
      </c>
      <c r="F678" t="s">
        <v>410</v>
      </c>
      <c r="G678" t="s">
        <v>393</v>
      </c>
      <c r="H678">
        <v>53</v>
      </c>
      <c r="I678" t="s">
        <v>189</v>
      </c>
      <c r="J678" t="s">
        <v>208</v>
      </c>
      <c r="K678" t="s">
        <v>401</v>
      </c>
      <c r="L678" t="s">
        <v>255</v>
      </c>
      <c r="O678" s="449">
        <v>0</v>
      </c>
    </row>
    <row r="679" spans="1:15" x14ac:dyDescent="0.3">
      <c r="A679">
        <v>1</v>
      </c>
      <c r="B679" t="s">
        <v>236</v>
      </c>
      <c r="D679" t="s">
        <v>236</v>
      </c>
      <c r="E679">
        <v>9</v>
      </c>
      <c r="F679" t="s">
        <v>410</v>
      </c>
      <c r="G679" t="s">
        <v>393</v>
      </c>
      <c r="H679">
        <v>54</v>
      </c>
      <c r="I679" t="s">
        <v>190</v>
      </c>
      <c r="J679" t="s">
        <v>208</v>
      </c>
      <c r="K679" t="s">
        <v>401</v>
      </c>
      <c r="L679" t="s">
        <v>255</v>
      </c>
      <c r="O679" s="449">
        <v>0</v>
      </c>
    </row>
    <row r="680" spans="1:15" x14ac:dyDescent="0.3">
      <c r="A680">
        <v>1</v>
      </c>
      <c r="B680" t="s">
        <v>236</v>
      </c>
      <c r="D680" t="s">
        <v>236</v>
      </c>
      <c r="E680">
        <v>9</v>
      </c>
      <c r="F680" t="s">
        <v>410</v>
      </c>
      <c r="G680" t="s">
        <v>393</v>
      </c>
      <c r="H680">
        <v>55</v>
      </c>
      <c r="I680" t="s">
        <v>191</v>
      </c>
      <c r="J680" t="s">
        <v>208</v>
      </c>
      <c r="K680" t="s">
        <v>401</v>
      </c>
      <c r="L680" t="s">
        <v>255</v>
      </c>
      <c r="O680">
        <v>0</v>
      </c>
    </row>
    <row r="681" spans="1:15" x14ac:dyDescent="0.3">
      <c r="A681">
        <v>1</v>
      </c>
      <c r="B681" t="s">
        <v>236</v>
      </c>
      <c r="D681" t="s">
        <v>236</v>
      </c>
      <c r="E681">
        <v>9</v>
      </c>
      <c r="F681" t="s">
        <v>410</v>
      </c>
      <c r="G681" t="s">
        <v>393</v>
      </c>
      <c r="H681">
        <v>56</v>
      </c>
      <c r="I681" t="s">
        <v>192</v>
      </c>
      <c r="J681" t="s">
        <v>208</v>
      </c>
      <c r="K681" t="s">
        <v>401</v>
      </c>
      <c r="L681" t="s">
        <v>255</v>
      </c>
      <c r="O681">
        <v>0</v>
      </c>
    </row>
    <row r="682" spans="1:15" x14ac:dyDescent="0.3">
      <c r="A682">
        <v>1</v>
      </c>
      <c r="B682" t="s">
        <v>236</v>
      </c>
      <c r="D682" t="s">
        <v>236</v>
      </c>
      <c r="E682">
        <v>9</v>
      </c>
      <c r="F682" t="s">
        <v>410</v>
      </c>
      <c r="G682" t="s">
        <v>393</v>
      </c>
      <c r="H682">
        <v>57</v>
      </c>
      <c r="I682" t="s">
        <v>193</v>
      </c>
      <c r="J682" t="s">
        <v>208</v>
      </c>
      <c r="K682" t="s">
        <v>401</v>
      </c>
      <c r="L682" t="s">
        <v>255</v>
      </c>
      <c r="O682">
        <v>0</v>
      </c>
    </row>
    <row r="683" spans="1:15" x14ac:dyDescent="0.3">
      <c r="A683">
        <v>1</v>
      </c>
      <c r="B683" t="s">
        <v>236</v>
      </c>
      <c r="D683" t="s">
        <v>236</v>
      </c>
      <c r="E683">
        <v>9</v>
      </c>
      <c r="F683" t="s">
        <v>410</v>
      </c>
      <c r="G683" t="s">
        <v>393</v>
      </c>
      <c r="H683">
        <v>58</v>
      </c>
      <c r="I683" t="s">
        <v>194</v>
      </c>
      <c r="J683" t="s">
        <v>208</v>
      </c>
      <c r="K683" t="s">
        <v>401</v>
      </c>
      <c r="L683" t="s">
        <v>255</v>
      </c>
      <c r="O683" s="449">
        <v>0</v>
      </c>
    </row>
    <row r="684" spans="1:15" x14ac:dyDescent="0.3">
      <c r="A684">
        <v>1</v>
      </c>
      <c r="B684" t="s">
        <v>236</v>
      </c>
      <c r="D684" t="s">
        <v>236</v>
      </c>
      <c r="E684">
        <v>9</v>
      </c>
      <c r="F684" t="s">
        <v>410</v>
      </c>
      <c r="G684" t="s">
        <v>393</v>
      </c>
      <c r="H684">
        <v>59</v>
      </c>
      <c r="I684" t="s">
        <v>195</v>
      </c>
      <c r="J684" t="s">
        <v>208</v>
      </c>
      <c r="K684" t="s">
        <v>401</v>
      </c>
      <c r="L684" t="s">
        <v>255</v>
      </c>
      <c r="O684" s="449">
        <v>0</v>
      </c>
    </row>
    <row r="685" spans="1:15" x14ac:dyDescent="0.3">
      <c r="A685">
        <v>1</v>
      </c>
      <c r="B685" t="s">
        <v>236</v>
      </c>
      <c r="D685" t="s">
        <v>236</v>
      </c>
      <c r="E685">
        <v>9</v>
      </c>
      <c r="F685" t="s">
        <v>410</v>
      </c>
      <c r="G685" t="s">
        <v>393</v>
      </c>
      <c r="H685">
        <v>60</v>
      </c>
      <c r="I685" t="s">
        <v>196</v>
      </c>
      <c r="J685" t="s">
        <v>208</v>
      </c>
      <c r="K685" t="s">
        <v>401</v>
      </c>
      <c r="L685" t="s">
        <v>255</v>
      </c>
      <c r="O685" s="449">
        <v>0</v>
      </c>
    </row>
    <row r="686" spans="1:15" x14ac:dyDescent="0.3">
      <c r="A686">
        <v>1</v>
      </c>
      <c r="B686" t="s">
        <v>236</v>
      </c>
      <c r="D686" t="s">
        <v>236</v>
      </c>
      <c r="E686">
        <v>9</v>
      </c>
      <c r="F686" t="s">
        <v>410</v>
      </c>
      <c r="G686" t="s">
        <v>393</v>
      </c>
      <c r="H686">
        <v>61</v>
      </c>
      <c r="I686" t="s">
        <v>197</v>
      </c>
      <c r="J686" t="s">
        <v>208</v>
      </c>
      <c r="K686" t="s">
        <v>401</v>
      </c>
      <c r="L686" t="s">
        <v>255</v>
      </c>
      <c r="O686" s="449">
        <v>0</v>
      </c>
    </row>
    <row r="687" spans="1:15" x14ac:dyDescent="0.3">
      <c r="A687">
        <v>1</v>
      </c>
      <c r="B687" t="s">
        <v>236</v>
      </c>
      <c r="D687" t="s">
        <v>236</v>
      </c>
      <c r="E687">
        <v>9</v>
      </c>
      <c r="F687" t="s">
        <v>410</v>
      </c>
      <c r="G687" t="s">
        <v>393</v>
      </c>
      <c r="H687">
        <v>62</v>
      </c>
      <c r="I687" t="s">
        <v>198</v>
      </c>
      <c r="J687" t="s">
        <v>208</v>
      </c>
      <c r="K687" t="s">
        <v>401</v>
      </c>
      <c r="L687" t="s">
        <v>255</v>
      </c>
      <c r="O687" s="449">
        <v>0</v>
      </c>
    </row>
    <row r="688" spans="1:15" x14ac:dyDescent="0.3">
      <c r="A688">
        <v>1</v>
      </c>
      <c r="B688" t="s">
        <v>236</v>
      </c>
      <c r="D688" t="s">
        <v>236</v>
      </c>
      <c r="E688">
        <v>9</v>
      </c>
      <c r="F688" t="s">
        <v>410</v>
      </c>
      <c r="G688" t="s">
        <v>393</v>
      </c>
      <c r="H688">
        <v>63</v>
      </c>
      <c r="I688" t="s">
        <v>199</v>
      </c>
      <c r="J688" t="s">
        <v>208</v>
      </c>
      <c r="K688" t="s">
        <v>401</v>
      </c>
      <c r="L688" t="s">
        <v>255</v>
      </c>
      <c r="O688">
        <v>0</v>
      </c>
    </row>
    <row r="689" spans="1:15" x14ac:dyDescent="0.3">
      <c r="A689">
        <v>1</v>
      </c>
      <c r="B689" t="s">
        <v>236</v>
      </c>
      <c r="D689" t="s">
        <v>236</v>
      </c>
      <c r="E689">
        <v>9</v>
      </c>
      <c r="F689" t="s">
        <v>410</v>
      </c>
      <c r="G689" t="s">
        <v>393</v>
      </c>
      <c r="H689">
        <v>64</v>
      </c>
      <c r="I689" t="s">
        <v>200</v>
      </c>
      <c r="J689" t="s">
        <v>208</v>
      </c>
      <c r="K689" t="s">
        <v>401</v>
      </c>
      <c r="L689" t="s">
        <v>255</v>
      </c>
      <c r="O689">
        <v>0</v>
      </c>
    </row>
    <row r="690" spans="1:15" x14ac:dyDescent="0.3">
      <c r="A690">
        <v>1</v>
      </c>
      <c r="B690" t="s">
        <v>236</v>
      </c>
      <c r="D690" t="s">
        <v>236</v>
      </c>
      <c r="E690">
        <v>9</v>
      </c>
      <c r="F690" t="s">
        <v>410</v>
      </c>
      <c r="G690" t="s">
        <v>393</v>
      </c>
      <c r="H690">
        <v>65</v>
      </c>
      <c r="I690" t="s">
        <v>201</v>
      </c>
      <c r="J690" t="s">
        <v>208</v>
      </c>
      <c r="K690" t="s">
        <v>401</v>
      </c>
      <c r="L690" t="s">
        <v>255</v>
      </c>
      <c r="O690">
        <v>0</v>
      </c>
    </row>
    <row r="691" spans="1:15" x14ac:dyDescent="0.3">
      <c r="A691">
        <v>1</v>
      </c>
      <c r="B691" t="s">
        <v>236</v>
      </c>
      <c r="D691" t="s">
        <v>236</v>
      </c>
      <c r="E691">
        <v>9</v>
      </c>
      <c r="F691" t="s">
        <v>410</v>
      </c>
      <c r="G691" t="s">
        <v>393</v>
      </c>
      <c r="H691">
        <v>66</v>
      </c>
      <c r="I691" t="s">
        <v>202</v>
      </c>
      <c r="J691" t="s">
        <v>208</v>
      </c>
      <c r="K691" t="s">
        <v>401</v>
      </c>
      <c r="L691" t="s">
        <v>255</v>
      </c>
      <c r="O691" s="449">
        <v>0</v>
      </c>
    </row>
    <row r="692" spans="1:15" x14ac:dyDescent="0.3">
      <c r="A692">
        <v>1</v>
      </c>
      <c r="B692" t="s">
        <v>236</v>
      </c>
      <c r="D692" t="s">
        <v>236</v>
      </c>
      <c r="E692">
        <v>9</v>
      </c>
      <c r="F692" t="s">
        <v>410</v>
      </c>
      <c r="G692" t="s">
        <v>393</v>
      </c>
      <c r="H692">
        <v>67</v>
      </c>
      <c r="I692" t="s">
        <v>203</v>
      </c>
      <c r="J692" t="s">
        <v>208</v>
      </c>
      <c r="K692" t="s">
        <v>401</v>
      </c>
      <c r="L692" t="s">
        <v>255</v>
      </c>
      <c r="O692" s="449">
        <v>0</v>
      </c>
    </row>
    <row r="693" spans="1:15" x14ac:dyDescent="0.3">
      <c r="A693">
        <v>1</v>
      </c>
      <c r="B693" t="s">
        <v>236</v>
      </c>
      <c r="D693" t="s">
        <v>236</v>
      </c>
      <c r="E693">
        <v>9</v>
      </c>
      <c r="F693" t="s">
        <v>410</v>
      </c>
      <c r="G693" t="s">
        <v>393</v>
      </c>
      <c r="H693">
        <v>68</v>
      </c>
      <c r="I693" t="s">
        <v>204</v>
      </c>
      <c r="J693" t="s">
        <v>208</v>
      </c>
      <c r="K693" t="s">
        <v>401</v>
      </c>
      <c r="L693" t="s">
        <v>255</v>
      </c>
      <c r="O693" s="449">
        <v>0</v>
      </c>
    </row>
    <row r="694" spans="1:15" x14ac:dyDescent="0.3">
      <c r="A694">
        <v>1</v>
      </c>
      <c r="B694" t="s">
        <v>236</v>
      </c>
      <c r="D694" t="s">
        <v>236</v>
      </c>
      <c r="E694">
        <v>10</v>
      </c>
      <c r="F694" t="s">
        <v>411</v>
      </c>
      <c r="G694" t="s">
        <v>393</v>
      </c>
      <c r="H694">
        <v>1</v>
      </c>
      <c r="I694" t="s">
        <v>187</v>
      </c>
      <c r="J694" t="s">
        <v>188</v>
      </c>
      <c r="K694" t="s">
        <v>401</v>
      </c>
      <c r="L694" t="s">
        <v>255</v>
      </c>
      <c r="O694">
        <v>0</v>
      </c>
    </row>
    <row r="695" spans="1:15" x14ac:dyDescent="0.3">
      <c r="A695">
        <v>1</v>
      </c>
      <c r="B695" t="s">
        <v>236</v>
      </c>
      <c r="D695" t="s">
        <v>236</v>
      </c>
      <c r="E695">
        <v>10</v>
      </c>
      <c r="F695" t="s">
        <v>411</v>
      </c>
      <c r="G695" t="s">
        <v>393</v>
      </c>
      <c r="H695">
        <v>2</v>
      </c>
      <c r="I695" t="s">
        <v>189</v>
      </c>
      <c r="J695" t="s">
        <v>188</v>
      </c>
      <c r="K695" t="s">
        <v>401</v>
      </c>
      <c r="L695" t="s">
        <v>255</v>
      </c>
      <c r="O695">
        <v>0</v>
      </c>
    </row>
    <row r="696" spans="1:15" x14ac:dyDescent="0.3">
      <c r="A696">
        <v>1</v>
      </c>
      <c r="B696" t="s">
        <v>236</v>
      </c>
      <c r="D696" t="s">
        <v>236</v>
      </c>
      <c r="E696">
        <v>10</v>
      </c>
      <c r="F696" t="s">
        <v>411</v>
      </c>
      <c r="G696" t="s">
        <v>393</v>
      </c>
      <c r="H696">
        <v>3</v>
      </c>
      <c r="I696" t="s">
        <v>190</v>
      </c>
      <c r="J696" t="s">
        <v>188</v>
      </c>
      <c r="K696" t="s">
        <v>401</v>
      </c>
      <c r="L696" t="s">
        <v>255</v>
      </c>
      <c r="O696">
        <v>0</v>
      </c>
    </row>
    <row r="697" spans="1:15" x14ac:dyDescent="0.3">
      <c r="A697">
        <v>1</v>
      </c>
      <c r="B697" t="s">
        <v>236</v>
      </c>
      <c r="D697" t="s">
        <v>236</v>
      </c>
      <c r="E697">
        <v>10</v>
      </c>
      <c r="F697" t="s">
        <v>411</v>
      </c>
      <c r="G697" t="s">
        <v>393</v>
      </c>
      <c r="H697">
        <v>4</v>
      </c>
      <c r="I697" t="s">
        <v>191</v>
      </c>
      <c r="J697" t="s">
        <v>188</v>
      </c>
      <c r="K697" t="s">
        <v>401</v>
      </c>
      <c r="L697" t="s">
        <v>255</v>
      </c>
      <c r="O697">
        <v>0</v>
      </c>
    </row>
    <row r="698" spans="1:15" x14ac:dyDescent="0.3">
      <c r="A698">
        <v>1</v>
      </c>
      <c r="B698" t="s">
        <v>236</v>
      </c>
      <c r="D698" t="s">
        <v>236</v>
      </c>
      <c r="E698">
        <v>10</v>
      </c>
      <c r="F698" t="s">
        <v>411</v>
      </c>
      <c r="G698" t="s">
        <v>393</v>
      </c>
      <c r="H698">
        <v>5</v>
      </c>
      <c r="I698" t="s">
        <v>192</v>
      </c>
      <c r="J698" t="s">
        <v>188</v>
      </c>
      <c r="K698" t="s">
        <v>401</v>
      </c>
      <c r="L698" t="s">
        <v>255</v>
      </c>
      <c r="O698">
        <v>0</v>
      </c>
    </row>
    <row r="699" spans="1:15" x14ac:dyDescent="0.3">
      <c r="A699">
        <v>1</v>
      </c>
      <c r="B699" t="s">
        <v>236</v>
      </c>
      <c r="D699" t="s">
        <v>236</v>
      </c>
      <c r="E699">
        <v>10</v>
      </c>
      <c r="F699" t="s">
        <v>411</v>
      </c>
      <c r="G699" t="s">
        <v>393</v>
      </c>
      <c r="H699">
        <v>6</v>
      </c>
      <c r="I699" t="s">
        <v>193</v>
      </c>
      <c r="J699" t="s">
        <v>188</v>
      </c>
      <c r="K699" t="s">
        <v>401</v>
      </c>
      <c r="L699" t="s">
        <v>255</v>
      </c>
      <c r="O699">
        <v>0</v>
      </c>
    </row>
    <row r="700" spans="1:15" x14ac:dyDescent="0.3">
      <c r="A700">
        <v>1</v>
      </c>
      <c r="B700" t="s">
        <v>236</v>
      </c>
      <c r="D700" t="s">
        <v>236</v>
      </c>
      <c r="E700">
        <v>10</v>
      </c>
      <c r="F700" t="s">
        <v>411</v>
      </c>
      <c r="G700" t="s">
        <v>393</v>
      </c>
      <c r="H700">
        <v>7</v>
      </c>
      <c r="I700" t="s">
        <v>194</v>
      </c>
      <c r="J700" t="s">
        <v>188</v>
      </c>
      <c r="K700" t="s">
        <v>401</v>
      </c>
      <c r="L700" t="s">
        <v>255</v>
      </c>
      <c r="O700">
        <v>0</v>
      </c>
    </row>
    <row r="701" spans="1:15" x14ac:dyDescent="0.3">
      <c r="A701">
        <v>1</v>
      </c>
      <c r="B701" t="s">
        <v>236</v>
      </c>
      <c r="D701" t="s">
        <v>236</v>
      </c>
      <c r="E701">
        <v>10</v>
      </c>
      <c r="F701" t="s">
        <v>411</v>
      </c>
      <c r="G701" t="s">
        <v>393</v>
      </c>
      <c r="H701">
        <v>8</v>
      </c>
      <c r="I701" t="s">
        <v>195</v>
      </c>
      <c r="J701" t="s">
        <v>188</v>
      </c>
      <c r="K701" t="s">
        <v>401</v>
      </c>
      <c r="L701" t="s">
        <v>255</v>
      </c>
      <c r="O701">
        <v>0</v>
      </c>
    </row>
    <row r="702" spans="1:15" x14ac:dyDescent="0.3">
      <c r="A702">
        <v>1</v>
      </c>
      <c r="B702" t="s">
        <v>236</v>
      </c>
      <c r="D702" t="s">
        <v>236</v>
      </c>
      <c r="E702">
        <v>10</v>
      </c>
      <c r="F702" t="s">
        <v>411</v>
      </c>
      <c r="G702" t="s">
        <v>393</v>
      </c>
      <c r="H702">
        <v>9</v>
      </c>
      <c r="I702" t="s">
        <v>196</v>
      </c>
      <c r="J702" t="s">
        <v>188</v>
      </c>
      <c r="K702" t="s">
        <v>401</v>
      </c>
      <c r="L702" t="s">
        <v>255</v>
      </c>
      <c r="O702">
        <v>0</v>
      </c>
    </row>
    <row r="703" spans="1:15" x14ac:dyDescent="0.3">
      <c r="A703">
        <v>1</v>
      </c>
      <c r="B703" t="s">
        <v>236</v>
      </c>
      <c r="D703" t="s">
        <v>236</v>
      </c>
      <c r="E703">
        <v>10</v>
      </c>
      <c r="F703" t="s">
        <v>411</v>
      </c>
      <c r="G703" t="s">
        <v>393</v>
      </c>
      <c r="H703">
        <v>10</v>
      </c>
      <c r="I703" t="s">
        <v>197</v>
      </c>
      <c r="J703" t="s">
        <v>188</v>
      </c>
      <c r="K703" t="s">
        <v>401</v>
      </c>
      <c r="L703" t="s">
        <v>255</v>
      </c>
      <c r="O703">
        <v>0</v>
      </c>
    </row>
    <row r="704" spans="1:15" x14ac:dyDescent="0.3">
      <c r="A704">
        <v>1</v>
      </c>
      <c r="B704" t="s">
        <v>236</v>
      </c>
      <c r="D704" t="s">
        <v>236</v>
      </c>
      <c r="E704">
        <v>10</v>
      </c>
      <c r="F704" t="s">
        <v>411</v>
      </c>
      <c r="G704" t="s">
        <v>393</v>
      </c>
      <c r="H704">
        <v>11</v>
      </c>
      <c r="I704" t="s">
        <v>198</v>
      </c>
      <c r="J704" t="s">
        <v>188</v>
      </c>
      <c r="K704" t="s">
        <v>401</v>
      </c>
      <c r="L704" t="s">
        <v>255</v>
      </c>
      <c r="O704">
        <v>0</v>
      </c>
    </row>
    <row r="705" spans="1:15" x14ac:dyDescent="0.3">
      <c r="A705">
        <v>1</v>
      </c>
      <c r="B705" t="s">
        <v>236</v>
      </c>
      <c r="D705" t="s">
        <v>236</v>
      </c>
      <c r="E705">
        <v>10</v>
      </c>
      <c r="F705" t="s">
        <v>411</v>
      </c>
      <c r="G705" t="s">
        <v>393</v>
      </c>
      <c r="H705">
        <v>12</v>
      </c>
      <c r="I705" t="s">
        <v>199</v>
      </c>
      <c r="J705" t="s">
        <v>188</v>
      </c>
      <c r="K705" t="s">
        <v>401</v>
      </c>
      <c r="L705" t="s">
        <v>255</v>
      </c>
      <c r="O705">
        <v>0</v>
      </c>
    </row>
    <row r="706" spans="1:15" x14ac:dyDescent="0.3">
      <c r="A706">
        <v>1</v>
      </c>
      <c r="B706" t="s">
        <v>236</v>
      </c>
      <c r="D706" t="s">
        <v>236</v>
      </c>
      <c r="E706">
        <v>10</v>
      </c>
      <c r="F706" t="s">
        <v>411</v>
      </c>
      <c r="G706" t="s">
        <v>393</v>
      </c>
      <c r="H706">
        <v>13</v>
      </c>
      <c r="I706" t="s">
        <v>200</v>
      </c>
      <c r="J706" t="s">
        <v>188</v>
      </c>
      <c r="K706" t="s">
        <v>401</v>
      </c>
      <c r="L706" t="s">
        <v>255</v>
      </c>
      <c r="O706">
        <v>0</v>
      </c>
    </row>
    <row r="707" spans="1:15" x14ac:dyDescent="0.3">
      <c r="A707">
        <v>1</v>
      </c>
      <c r="B707" t="s">
        <v>236</v>
      </c>
      <c r="D707" t="s">
        <v>236</v>
      </c>
      <c r="E707">
        <v>10</v>
      </c>
      <c r="F707" t="s">
        <v>411</v>
      </c>
      <c r="G707" t="s">
        <v>393</v>
      </c>
      <c r="H707">
        <v>14</v>
      </c>
      <c r="I707" t="s">
        <v>201</v>
      </c>
      <c r="J707" t="s">
        <v>188</v>
      </c>
      <c r="K707" t="s">
        <v>401</v>
      </c>
      <c r="L707" t="s">
        <v>255</v>
      </c>
      <c r="O707">
        <v>0</v>
      </c>
    </row>
    <row r="708" spans="1:15" x14ac:dyDescent="0.3">
      <c r="A708">
        <v>1</v>
      </c>
      <c r="B708" t="s">
        <v>236</v>
      </c>
      <c r="D708" t="s">
        <v>236</v>
      </c>
      <c r="E708">
        <v>10</v>
      </c>
      <c r="F708" t="s">
        <v>411</v>
      </c>
      <c r="G708" t="s">
        <v>393</v>
      </c>
      <c r="H708">
        <v>15</v>
      </c>
      <c r="I708" t="s">
        <v>202</v>
      </c>
      <c r="J708" t="s">
        <v>188</v>
      </c>
      <c r="K708" t="s">
        <v>401</v>
      </c>
      <c r="L708" t="s">
        <v>255</v>
      </c>
      <c r="O708">
        <v>0</v>
      </c>
    </row>
    <row r="709" spans="1:15" x14ac:dyDescent="0.3">
      <c r="A709">
        <v>1</v>
      </c>
      <c r="B709" t="s">
        <v>236</v>
      </c>
      <c r="D709" t="s">
        <v>236</v>
      </c>
      <c r="E709">
        <v>10</v>
      </c>
      <c r="F709" t="s">
        <v>411</v>
      </c>
      <c r="G709" t="s">
        <v>393</v>
      </c>
      <c r="H709">
        <v>16</v>
      </c>
      <c r="I709" t="s">
        <v>203</v>
      </c>
      <c r="J709" t="s">
        <v>188</v>
      </c>
      <c r="K709" t="s">
        <v>401</v>
      </c>
      <c r="L709" t="s">
        <v>255</v>
      </c>
      <c r="O709">
        <v>0</v>
      </c>
    </row>
    <row r="710" spans="1:15" x14ac:dyDescent="0.3">
      <c r="A710">
        <v>1</v>
      </c>
      <c r="B710" t="s">
        <v>236</v>
      </c>
      <c r="D710" t="s">
        <v>236</v>
      </c>
      <c r="E710">
        <v>10</v>
      </c>
      <c r="F710" t="s">
        <v>411</v>
      </c>
      <c r="G710" t="s">
        <v>393</v>
      </c>
      <c r="H710">
        <v>17</v>
      </c>
      <c r="I710" t="s">
        <v>204</v>
      </c>
      <c r="J710" t="s">
        <v>188</v>
      </c>
      <c r="K710" t="s">
        <v>401</v>
      </c>
      <c r="L710" t="s">
        <v>255</v>
      </c>
      <c r="O710">
        <v>0</v>
      </c>
    </row>
    <row r="711" spans="1:15" x14ac:dyDescent="0.3">
      <c r="A711">
        <v>1</v>
      </c>
      <c r="B711" t="s">
        <v>236</v>
      </c>
      <c r="D711" t="s">
        <v>236</v>
      </c>
      <c r="E711">
        <v>10</v>
      </c>
      <c r="F711" t="s">
        <v>411</v>
      </c>
      <c r="G711" t="s">
        <v>393</v>
      </c>
      <c r="H711">
        <v>18</v>
      </c>
      <c r="I711" t="s">
        <v>187</v>
      </c>
      <c r="J711" t="s">
        <v>205</v>
      </c>
      <c r="K711" t="s">
        <v>401</v>
      </c>
      <c r="L711" t="s">
        <v>255</v>
      </c>
      <c r="O711">
        <v>0</v>
      </c>
    </row>
    <row r="712" spans="1:15" x14ac:dyDescent="0.3">
      <c r="A712">
        <v>1</v>
      </c>
      <c r="B712" t="s">
        <v>236</v>
      </c>
      <c r="D712" t="s">
        <v>236</v>
      </c>
      <c r="E712">
        <v>10</v>
      </c>
      <c r="F712" t="s">
        <v>411</v>
      </c>
      <c r="G712" t="s">
        <v>393</v>
      </c>
      <c r="H712">
        <v>19</v>
      </c>
      <c r="I712" t="s">
        <v>189</v>
      </c>
      <c r="J712" t="s">
        <v>205</v>
      </c>
      <c r="K712" t="s">
        <v>401</v>
      </c>
      <c r="L712" t="s">
        <v>255</v>
      </c>
      <c r="O712">
        <v>0</v>
      </c>
    </row>
    <row r="713" spans="1:15" x14ac:dyDescent="0.3">
      <c r="A713">
        <v>1</v>
      </c>
      <c r="B713" t="s">
        <v>236</v>
      </c>
      <c r="D713" t="s">
        <v>236</v>
      </c>
      <c r="E713">
        <v>10</v>
      </c>
      <c r="F713" t="s">
        <v>411</v>
      </c>
      <c r="G713" t="s">
        <v>393</v>
      </c>
      <c r="H713">
        <v>20</v>
      </c>
      <c r="I713" t="s">
        <v>190</v>
      </c>
      <c r="J713" t="s">
        <v>205</v>
      </c>
      <c r="K713" t="s">
        <v>401</v>
      </c>
      <c r="L713" t="s">
        <v>255</v>
      </c>
      <c r="O713">
        <v>0</v>
      </c>
    </row>
    <row r="714" spans="1:15" x14ac:dyDescent="0.3">
      <c r="A714">
        <v>1</v>
      </c>
      <c r="B714" t="s">
        <v>236</v>
      </c>
      <c r="D714" t="s">
        <v>236</v>
      </c>
      <c r="E714">
        <v>10</v>
      </c>
      <c r="F714" t="s">
        <v>411</v>
      </c>
      <c r="G714" t="s">
        <v>393</v>
      </c>
      <c r="H714">
        <v>21</v>
      </c>
      <c r="I714" t="s">
        <v>191</v>
      </c>
      <c r="J714" t="s">
        <v>205</v>
      </c>
      <c r="K714" t="s">
        <v>401</v>
      </c>
      <c r="L714" t="s">
        <v>255</v>
      </c>
      <c r="O714">
        <v>0</v>
      </c>
    </row>
    <row r="715" spans="1:15" x14ac:dyDescent="0.3">
      <c r="A715">
        <v>1</v>
      </c>
      <c r="B715" t="s">
        <v>236</v>
      </c>
      <c r="D715" t="s">
        <v>236</v>
      </c>
      <c r="E715">
        <v>10</v>
      </c>
      <c r="F715" t="s">
        <v>411</v>
      </c>
      <c r="G715" t="s">
        <v>393</v>
      </c>
      <c r="H715">
        <v>22</v>
      </c>
      <c r="I715" t="s">
        <v>192</v>
      </c>
      <c r="J715" t="s">
        <v>205</v>
      </c>
      <c r="K715" t="s">
        <v>401</v>
      </c>
      <c r="L715" t="s">
        <v>255</v>
      </c>
      <c r="O715">
        <v>0</v>
      </c>
    </row>
    <row r="716" spans="1:15" x14ac:dyDescent="0.3">
      <c r="A716">
        <v>1</v>
      </c>
      <c r="B716" t="s">
        <v>236</v>
      </c>
      <c r="D716" t="s">
        <v>236</v>
      </c>
      <c r="E716">
        <v>10</v>
      </c>
      <c r="F716" t="s">
        <v>411</v>
      </c>
      <c r="G716" t="s">
        <v>393</v>
      </c>
      <c r="H716">
        <v>23</v>
      </c>
      <c r="I716" t="s">
        <v>193</v>
      </c>
      <c r="J716" t="s">
        <v>205</v>
      </c>
      <c r="K716" t="s">
        <v>401</v>
      </c>
      <c r="L716" t="s">
        <v>255</v>
      </c>
      <c r="O716">
        <v>0</v>
      </c>
    </row>
    <row r="717" spans="1:15" x14ac:dyDescent="0.3">
      <c r="A717">
        <v>1</v>
      </c>
      <c r="B717" t="s">
        <v>236</v>
      </c>
      <c r="D717" t="s">
        <v>236</v>
      </c>
      <c r="E717">
        <v>10</v>
      </c>
      <c r="F717" t="s">
        <v>411</v>
      </c>
      <c r="G717" t="s">
        <v>393</v>
      </c>
      <c r="H717">
        <v>24</v>
      </c>
      <c r="I717" t="s">
        <v>194</v>
      </c>
      <c r="J717" t="s">
        <v>205</v>
      </c>
      <c r="K717" t="s">
        <v>401</v>
      </c>
      <c r="L717" t="s">
        <v>255</v>
      </c>
      <c r="O717">
        <v>0</v>
      </c>
    </row>
    <row r="718" spans="1:15" x14ac:dyDescent="0.3">
      <c r="A718">
        <v>1</v>
      </c>
      <c r="B718" t="s">
        <v>236</v>
      </c>
      <c r="D718" t="s">
        <v>236</v>
      </c>
      <c r="E718">
        <v>10</v>
      </c>
      <c r="F718" t="s">
        <v>411</v>
      </c>
      <c r="G718" t="s">
        <v>393</v>
      </c>
      <c r="H718">
        <v>25</v>
      </c>
      <c r="I718" t="s">
        <v>195</v>
      </c>
      <c r="J718" t="s">
        <v>205</v>
      </c>
      <c r="K718" t="s">
        <v>401</v>
      </c>
      <c r="L718" t="s">
        <v>255</v>
      </c>
      <c r="O718">
        <v>0</v>
      </c>
    </row>
    <row r="719" spans="1:15" x14ac:dyDescent="0.3">
      <c r="A719">
        <v>1</v>
      </c>
      <c r="B719" t="s">
        <v>236</v>
      </c>
      <c r="D719" t="s">
        <v>236</v>
      </c>
      <c r="E719">
        <v>10</v>
      </c>
      <c r="F719" t="s">
        <v>411</v>
      </c>
      <c r="G719" t="s">
        <v>393</v>
      </c>
      <c r="H719">
        <v>26</v>
      </c>
      <c r="I719" t="s">
        <v>196</v>
      </c>
      <c r="J719" t="s">
        <v>205</v>
      </c>
      <c r="K719" t="s">
        <v>401</v>
      </c>
      <c r="L719" t="s">
        <v>255</v>
      </c>
      <c r="O719">
        <v>0</v>
      </c>
    </row>
    <row r="720" spans="1:15" x14ac:dyDescent="0.3">
      <c r="A720">
        <v>1</v>
      </c>
      <c r="B720" t="s">
        <v>236</v>
      </c>
      <c r="D720" t="s">
        <v>236</v>
      </c>
      <c r="E720">
        <v>10</v>
      </c>
      <c r="F720" t="s">
        <v>411</v>
      </c>
      <c r="G720" t="s">
        <v>393</v>
      </c>
      <c r="H720">
        <v>27</v>
      </c>
      <c r="I720" t="s">
        <v>197</v>
      </c>
      <c r="J720" t="s">
        <v>205</v>
      </c>
      <c r="K720" t="s">
        <v>401</v>
      </c>
      <c r="L720" t="s">
        <v>255</v>
      </c>
      <c r="O720">
        <v>0</v>
      </c>
    </row>
    <row r="721" spans="1:15" x14ac:dyDescent="0.3">
      <c r="A721">
        <v>1</v>
      </c>
      <c r="B721" t="s">
        <v>236</v>
      </c>
      <c r="D721" t="s">
        <v>236</v>
      </c>
      <c r="E721">
        <v>10</v>
      </c>
      <c r="F721" t="s">
        <v>411</v>
      </c>
      <c r="G721" t="s">
        <v>393</v>
      </c>
      <c r="H721">
        <v>28</v>
      </c>
      <c r="I721" t="s">
        <v>198</v>
      </c>
      <c r="J721" t="s">
        <v>205</v>
      </c>
      <c r="K721" t="s">
        <v>401</v>
      </c>
      <c r="L721" t="s">
        <v>255</v>
      </c>
      <c r="O721">
        <v>0</v>
      </c>
    </row>
    <row r="722" spans="1:15" x14ac:dyDescent="0.3">
      <c r="A722">
        <v>1</v>
      </c>
      <c r="B722" t="s">
        <v>236</v>
      </c>
      <c r="D722" t="s">
        <v>236</v>
      </c>
      <c r="E722">
        <v>10</v>
      </c>
      <c r="F722" t="s">
        <v>411</v>
      </c>
      <c r="G722" t="s">
        <v>393</v>
      </c>
      <c r="H722">
        <v>29</v>
      </c>
      <c r="I722" t="s">
        <v>199</v>
      </c>
      <c r="J722" t="s">
        <v>205</v>
      </c>
      <c r="K722" t="s">
        <v>401</v>
      </c>
      <c r="L722" t="s">
        <v>255</v>
      </c>
      <c r="O722">
        <v>0</v>
      </c>
    </row>
    <row r="723" spans="1:15" x14ac:dyDescent="0.3">
      <c r="A723">
        <v>1</v>
      </c>
      <c r="B723" t="s">
        <v>236</v>
      </c>
      <c r="D723" t="s">
        <v>236</v>
      </c>
      <c r="E723">
        <v>10</v>
      </c>
      <c r="F723" t="s">
        <v>411</v>
      </c>
      <c r="G723" t="s">
        <v>393</v>
      </c>
      <c r="H723">
        <v>30</v>
      </c>
      <c r="I723" t="s">
        <v>200</v>
      </c>
      <c r="J723" t="s">
        <v>205</v>
      </c>
      <c r="K723" t="s">
        <v>401</v>
      </c>
      <c r="L723" t="s">
        <v>255</v>
      </c>
      <c r="O723">
        <v>0</v>
      </c>
    </row>
    <row r="724" spans="1:15" x14ac:dyDescent="0.3">
      <c r="A724">
        <v>1</v>
      </c>
      <c r="B724" t="s">
        <v>236</v>
      </c>
      <c r="D724" t="s">
        <v>236</v>
      </c>
      <c r="E724">
        <v>10</v>
      </c>
      <c r="F724" t="s">
        <v>411</v>
      </c>
      <c r="G724" t="s">
        <v>393</v>
      </c>
      <c r="H724">
        <v>31</v>
      </c>
      <c r="I724" t="s">
        <v>201</v>
      </c>
      <c r="J724" t="s">
        <v>205</v>
      </c>
      <c r="K724" t="s">
        <v>401</v>
      </c>
      <c r="L724" t="s">
        <v>255</v>
      </c>
      <c r="O724">
        <v>0</v>
      </c>
    </row>
    <row r="725" spans="1:15" x14ac:dyDescent="0.3">
      <c r="A725">
        <v>1</v>
      </c>
      <c r="B725" t="s">
        <v>236</v>
      </c>
      <c r="D725" t="s">
        <v>236</v>
      </c>
      <c r="E725">
        <v>10</v>
      </c>
      <c r="F725" t="s">
        <v>411</v>
      </c>
      <c r="G725" t="s">
        <v>393</v>
      </c>
      <c r="H725">
        <v>32</v>
      </c>
      <c r="I725" t="s">
        <v>202</v>
      </c>
      <c r="J725" t="s">
        <v>205</v>
      </c>
      <c r="K725" t="s">
        <v>401</v>
      </c>
      <c r="L725" t="s">
        <v>255</v>
      </c>
      <c r="O725">
        <v>0</v>
      </c>
    </row>
    <row r="726" spans="1:15" x14ac:dyDescent="0.3">
      <c r="A726">
        <v>1</v>
      </c>
      <c r="B726" t="s">
        <v>236</v>
      </c>
      <c r="D726" t="s">
        <v>236</v>
      </c>
      <c r="E726">
        <v>10</v>
      </c>
      <c r="F726" t="s">
        <v>411</v>
      </c>
      <c r="G726" t="s">
        <v>393</v>
      </c>
      <c r="H726">
        <v>33</v>
      </c>
      <c r="I726" t="s">
        <v>203</v>
      </c>
      <c r="J726" t="s">
        <v>205</v>
      </c>
      <c r="K726" t="s">
        <v>401</v>
      </c>
      <c r="L726" t="s">
        <v>255</v>
      </c>
      <c r="O726">
        <v>0</v>
      </c>
    </row>
    <row r="727" spans="1:15" x14ac:dyDescent="0.3">
      <c r="A727">
        <v>1</v>
      </c>
      <c r="B727" t="s">
        <v>236</v>
      </c>
      <c r="D727" t="s">
        <v>236</v>
      </c>
      <c r="E727">
        <v>10</v>
      </c>
      <c r="F727" t="s">
        <v>411</v>
      </c>
      <c r="G727" t="s">
        <v>393</v>
      </c>
      <c r="H727">
        <v>34</v>
      </c>
      <c r="I727" t="s">
        <v>204</v>
      </c>
      <c r="J727" t="s">
        <v>205</v>
      </c>
      <c r="K727" t="s">
        <v>401</v>
      </c>
      <c r="L727" t="s">
        <v>255</v>
      </c>
      <c r="O727">
        <v>0</v>
      </c>
    </row>
    <row r="728" spans="1:15" x14ac:dyDescent="0.3">
      <c r="A728">
        <v>1</v>
      </c>
      <c r="B728" t="s">
        <v>236</v>
      </c>
      <c r="D728" t="s">
        <v>236</v>
      </c>
      <c r="E728">
        <v>10</v>
      </c>
      <c r="F728" t="s">
        <v>411</v>
      </c>
      <c r="G728" t="s">
        <v>393</v>
      </c>
      <c r="H728">
        <v>35</v>
      </c>
      <c r="I728" t="s">
        <v>187</v>
      </c>
      <c r="J728" t="s">
        <v>207</v>
      </c>
      <c r="K728" t="s">
        <v>401</v>
      </c>
      <c r="L728" t="s">
        <v>255</v>
      </c>
      <c r="O728">
        <v>0</v>
      </c>
    </row>
    <row r="729" spans="1:15" x14ac:dyDescent="0.3">
      <c r="A729">
        <v>1</v>
      </c>
      <c r="B729" t="s">
        <v>236</v>
      </c>
      <c r="D729" t="s">
        <v>236</v>
      </c>
      <c r="E729">
        <v>10</v>
      </c>
      <c r="F729" t="s">
        <v>411</v>
      </c>
      <c r="G729" t="s">
        <v>393</v>
      </c>
      <c r="H729">
        <v>36</v>
      </c>
      <c r="I729" t="s">
        <v>189</v>
      </c>
      <c r="J729" t="s">
        <v>207</v>
      </c>
      <c r="K729" t="s">
        <v>401</v>
      </c>
      <c r="L729" t="s">
        <v>255</v>
      </c>
      <c r="O729">
        <v>0</v>
      </c>
    </row>
    <row r="730" spans="1:15" x14ac:dyDescent="0.3">
      <c r="A730">
        <v>1</v>
      </c>
      <c r="B730" t="s">
        <v>236</v>
      </c>
      <c r="D730" t="s">
        <v>236</v>
      </c>
      <c r="E730">
        <v>10</v>
      </c>
      <c r="F730" t="s">
        <v>411</v>
      </c>
      <c r="G730" t="s">
        <v>393</v>
      </c>
      <c r="H730">
        <v>37</v>
      </c>
      <c r="I730" t="s">
        <v>190</v>
      </c>
      <c r="J730" t="s">
        <v>207</v>
      </c>
      <c r="K730" t="s">
        <v>401</v>
      </c>
      <c r="L730" t="s">
        <v>255</v>
      </c>
      <c r="O730">
        <v>0</v>
      </c>
    </row>
    <row r="731" spans="1:15" x14ac:dyDescent="0.3">
      <c r="A731">
        <v>1</v>
      </c>
      <c r="B731" t="s">
        <v>236</v>
      </c>
      <c r="D731" t="s">
        <v>236</v>
      </c>
      <c r="E731">
        <v>10</v>
      </c>
      <c r="F731" t="s">
        <v>411</v>
      </c>
      <c r="G731" t="s">
        <v>393</v>
      </c>
      <c r="H731">
        <v>38</v>
      </c>
      <c r="I731" t="s">
        <v>191</v>
      </c>
      <c r="J731" t="s">
        <v>207</v>
      </c>
      <c r="K731" t="s">
        <v>401</v>
      </c>
      <c r="L731" t="s">
        <v>255</v>
      </c>
      <c r="O731">
        <v>0</v>
      </c>
    </row>
    <row r="732" spans="1:15" x14ac:dyDescent="0.3">
      <c r="A732">
        <v>1</v>
      </c>
      <c r="B732" t="s">
        <v>236</v>
      </c>
      <c r="D732" t="s">
        <v>236</v>
      </c>
      <c r="E732">
        <v>10</v>
      </c>
      <c r="F732" t="s">
        <v>411</v>
      </c>
      <c r="G732" t="s">
        <v>393</v>
      </c>
      <c r="H732">
        <v>39</v>
      </c>
      <c r="I732" t="s">
        <v>192</v>
      </c>
      <c r="J732" t="s">
        <v>207</v>
      </c>
      <c r="K732" t="s">
        <v>401</v>
      </c>
      <c r="L732" t="s">
        <v>255</v>
      </c>
      <c r="O732">
        <v>0</v>
      </c>
    </row>
    <row r="733" spans="1:15" x14ac:dyDescent="0.3">
      <c r="A733">
        <v>1</v>
      </c>
      <c r="B733" t="s">
        <v>236</v>
      </c>
      <c r="D733" t="s">
        <v>236</v>
      </c>
      <c r="E733">
        <v>10</v>
      </c>
      <c r="F733" t="s">
        <v>411</v>
      </c>
      <c r="G733" t="s">
        <v>393</v>
      </c>
      <c r="H733">
        <v>40</v>
      </c>
      <c r="I733" t="s">
        <v>193</v>
      </c>
      <c r="J733" t="s">
        <v>207</v>
      </c>
      <c r="K733" t="s">
        <v>401</v>
      </c>
      <c r="L733" t="s">
        <v>255</v>
      </c>
      <c r="O733">
        <v>0</v>
      </c>
    </row>
    <row r="734" spans="1:15" x14ac:dyDescent="0.3">
      <c r="A734">
        <v>1</v>
      </c>
      <c r="B734" t="s">
        <v>236</v>
      </c>
      <c r="D734" t="s">
        <v>236</v>
      </c>
      <c r="E734">
        <v>10</v>
      </c>
      <c r="F734" t="s">
        <v>411</v>
      </c>
      <c r="G734" t="s">
        <v>393</v>
      </c>
      <c r="H734">
        <v>41</v>
      </c>
      <c r="I734" t="s">
        <v>194</v>
      </c>
      <c r="J734" t="s">
        <v>207</v>
      </c>
      <c r="K734" t="s">
        <v>401</v>
      </c>
      <c r="L734" t="s">
        <v>255</v>
      </c>
      <c r="O734">
        <v>0</v>
      </c>
    </row>
    <row r="735" spans="1:15" x14ac:dyDescent="0.3">
      <c r="A735">
        <v>1</v>
      </c>
      <c r="B735" t="s">
        <v>236</v>
      </c>
      <c r="D735" t="s">
        <v>236</v>
      </c>
      <c r="E735">
        <v>10</v>
      </c>
      <c r="F735" t="s">
        <v>411</v>
      </c>
      <c r="G735" t="s">
        <v>393</v>
      </c>
      <c r="H735">
        <v>42</v>
      </c>
      <c r="I735" t="s">
        <v>195</v>
      </c>
      <c r="J735" t="s">
        <v>207</v>
      </c>
      <c r="K735" t="s">
        <v>401</v>
      </c>
      <c r="L735" t="s">
        <v>255</v>
      </c>
      <c r="O735">
        <v>0</v>
      </c>
    </row>
    <row r="736" spans="1:15" x14ac:dyDescent="0.3">
      <c r="A736">
        <v>1</v>
      </c>
      <c r="B736" t="s">
        <v>236</v>
      </c>
      <c r="D736" t="s">
        <v>236</v>
      </c>
      <c r="E736">
        <v>10</v>
      </c>
      <c r="F736" t="s">
        <v>411</v>
      </c>
      <c r="G736" t="s">
        <v>393</v>
      </c>
      <c r="H736">
        <v>43</v>
      </c>
      <c r="I736" t="s">
        <v>196</v>
      </c>
      <c r="J736" t="s">
        <v>207</v>
      </c>
      <c r="K736" t="s">
        <v>401</v>
      </c>
      <c r="L736" t="s">
        <v>255</v>
      </c>
      <c r="O736">
        <v>0</v>
      </c>
    </row>
    <row r="737" spans="1:15" x14ac:dyDescent="0.3">
      <c r="A737">
        <v>1</v>
      </c>
      <c r="B737" t="s">
        <v>236</v>
      </c>
      <c r="D737" t="s">
        <v>236</v>
      </c>
      <c r="E737">
        <v>10</v>
      </c>
      <c r="F737" t="s">
        <v>411</v>
      </c>
      <c r="G737" t="s">
        <v>393</v>
      </c>
      <c r="H737">
        <v>44</v>
      </c>
      <c r="I737" t="s">
        <v>197</v>
      </c>
      <c r="J737" t="s">
        <v>207</v>
      </c>
      <c r="K737" t="s">
        <v>401</v>
      </c>
      <c r="L737" t="s">
        <v>255</v>
      </c>
      <c r="O737">
        <v>0</v>
      </c>
    </row>
    <row r="738" spans="1:15" x14ac:dyDescent="0.3">
      <c r="A738">
        <v>1</v>
      </c>
      <c r="B738" t="s">
        <v>236</v>
      </c>
      <c r="D738" t="s">
        <v>236</v>
      </c>
      <c r="E738">
        <v>10</v>
      </c>
      <c r="F738" t="s">
        <v>411</v>
      </c>
      <c r="G738" t="s">
        <v>393</v>
      </c>
      <c r="H738">
        <v>45</v>
      </c>
      <c r="I738" t="s">
        <v>198</v>
      </c>
      <c r="J738" t="s">
        <v>207</v>
      </c>
      <c r="K738" t="s">
        <v>401</v>
      </c>
      <c r="L738" t="s">
        <v>255</v>
      </c>
      <c r="O738">
        <v>0</v>
      </c>
    </row>
    <row r="739" spans="1:15" x14ac:dyDescent="0.3">
      <c r="A739">
        <v>1</v>
      </c>
      <c r="B739" t="s">
        <v>236</v>
      </c>
      <c r="D739" t="s">
        <v>236</v>
      </c>
      <c r="E739">
        <v>10</v>
      </c>
      <c r="F739" t="s">
        <v>411</v>
      </c>
      <c r="G739" t="s">
        <v>393</v>
      </c>
      <c r="H739">
        <v>46</v>
      </c>
      <c r="I739" t="s">
        <v>199</v>
      </c>
      <c r="J739" t="s">
        <v>207</v>
      </c>
      <c r="K739" t="s">
        <v>401</v>
      </c>
      <c r="L739" t="s">
        <v>255</v>
      </c>
      <c r="O739">
        <v>0</v>
      </c>
    </row>
    <row r="740" spans="1:15" x14ac:dyDescent="0.3">
      <c r="A740">
        <v>1</v>
      </c>
      <c r="B740" t="s">
        <v>236</v>
      </c>
      <c r="D740" t="s">
        <v>236</v>
      </c>
      <c r="E740">
        <v>10</v>
      </c>
      <c r="F740" t="s">
        <v>411</v>
      </c>
      <c r="G740" t="s">
        <v>393</v>
      </c>
      <c r="H740">
        <v>47</v>
      </c>
      <c r="I740" t="s">
        <v>200</v>
      </c>
      <c r="J740" t="s">
        <v>207</v>
      </c>
      <c r="K740" t="s">
        <v>401</v>
      </c>
      <c r="L740" t="s">
        <v>255</v>
      </c>
      <c r="O740">
        <v>0</v>
      </c>
    </row>
    <row r="741" spans="1:15" x14ac:dyDescent="0.3">
      <c r="A741">
        <v>1</v>
      </c>
      <c r="B741" t="s">
        <v>236</v>
      </c>
      <c r="D741" t="s">
        <v>236</v>
      </c>
      <c r="E741">
        <v>10</v>
      </c>
      <c r="F741" t="s">
        <v>411</v>
      </c>
      <c r="G741" t="s">
        <v>393</v>
      </c>
      <c r="H741">
        <v>48</v>
      </c>
      <c r="I741" t="s">
        <v>201</v>
      </c>
      <c r="J741" t="s">
        <v>207</v>
      </c>
      <c r="K741" t="s">
        <v>401</v>
      </c>
      <c r="L741" t="s">
        <v>255</v>
      </c>
      <c r="O741">
        <v>0</v>
      </c>
    </row>
    <row r="742" spans="1:15" x14ac:dyDescent="0.3">
      <c r="A742">
        <v>1</v>
      </c>
      <c r="B742" t="s">
        <v>236</v>
      </c>
      <c r="D742" t="s">
        <v>236</v>
      </c>
      <c r="E742">
        <v>10</v>
      </c>
      <c r="F742" t="s">
        <v>411</v>
      </c>
      <c r="G742" t="s">
        <v>393</v>
      </c>
      <c r="H742">
        <v>49</v>
      </c>
      <c r="I742" t="s">
        <v>202</v>
      </c>
      <c r="J742" t="s">
        <v>207</v>
      </c>
      <c r="K742" t="s">
        <v>401</v>
      </c>
      <c r="L742" t="s">
        <v>255</v>
      </c>
      <c r="O742">
        <v>0</v>
      </c>
    </row>
    <row r="743" spans="1:15" x14ac:dyDescent="0.3">
      <c r="A743">
        <v>1</v>
      </c>
      <c r="B743" t="s">
        <v>236</v>
      </c>
      <c r="D743" t="s">
        <v>236</v>
      </c>
      <c r="E743">
        <v>10</v>
      </c>
      <c r="F743" t="s">
        <v>411</v>
      </c>
      <c r="G743" t="s">
        <v>393</v>
      </c>
      <c r="H743">
        <v>50</v>
      </c>
      <c r="I743" t="s">
        <v>203</v>
      </c>
      <c r="J743" t="s">
        <v>207</v>
      </c>
      <c r="K743" t="s">
        <v>401</v>
      </c>
      <c r="L743" t="s">
        <v>255</v>
      </c>
      <c r="O743">
        <v>0</v>
      </c>
    </row>
    <row r="744" spans="1:15" x14ac:dyDescent="0.3">
      <c r="A744">
        <v>1</v>
      </c>
      <c r="B744" t="s">
        <v>236</v>
      </c>
      <c r="D744" t="s">
        <v>236</v>
      </c>
      <c r="E744">
        <v>10</v>
      </c>
      <c r="F744" t="s">
        <v>411</v>
      </c>
      <c r="G744" t="s">
        <v>393</v>
      </c>
      <c r="H744">
        <v>51</v>
      </c>
      <c r="I744" t="s">
        <v>204</v>
      </c>
      <c r="J744" t="s">
        <v>207</v>
      </c>
      <c r="K744" t="s">
        <v>401</v>
      </c>
      <c r="L744" t="s">
        <v>255</v>
      </c>
      <c r="O744">
        <v>0</v>
      </c>
    </row>
    <row r="745" spans="1:15" x14ac:dyDescent="0.3">
      <c r="A745">
        <v>1</v>
      </c>
      <c r="B745" t="s">
        <v>236</v>
      </c>
      <c r="D745" t="s">
        <v>236</v>
      </c>
      <c r="E745">
        <v>10</v>
      </c>
      <c r="F745" t="s">
        <v>411</v>
      </c>
      <c r="G745" t="s">
        <v>393</v>
      </c>
      <c r="H745">
        <v>52</v>
      </c>
      <c r="I745" t="s">
        <v>187</v>
      </c>
      <c r="J745" t="s">
        <v>208</v>
      </c>
      <c r="K745" t="s">
        <v>401</v>
      </c>
      <c r="L745" t="s">
        <v>255</v>
      </c>
      <c r="O745">
        <v>0</v>
      </c>
    </row>
    <row r="746" spans="1:15" x14ac:dyDescent="0.3">
      <c r="A746">
        <v>1</v>
      </c>
      <c r="B746" t="s">
        <v>236</v>
      </c>
      <c r="D746" t="s">
        <v>236</v>
      </c>
      <c r="E746">
        <v>10</v>
      </c>
      <c r="F746" t="s">
        <v>411</v>
      </c>
      <c r="G746" t="s">
        <v>393</v>
      </c>
      <c r="H746">
        <v>53</v>
      </c>
      <c r="I746" t="s">
        <v>189</v>
      </c>
      <c r="J746" t="s">
        <v>208</v>
      </c>
      <c r="K746" t="s">
        <v>401</v>
      </c>
      <c r="L746" t="s">
        <v>255</v>
      </c>
      <c r="O746">
        <v>0</v>
      </c>
    </row>
    <row r="747" spans="1:15" x14ac:dyDescent="0.3">
      <c r="A747">
        <v>1</v>
      </c>
      <c r="B747" t="s">
        <v>236</v>
      </c>
      <c r="D747" t="s">
        <v>236</v>
      </c>
      <c r="E747">
        <v>10</v>
      </c>
      <c r="F747" t="s">
        <v>411</v>
      </c>
      <c r="G747" t="s">
        <v>393</v>
      </c>
      <c r="H747">
        <v>54</v>
      </c>
      <c r="I747" t="s">
        <v>190</v>
      </c>
      <c r="J747" t="s">
        <v>208</v>
      </c>
      <c r="K747" t="s">
        <v>401</v>
      </c>
      <c r="L747" t="s">
        <v>255</v>
      </c>
      <c r="O747">
        <v>0</v>
      </c>
    </row>
    <row r="748" spans="1:15" x14ac:dyDescent="0.3">
      <c r="A748">
        <v>1</v>
      </c>
      <c r="B748" t="s">
        <v>236</v>
      </c>
      <c r="D748" t="s">
        <v>236</v>
      </c>
      <c r="E748">
        <v>10</v>
      </c>
      <c r="F748" t="s">
        <v>411</v>
      </c>
      <c r="G748" t="s">
        <v>393</v>
      </c>
      <c r="H748">
        <v>55</v>
      </c>
      <c r="I748" t="s">
        <v>191</v>
      </c>
      <c r="J748" t="s">
        <v>208</v>
      </c>
      <c r="K748" t="s">
        <v>401</v>
      </c>
      <c r="L748" t="s">
        <v>255</v>
      </c>
      <c r="O748">
        <v>0</v>
      </c>
    </row>
    <row r="749" spans="1:15" x14ac:dyDescent="0.3">
      <c r="A749">
        <v>1</v>
      </c>
      <c r="B749" t="s">
        <v>236</v>
      </c>
      <c r="D749" t="s">
        <v>236</v>
      </c>
      <c r="E749">
        <v>10</v>
      </c>
      <c r="F749" t="s">
        <v>411</v>
      </c>
      <c r="G749" t="s">
        <v>393</v>
      </c>
      <c r="H749">
        <v>56</v>
      </c>
      <c r="I749" t="s">
        <v>192</v>
      </c>
      <c r="J749" t="s">
        <v>208</v>
      </c>
      <c r="K749" t="s">
        <v>401</v>
      </c>
      <c r="L749" t="s">
        <v>255</v>
      </c>
      <c r="O749">
        <v>0</v>
      </c>
    </row>
    <row r="750" spans="1:15" x14ac:dyDescent="0.3">
      <c r="A750">
        <v>1</v>
      </c>
      <c r="B750" t="s">
        <v>236</v>
      </c>
      <c r="D750" t="s">
        <v>236</v>
      </c>
      <c r="E750">
        <v>10</v>
      </c>
      <c r="F750" t="s">
        <v>411</v>
      </c>
      <c r="G750" t="s">
        <v>393</v>
      </c>
      <c r="H750">
        <v>57</v>
      </c>
      <c r="I750" t="s">
        <v>193</v>
      </c>
      <c r="J750" t="s">
        <v>208</v>
      </c>
      <c r="K750" t="s">
        <v>401</v>
      </c>
      <c r="L750" t="s">
        <v>255</v>
      </c>
      <c r="O750">
        <v>0</v>
      </c>
    </row>
    <row r="751" spans="1:15" x14ac:dyDescent="0.3">
      <c r="A751">
        <v>1</v>
      </c>
      <c r="B751" t="s">
        <v>236</v>
      </c>
      <c r="D751" t="s">
        <v>236</v>
      </c>
      <c r="E751">
        <v>10</v>
      </c>
      <c r="F751" t="s">
        <v>411</v>
      </c>
      <c r="G751" t="s">
        <v>393</v>
      </c>
      <c r="H751">
        <v>58</v>
      </c>
      <c r="I751" t="s">
        <v>194</v>
      </c>
      <c r="J751" t="s">
        <v>208</v>
      </c>
      <c r="K751" t="s">
        <v>401</v>
      </c>
      <c r="L751" t="s">
        <v>255</v>
      </c>
      <c r="O751">
        <v>0</v>
      </c>
    </row>
    <row r="752" spans="1:15" x14ac:dyDescent="0.3">
      <c r="A752">
        <v>1</v>
      </c>
      <c r="B752" t="s">
        <v>236</v>
      </c>
      <c r="D752" t="s">
        <v>236</v>
      </c>
      <c r="E752">
        <v>10</v>
      </c>
      <c r="F752" t="s">
        <v>411</v>
      </c>
      <c r="G752" t="s">
        <v>393</v>
      </c>
      <c r="H752">
        <v>59</v>
      </c>
      <c r="I752" t="s">
        <v>195</v>
      </c>
      <c r="J752" t="s">
        <v>208</v>
      </c>
      <c r="K752" t="s">
        <v>401</v>
      </c>
      <c r="L752" t="s">
        <v>255</v>
      </c>
      <c r="O752">
        <v>0</v>
      </c>
    </row>
    <row r="753" spans="1:15" x14ac:dyDescent="0.3">
      <c r="A753">
        <v>1</v>
      </c>
      <c r="B753" t="s">
        <v>236</v>
      </c>
      <c r="D753" t="s">
        <v>236</v>
      </c>
      <c r="E753">
        <v>10</v>
      </c>
      <c r="F753" t="s">
        <v>411</v>
      </c>
      <c r="G753" t="s">
        <v>393</v>
      </c>
      <c r="H753">
        <v>60</v>
      </c>
      <c r="I753" t="s">
        <v>196</v>
      </c>
      <c r="J753" t="s">
        <v>208</v>
      </c>
      <c r="K753" t="s">
        <v>401</v>
      </c>
      <c r="L753" t="s">
        <v>255</v>
      </c>
      <c r="O753">
        <v>0</v>
      </c>
    </row>
    <row r="754" spans="1:15" x14ac:dyDescent="0.3">
      <c r="A754">
        <v>1</v>
      </c>
      <c r="B754" t="s">
        <v>236</v>
      </c>
      <c r="D754" t="s">
        <v>236</v>
      </c>
      <c r="E754">
        <v>10</v>
      </c>
      <c r="F754" t="s">
        <v>411</v>
      </c>
      <c r="G754" t="s">
        <v>393</v>
      </c>
      <c r="H754">
        <v>61</v>
      </c>
      <c r="I754" t="s">
        <v>197</v>
      </c>
      <c r="J754" t="s">
        <v>208</v>
      </c>
      <c r="K754" t="s">
        <v>401</v>
      </c>
      <c r="L754" t="s">
        <v>255</v>
      </c>
      <c r="O754">
        <v>0</v>
      </c>
    </row>
    <row r="755" spans="1:15" x14ac:dyDescent="0.3">
      <c r="A755">
        <v>1</v>
      </c>
      <c r="B755" t="s">
        <v>236</v>
      </c>
      <c r="D755" t="s">
        <v>236</v>
      </c>
      <c r="E755">
        <v>10</v>
      </c>
      <c r="F755" t="s">
        <v>411</v>
      </c>
      <c r="G755" t="s">
        <v>393</v>
      </c>
      <c r="H755">
        <v>62</v>
      </c>
      <c r="I755" t="s">
        <v>198</v>
      </c>
      <c r="J755" t="s">
        <v>208</v>
      </c>
      <c r="K755" t="s">
        <v>401</v>
      </c>
      <c r="L755" t="s">
        <v>255</v>
      </c>
      <c r="O755">
        <v>0</v>
      </c>
    </row>
    <row r="756" spans="1:15" x14ac:dyDescent="0.3">
      <c r="A756">
        <v>1</v>
      </c>
      <c r="B756" t="s">
        <v>236</v>
      </c>
      <c r="D756" t="s">
        <v>236</v>
      </c>
      <c r="E756">
        <v>10</v>
      </c>
      <c r="F756" t="s">
        <v>411</v>
      </c>
      <c r="G756" t="s">
        <v>393</v>
      </c>
      <c r="H756">
        <v>63</v>
      </c>
      <c r="I756" t="s">
        <v>199</v>
      </c>
      <c r="J756" t="s">
        <v>208</v>
      </c>
      <c r="K756" t="s">
        <v>401</v>
      </c>
      <c r="L756" t="s">
        <v>255</v>
      </c>
      <c r="O756">
        <v>0</v>
      </c>
    </row>
    <row r="757" spans="1:15" x14ac:dyDescent="0.3">
      <c r="A757">
        <v>1</v>
      </c>
      <c r="B757" t="s">
        <v>236</v>
      </c>
      <c r="D757" t="s">
        <v>236</v>
      </c>
      <c r="E757">
        <v>10</v>
      </c>
      <c r="F757" t="s">
        <v>411</v>
      </c>
      <c r="G757" t="s">
        <v>393</v>
      </c>
      <c r="H757">
        <v>64</v>
      </c>
      <c r="I757" t="s">
        <v>200</v>
      </c>
      <c r="J757" t="s">
        <v>208</v>
      </c>
      <c r="K757" t="s">
        <v>401</v>
      </c>
      <c r="L757" t="s">
        <v>255</v>
      </c>
      <c r="O757">
        <v>0</v>
      </c>
    </row>
    <row r="758" spans="1:15" x14ac:dyDescent="0.3">
      <c r="A758">
        <v>1</v>
      </c>
      <c r="B758" t="s">
        <v>236</v>
      </c>
      <c r="D758" t="s">
        <v>236</v>
      </c>
      <c r="E758">
        <v>10</v>
      </c>
      <c r="F758" t="s">
        <v>411</v>
      </c>
      <c r="G758" t="s">
        <v>393</v>
      </c>
      <c r="H758">
        <v>65</v>
      </c>
      <c r="I758" t="s">
        <v>201</v>
      </c>
      <c r="J758" t="s">
        <v>208</v>
      </c>
      <c r="K758" t="s">
        <v>401</v>
      </c>
      <c r="L758" t="s">
        <v>255</v>
      </c>
      <c r="O758">
        <v>0</v>
      </c>
    </row>
    <row r="759" spans="1:15" x14ac:dyDescent="0.3">
      <c r="A759">
        <v>1</v>
      </c>
      <c r="B759" t="s">
        <v>236</v>
      </c>
      <c r="D759" t="s">
        <v>236</v>
      </c>
      <c r="E759">
        <v>10</v>
      </c>
      <c r="F759" t="s">
        <v>411</v>
      </c>
      <c r="G759" t="s">
        <v>393</v>
      </c>
      <c r="H759">
        <v>66</v>
      </c>
      <c r="I759" t="s">
        <v>202</v>
      </c>
      <c r="J759" t="s">
        <v>208</v>
      </c>
      <c r="K759" t="s">
        <v>401</v>
      </c>
      <c r="L759" t="s">
        <v>255</v>
      </c>
      <c r="O759">
        <v>0</v>
      </c>
    </row>
    <row r="760" spans="1:15" x14ac:dyDescent="0.3">
      <c r="A760">
        <v>1</v>
      </c>
      <c r="B760" t="s">
        <v>236</v>
      </c>
      <c r="D760" t="s">
        <v>236</v>
      </c>
      <c r="E760">
        <v>10</v>
      </c>
      <c r="F760" t="s">
        <v>411</v>
      </c>
      <c r="G760" t="s">
        <v>393</v>
      </c>
      <c r="H760">
        <v>67</v>
      </c>
      <c r="I760" t="s">
        <v>203</v>
      </c>
      <c r="J760" t="s">
        <v>208</v>
      </c>
      <c r="K760" t="s">
        <v>401</v>
      </c>
      <c r="L760" t="s">
        <v>255</v>
      </c>
      <c r="O760">
        <v>0</v>
      </c>
    </row>
    <row r="761" spans="1:15" x14ac:dyDescent="0.3">
      <c r="A761">
        <v>1</v>
      </c>
      <c r="B761" t="s">
        <v>236</v>
      </c>
      <c r="D761" t="s">
        <v>236</v>
      </c>
      <c r="E761">
        <v>10</v>
      </c>
      <c r="F761" t="s">
        <v>411</v>
      </c>
      <c r="G761" t="s">
        <v>393</v>
      </c>
      <c r="H761">
        <v>68</v>
      </c>
      <c r="I761" t="s">
        <v>204</v>
      </c>
      <c r="J761" t="s">
        <v>208</v>
      </c>
      <c r="K761" t="s">
        <v>401</v>
      </c>
      <c r="L761" t="s">
        <v>255</v>
      </c>
      <c r="O761">
        <v>0</v>
      </c>
    </row>
    <row r="762" spans="1:15" x14ac:dyDescent="0.3">
      <c r="A762">
        <v>1</v>
      </c>
      <c r="B762" t="s">
        <v>236</v>
      </c>
      <c r="D762" t="s">
        <v>236</v>
      </c>
      <c r="E762">
        <v>11</v>
      </c>
      <c r="F762" t="s">
        <v>450</v>
      </c>
      <c r="G762" t="s">
        <v>451</v>
      </c>
      <c r="H762">
        <v>1</v>
      </c>
      <c r="I762" t="s">
        <v>187</v>
      </c>
      <c r="J762" t="s">
        <v>188</v>
      </c>
      <c r="K762" t="s">
        <v>452</v>
      </c>
      <c r="L762" t="s">
        <v>255</v>
      </c>
      <c r="O762">
        <v>0</v>
      </c>
    </row>
    <row r="763" spans="1:15" x14ac:dyDescent="0.3">
      <c r="A763">
        <v>1</v>
      </c>
      <c r="B763" t="s">
        <v>236</v>
      </c>
      <c r="D763" t="s">
        <v>236</v>
      </c>
      <c r="E763">
        <v>11</v>
      </c>
      <c r="F763" t="s">
        <v>450</v>
      </c>
      <c r="G763" t="s">
        <v>451</v>
      </c>
      <c r="H763">
        <v>2</v>
      </c>
      <c r="I763" t="s">
        <v>189</v>
      </c>
      <c r="J763" t="s">
        <v>188</v>
      </c>
      <c r="K763" t="s">
        <v>452</v>
      </c>
      <c r="L763" t="s">
        <v>255</v>
      </c>
      <c r="O763">
        <v>0</v>
      </c>
    </row>
    <row r="764" spans="1:15" x14ac:dyDescent="0.3">
      <c r="A764">
        <v>1</v>
      </c>
      <c r="B764" t="s">
        <v>236</v>
      </c>
      <c r="D764" t="s">
        <v>236</v>
      </c>
      <c r="E764">
        <v>11</v>
      </c>
      <c r="F764" t="s">
        <v>450</v>
      </c>
      <c r="G764" t="s">
        <v>451</v>
      </c>
      <c r="H764">
        <v>3</v>
      </c>
      <c r="I764" t="s">
        <v>190</v>
      </c>
      <c r="J764" t="s">
        <v>188</v>
      </c>
      <c r="K764" t="s">
        <v>452</v>
      </c>
      <c r="L764" t="s">
        <v>255</v>
      </c>
      <c r="O764">
        <v>0</v>
      </c>
    </row>
    <row r="765" spans="1:15" x14ac:dyDescent="0.3">
      <c r="A765">
        <v>1</v>
      </c>
      <c r="B765" t="s">
        <v>236</v>
      </c>
      <c r="D765" t="s">
        <v>236</v>
      </c>
      <c r="E765">
        <v>11</v>
      </c>
      <c r="F765" t="s">
        <v>450</v>
      </c>
      <c r="G765" t="s">
        <v>451</v>
      </c>
      <c r="H765">
        <v>4</v>
      </c>
      <c r="I765" t="s">
        <v>191</v>
      </c>
      <c r="J765" t="s">
        <v>188</v>
      </c>
      <c r="K765" t="s">
        <v>452</v>
      </c>
      <c r="L765" t="s">
        <v>255</v>
      </c>
      <c r="O765">
        <v>0</v>
      </c>
    </row>
    <row r="766" spans="1:15" x14ac:dyDescent="0.3">
      <c r="A766">
        <v>1</v>
      </c>
      <c r="B766" t="s">
        <v>236</v>
      </c>
      <c r="D766" t="s">
        <v>236</v>
      </c>
      <c r="E766">
        <v>11</v>
      </c>
      <c r="F766" t="s">
        <v>450</v>
      </c>
      <c r="G766" t="s">
        <v>451</v>
      </c>
      <c r="H766">
        <v>5</v>
      </c>
      <c r="I766" t="s">
        <v>192</v>
      </c>
      <c r="J766" t="s">
        <v>188</v>
      </c>
      <c r="K766" t="s">
        <v>452</v>
      </c>
      <c r="L766" t="s">
        <v>255</v>
      </c>
      <c r="O766">
        <v>0</v>
      </c>
    </row>
    <row r="767" spans="1:15" x14ac:dyDescent="0.3">
      <c r="A767">
        <v>1</v>
      </c>
      <c r="B767" t="s">
        <v>236</v>
      </c>
      <c r="D767" t="s">
        <v>236</v>
      </c>
      <c r="E767">
        <v>11</v>
      </c>
      <c r="F767" t="s">
        <v>450</v>
      </c>
      <c r="G767" t="s">
        <v>451</v>
      </c>
      <c r="H767">
        <v>6</v>
      </c>
      <c r="I767" t="s">
        <v>193</v>
      </c>
      <c r="J767" t="s">
        <v>188</v>
      </c>
      <c r="K767" t="s">
        <v>452</v>
      </c>
      <c r="L767" t="s">
        <v>255</v>
      </c>
      <c r="O767">
        <v>0</v>
      </c>
    </row>
    <row r="768" spans="1:15" x14ac:dyDescent="0.3">
      <c r="A768">
        <v>1</v>
      </c>
      <c r="B768" t="s">
        <v>236</v>
      </c>
      <c r="D768" t="s">
        <v>236</v>
      </c>
      <c r="E768">
        <v>11</v>
      </c>
      <c r="F768" t="s">
        <v>450</v>
      </c>
      <c r="G768" t="s">
        <v>451</v>
      </c>
      <c r="H768">
        <v>7</v>
      </c>
      <c r="I768" t="s">
        <v>194</v>
      </c>
      <c r="J768" t="s">
        <v>188</v>
      </c>
      <c r="K768" t="s">
        <v>452</v>
      </c>
      <c r="L768" t="s">
        <v>255</v>
      </c>
      <c r="O768">
        <v>0</v>
      </c>
    </row>
    <row r="769" spans="1:15" x14ac:dyDescent="0.3">
      <c r="A769">
        <v>1</v>
      </c>
      <c r="B769" t="s">
        <v>236</v>
      </c>
      <c r="D769" t="s">
        <v>236</v>
      </c>
      <c r="E769">
        <v>11</v>
      </c>
      <c r="F769" t="s">
        <v>450</v>
      </c>
      <c r="G769" t="s">
        <v>451</v>
      </c>
      <c r="H769">
        <v>8</v>
      </c>
      <c r="I769" t="s">
        <v>195</v>
      </c>
      <c r="J769" t="s">
        <v>188</v>
      </c>
      <c r="K769" t="s">
        <v>452</v>
      </c>
      <c r="L769" t="s">
        <v>255</v>
      </c>
      <c r="O769">
        <v>0</v>
      </c>
    </row>
    <row r="770" spans="1:15" x14ac:dyDescent="0.3">
      <c r="A770">
        <v>1</v>
      </c>
      <c r="B770" t="s">
        <v>236</v>
      </c>
      <c r="D770" t="s">
        <v>236</v>
      </c>
      <c r="E770">
        <v>11</v>
      </c>
      <c r="F770" t="s">
        <v>450</v>
      </c>
      <c r="G770" t="s">
        <v>451</v>
      </c>
      <c r="H770">
        <v>9</v>
      </c>
      <c r="I770" t="s">
        <v>196</v>
      </c>
      <c r="J770" t="s">
        <v>188</v>
      </c>
      <c r="K770" t="s">
        <v>452</v>
      </c>
      <c r="L770" t="s">
        <v>255</v>
      </c>
      <c r="O770">
        <v>0</v>
      </c>
    </row>
    <row r="771" spans="1:15" x14ac:dyDescent="0.3">
      <c r="A771">
        <v>1</v>
      </c>
      <c r="B771" t="s">
        <v>236</v>
      </c>
      <c r="D771" t="s">
        <v>236</v>
      </c>
      <c r="E771">
        <v>11</v>
      </c>
      <c r="F771" t="s">
        <v>450</v>
      </c>
      <c r="G771" t="s">
        <v>451</v>
      </c>
      <c r="H771">
        <v>10</v>
      </c>
      <c r="I771" t="s">
        <v>197</v>
      </c>
      <c r="J771" t="s">
        <v>188</v>
      </c>
      <c r="K771" t="s">
        <v>452</v>
      </c>
      <c r="L771" t="s">
        <v>255</v>
      </c>
      <c r="O771">
        <v>0</v>
      </c>
    </row>
    <row r="772" spans="1:15" x14ac:dyDescent="0.3">
      <c r="A772">
        <v>1</v>
      </c>
      <c r="B772" t="s">
        <v>236</v>
      </c>
      <c r="D772" t="s">
        <v>236</v>
      </c>
      <c r="E772">
        <v>11</v>
      </c>
      <c r="F772" t="s">
        <v>450</v>
      </c>
      <c r="G772" t="s">
        <v>451</v>
      </c>
      <c r="H772">
        <v>11</v>
      </c>
      <c r="I772" t="s">
        <v>198</v>
      </c>
      <c r="J772" t="s">
        <v>188</v>
      </c>
      <c r="K772" t="s">
        <v>452</v>
      </c>
      <c r="L772" t="s">
        <v>255</v>
      </c>
      <c r="O772">
        <v>0</v>
      </c>
    </row>
    <row r="773" spans="1:15" x14ac:dyDescent="0.3">
      <c r="A773">
        <v>1</v>
      </c>
      <c r="B773" t="s">
        <v>236</v>
      </c>
      <c r="D773" t="s">
        <v>236</v>
      </c>
      <c r="E773">
        <v>11</v>
      </c>
      <c r="F773" t="s">
        <v>450</v>
      </c>
      <c r="G773" t="s">
        <v>451</v>
      </c>
      <c r="H773">
        <v>12</v>
      </c>
      <c r="I773" t="s">
        <v>199</v>
      </c>
      <c r="J773" t="s">
        <v>188</v>
      </c>
      <c r="K773" t="s">
        <v>452</v>
      </c>
      <c r="L773" t="s">
        <v>255</v>
      </c>
      <c r="O773">
        <v>0</v>
      </c>
    </row>
    <row r="774" spans="1:15" x14ac:dyDescent="0.3">
      <c r="A774">
        <v>1</v>
      </c>
      <c r="B774" t="s">
        <v>236</v>
      </c>
      <c r="D774" t="s">
        <v>236</v>
      </c>
      <c r="E774">
        <v>11</v>
      </c>
      <c r="F774" t="s">
        <v>450</v>
      </c>
      <c r="G774" t="s">
        <v>451</v>
      </c>
      <c r="H774">
        <v>13</v>
      </c>
      <c r="I774" t="s">
        <v>200</v>
      </c>
      <c r="J774" t="s">
        <v>188</v>
      </c>
      <c r="K774" t="s">
        <v>452</v>
      </c>
      <c r="L774" t="s">
        <v>255</v>
      </c>
      <c r="O774">
        <v>0</v>
      </c>
    </row>
    <row r="775" spans="1:15" x14ac:dyDescent="0.3">
      <c r="A775">
        <v>1</v>
      </c>
      <c r="B775" t="s">
        <v>236</v>
      </c>
      <c r="D775" t="s">
        <v>236</v>
      </c>
      <c r="E775">
        <v>11</v>
      </c>
      <c r="F775" t="s">
        <v>450</v>
      </c>
      <c r="G775" t="s">
        <v>451</v>
      </c>
      <c r="H775">
        <v>14</v>
      </c>
      <c r="I775" t="s">
        <v>201</v>
      </c>
      <c r="J775" t="s">
        <v>188</v>
      </c>
      <c r="K775" t="s">
        <v>452</v>
      </c>
      <c r="L775" t="s">
        <v>255</v>
      </c>
      <c r="O775">
        <v>0</v>
      </c>
    </row>
    <row r="776" spans="1:15" x14ac:dyDescent="0.3">
      <c r="A776">
        <v>1</v>
      </c>
      <c r="B776" t="s">
        <v>236</v>
      </c>
      <c r="D776" t="s">
        <v>236</v>
      </c>
      <c r="E776">
        <v>11</v>
      </c>
      <c r="F776" t="s">
        <v>450</v>
      </c>
      <c r="G776" t="s">
        <v>451</v>
      </c>
      <c r="H776">
        <v>15</v>
      </c>
      <c r="I776" t="s">
        <v>202</v>
      </c>
      <c r="J776" t="s">
        <v>188</v>
      </c>
      <c r="K776" t="s">
        <v>452</v>
      </c>
      <c r="L776" t="s">
        <v>255</v>
      </c>
      <c r="O776">
        <v>0</v>
      </c>
    </row>
    <row r="777" spans="1:15" x14ac:dyDescent="0.3">
      <c r="A777">
        <v>1</v>
      </c>
      <c r="B777" t="s">
        <v>236</v>
      </c>
      <c r="D777" t="s">
        <v>236</v>
      </c>
      <c r="E777">
        <v>11</v>
      </c>
      <c r="F777" t="s">
        <v>450</v>
      </c>
      <c r="G777" t="s">
        <v>451</v>
      </c>
      <c r="H777">
        <v>16</v>
      </c>
      <c r="I777" t="s">
        <v>203</v>
      </c>
      <c r="J777" t="s">
        <v>188</v>
      </c>
      <c r="K777" t="s">
        <v>452</v>
      </c>
      <c r="L777" t="s">
        <v>255</v>
      </c>
      <c r="O777">
        <v>0</v>
      </c>
    </row>
    <row r="778" spans="1:15" x14ac:dyDescent="0.3">
      <c r="A778">
        <v>1</v>
      </c>
      <c r="B778" t="s">
        <v>236</v>
      </c>
      <c r="D778" t="s">
        <v>236</v>
      </c>
      <c r="E778">
        <v>11</v>
      </c>
      <c r="F778" t="s">
        <v>450</v>
      </c>
      <c r="G778" t="s">
        <v>451</v>
      </c>
      <c r="H778">
        <v>17</v>
      </c>
      <c r="I778" t="s">
        <v>204</v>
      </c>
      <c r="J778" t="s">
        <v>188</v>
      </c>
      <c r="K778" t="s">
        <v>452</v>
      </c>
      <c r="L778" t="s">
        <v>255</v>
      </c>
      <c r="O778">
        <v>0</v>
      </c>
    </row>
    <row r="779" spans="1:15" x14ac:dyDescent="0.3">
      <c r="A779">
        <v>1</v>
      </c>
      <c r="B779" t="s">
        <v>236</v>
      </c>
      <c r="D779" t="s">
        <v>236</v>
      </c>
      <c r="E779">
        <v>11</v>
      </c>
      <c r="F779" t="s">
        <v>450</v>
      </c>
      <c r="G779" t="s">
        <v>451</v>
      </c>
      <c r="H779">
        <v>18</v>
      </c>
      <c r="I779" t="s">
        <v>187</v>
      </c>
      <c r="J779" t="s">
        <v>205</v>
      </c>
      <c r="K779" t="s">
        <v>452</v>
      </c>
      <c r="L779" t="s">
        <v>255</v>
      </c>
      <c r="O779">
        <v>0</v>
      </c>
    </row>
    <row r="780" spans="1:15" x14ac:dyDescent="0.3">
      <c r="A780">
        <v>1</v>
      </c>
      <c r="B780" t="s">
        <v>236</v>
      </c>
      <c r="D780" t="s">
        <v>236</v>
      </c>
      <c r="E780">
        <v>11</v>
      </c>
      <c r="F780" t="s">
        <v>450</v>
      </c>
      <c r="G780" t="s">
        <v>451</v>
      </c>
      <c r="H780">
        <v>19</v>
      </c>
      <c r="I780" t="s">
        <v>189</v>
      </c>
      <c r="J780" t="s">
        <v>205</v>
      </c>
      <c r="K780" t="s">
        <v>452</v>
      </c>
      <c r="L780" t="s">
        <v>255</v>
      </c>
      <c r="O780">
        <v>0</v>
      </c>
    </row>
    <row r="781" spans="1:15" x14ac:dyDescent="0.3">
      <c r="A781">
        <v>1</v>
      </c>
      <c r="B781" t="s">
        <v>236</v>
      </c>
      <c r="D781" t="s">
        <v>236</v>
      </c>
      <c r="E781">
        <v>11</v>
      </c>
      <c r="F781" t="s">
        <v>450</v>
      </c>
      <c r="G781" t="s">
        <v>451</v>
      </c>
      <c r="H781">
        <v>20</v>
      </c>
      <c r="I781" t="s">
        <v>190</v>
      </c>
      <c r="J781" t="s">
        <v>205</v>
      </c>
      <c r="K781" t="s">
        <v>452</v>
      </c>
      <c r="L781" t="s">
        <v>255</v>
      </c>
      <c r="O781">
        <v>0</v>
      </c>
    </row>
    <row r="782" spans="1:15" x14ac:dyDescent="0.3">
      <c r="A782">
        <v>1</v>
      </c>
      <c r="B782" t="s">
        <v>236</v>
      </c>
      <c r="D782" t="s">
        <v>236</v>
      </c>
      <c r="E782">
        <v>11</v>
      </c>
      <c r="F782" t="s">
        <v>450</v>
      </c>
      <c r="G782" t="s">
        <v>451</v>
      </c>
      <c r="H782">
        <v>21</v>
      </c>
      <c r="I782" t="s">
        <v>191</v>
      </c>
      <c r="J782" t="s">
        <v>205</v>
      </c>
      <c r="K782" t="s">
        <v>452</v>
      </c>
      <c r="L782" t="s">
        <v>255</v>
      </c>
      <c r="O782">
        <v>0</v>
      </c>
    </row>
    <row r="783" spans="1:15" x14ac:dyDescent="0.3">
      <c r="A783">
        <v>1</v>
      </c>
      <c r="B783" t="s">
        <v>236</v>
      </c>
      <c r="D783" t="s">
        <v>236</v>
      </c>
      <c r="E783">
        <v>11</v>
      </c>
      <c r="F783" t="s">
        <v>450</v>
      </c>
      <c r="G783" t="s">
        <v>451</v>
      </c>
      <c r="H783">
        <v>22</v>
      </c>
      <c r="I783" t="s">
        <v>192</v>
      </c>
      <c r="J783" t="s">
        <v>205</v>
      </c>
      <c r="K783" t="s">
        <v>452</v>
      </c>
      <c r="L783" t="s">
        <v>255</v>
      </c>
      <c r="O783">
        <v>0</v>
      </c>
    </row>
    <row r="784" spans="1:15" x14ac:dyDescent="0.3">
      <c r="A784">
        <v>1</v>
      </c>
      <c r="B784" t="s">
        <v>236</v>
      </c>
      <c r="D784" t="s">
        <v>236</v>
      </c>
      <c r="E784">
        <v>11</v>
      </c>
      <c r="F784" t="s">
        <v>450</v>
      </c>
      <c r="G784" t="s">
        <v>451</v>
      </c>
      <c r="H784">
        <v>23</v>
      </c>
      <c r="I784" t="s">
        <v>193</v>
      </c>
      <c r="J784" t="s">
        <v>205</v>
      </c>
      <c r="K784" t="s">
        <v>452</v>
      </c>
      <c r="L784" t="s">
        <v>255</v>
      </c>
      <c r="O784">
        <v>0</v>
      </c>
    </row>
    <row r="785" spans="1:15" x14ac:dyDescent="0.3">
      <c r="A785">
        <v>1</v>
      </c>
      <c r="B785" t="s">
        <v>236</v>
      </c>
      <c r="D785" t="s">
        <v>236</v>
      </c>
      <c r="E785">
        <v>11</v>
      </c>
      <c r="F785" t="s">
        <v>450</v>
      </c>
      <c r="G785" t="s">
        <v>451</v>
      </c>
      <c r="H785">
        <v>24</v>
      </c>
      <c r="I785" t="s">
        <v>194</v>
      </c>
      <c r="J785" t="s">
        <v>205</v>
      </c>
      <c r="K785" t="s">
        <v>452</v>
      </c>
      <c r="L785" t="s">
        <v>255</v>
      </c>
      <c r="O785">
        <v>0</v>
      </c>
    </row>
    <row r="786" spans="1:15" x14ac:dyDescent="0.3">
      <c r="A786">
        <v>1</v>
      </c>
      <c r="B786" t="s">
        <v>236</v>
      </c>
      <c r="D786" t="s">
        <v>236</v>
      </c>
      <c r="E786">
        <v>11</v>
      </c>
      <c r="F786" t="s">
        <v>450</v>
      </c>
      <c r="G786" t="s">
        <v>451</v>
      </c>
      <c r="H786">
        <v>25</v>
      </c>
      <c r="I786" t="s">
        <v>195</v>
      </c>
      <c r="J786" t="s">
        <v>205</v>
      </c>
      <c r="K786" t="s">
        <v>452</v>
      </c>
      <c r="L786" t="s">
        <v>255</v>
      </c>
      <c r="O786">
        <v>0</v>
      </c>
    </row>
    <row r="787" spans="1:15" x14ac:dyDescent="0.3">
      <c r="A787">
        <v>1</v>
      </c>
      <c r="B787" t="s">
        <v>236</v>
      </c>
      <c r="D787" t="s">
        <v>236</v>
      </c>
      <c r="E787">
        <v>11</v>
      </c>
      <c r="F787" t="s">
        <v>450</v>
      </c>
      <c r="G787" t="s">
        <v>451</v>
      </c>
      <c r="H787">
        <v>26</v>
      </c>
      <c r="I787" t="s">
        <v>196</v>
      </c>
      <c r="J787" t="s">
        <v>205</v>
      </c>
      <c r="K787" t="s">
        <v>452</v>
      </c>
      <c r="L787" t="s">
        <v>255</v>
      </c>
      <c r="O787">
        <v>0</v>
      </c>
    </row>
    <row r="788" spans="1:15" x14ac:dyDescent="0.3">
      <c r="A788">
        <v>1</v>
      </c>
      <c r="B788" t="s">
        <v>236</v>
      </c>
      <c r="D788" t="s">
        <v>236</v>
      </c>
      <c r="E788">
        <v>11</v>
      </c>
      <c r="F788" t="s">
        <v>450</v>
      </c>
      <c r="G788" t="s">
        <v>451</v>
      </c>
      <c r="H788">
        <v>27</v>
      </c>
      <c r="I788" t="s">
        <v>197</v>
      </c>
      <c r="J788" t="s">
        <v>205</v>
      </c>
      <c r="K788" t="s">
        <v>452</v>
      </c>
      <c r="L788" t="s">
        <v>255</v>
      </c>
      <c r="O788">
        <v>0</v>
      </c>
    </row>
    <row r="789" spans="1:15" x14ac:dyDescent="0.3">
      <c r="A789">
        <v>1</v>
      </c>
      <c r="B789" t="s">
        <v>236</v>
      </c>
      <c r="D789" t="s">
        <v>236</v>
      </c>
      <c r="E789">
        <v>11</v>
      </c>
      <c r="F789" t="s">
        <v>450</v>
      </c>
      <c r="G789" t="s">
        <v>451</v>
      </c>
      <c r="H789">
        <v>28</v>
      </c>
      <c r="I789" t="s">
        <v>198</v>
      </c>
      <c r="J789" t="s">
        <v>205</v>
      </c>
      <c r="K789" t="s">
        <v>452</v>
      </c>
      <c r="L789" t="s">
        <v>255</v>
      </c>
      <c r="O789">
        <v>0</v>
      </c>
    </row>
    <row r="790" spans="1:15" x14ac:dyDescent="0.3">
      <c r="A790">
        <v>1</v>
      </c>
      <c r="B790" t="s">
        <v>236</v>
      </c>
      <c r="D790" t="s">
        <v>236</v>
      </c>
      <c r="E790">
        <v>11</v>
      </c>
      <c r="F790" t="s">
        <v>450</v>
      </c>
      <c r="G790" t="s">
        <v>451</v>
      </c>
      <c r="H790">
        <v>29</v>
      </c>
      <c r="I790" t="s">
        <v>199</v>
      </c>
      <c r="J790" t="s">
        <v>205</v>
      </c>
      <c r="K790" t="s">
        <v>452</v>
      </c>
      <c r="L790" t="s">
        <v>255</v>
      </c>
      <c r="O790">
        <v>0</v>
      </c>
    </row>
    <row r="791" spans="1:15" x14ac:dyDescent="0.3">
      <c r="A791">
        <v>1</v>
      </c>
      <c r="B791" t="s">
        <v>236</v>
      </c>
      <c r="D791" t="s">
        <v>236</v>
      </c>
      <c r="E791">
        <v>11</v>
      </c>
      <c r="F791" t="s">
        <v>450</v>
      </c>
      <c r="G791" t="s">
        <v>451</v>
      </c>
      <c r="H791">
        <v>30</v>
      </c>
      <c r="I791" t="s">
        <v>200</v>
      </c>
      <c r="J791" t="s">
        <v>205</v>
      </c>
      <c r="K791" t="s">
        <v>452</v>
      </c>
      <c r="L791" t="s">
        <v>255</v>
      </c>
      <c r="O791">
        <v>0</v>
      </c>
    </row>
    <row r="792" spans="1:15" x14ac:dyDescent="0.3">
      <c r="A792">
        <v>1</v>
      </c>
      <c r="B792" t="s">
        <v>236</v>
      </c>
      <c r="D792" t="s">
        <v>236</v>
      </c>
      <c r="E792">
        <v>11</v>
      </c>
      <c r="F792" t="s">
        <v>450</v>
      </c>
      <c r="G792" t="s">
        <v>451</v>
      </c>
      <c r="H792">
        <v>31</v>
      </c>
      <c r="I792" t="s">
        <v>201</v>
      </c>
      <c r="J792" t="s">
        <v>205</v>
      </c>
      <c r="K792" t="s">
        <v>452</v>
      </c>
      <c r="L792" t="s">
        <v>255</v>
      </c>
      <c r="O792">
        <v>0</v>
      </c>
    </row>
    <row r="793" spans="1:15" x14ac:dyDescent="0.3">
      <c r="A793">
        <v>1</v>
      </c>
      <c r="B793" t="s">
        <v>236</v>
      </c>
      <c r="D793" t="s">
        <v>236</v>
      </c>
      <c r="E793">
        <v>11</v>
      </c>
      <c r="F793" t="s">
        <v>450</v>
      </c>
      <c r="G793" t="s">
        <v>451</v>
      </c>
      <c r="H793">
        <v>32</v>
      </c>
      <c r="I793" t="s">
        <v>202</v>
      </c>
      <c r="J793" t="s">
        <v>205</v>
      </c>
      <c r="K793" t="s">
        <v>452</v>
      </c>
      <c r="L793" t="s">
        <v>255</v>
      </c>
      <c r="O793">
        <v>0</v>
      </c>
    </row>
    <row r="794" spans="1:15" x14ac:dyDescent="0.3">
      <c r="A794">
        <v>1</v>
      </c>
      <c r="B794" t="s">
        <v>236</v>
      </c>
      <c r="D794" t="s">
        <v>236</v>
      </c>
      <c r="E794">
        <v>11</v>
      </c>
      <c r="F794" t="s">
        <v>450</v>
      </c>
      <c r="G794" t="s">
        <v>451</v>
      </c>
      <c r="H794">
        <v>33</v>
      </c>
      <c r="I794" t="s">
        <v>203</v>
      </c>
      <c r="J794" t="s">
        <v>205</v>
      </c>
      <c r="K794" t="s">
        <v>452</v>
      </c>
      <c r="L794" t="s">
        <v>255</v>
      </c>
      <c r="O794">
        <v>0</v>
      </c>
    </row>
    <row r="795" spans="1:15" x14ac:dyDescent="0.3">
      <c r="A795">
        <v>1</v>
      </c>
      <c r="B795" t="s">
        <v>236</v>
      </c>
      <c r="D795" t="s">
        <v>236</v>
      </c>
      <c r="E795">
        <v>11</v>
      </c>
      <c r="F795" t="s">
        <v>450</v>
      </c>
      <c r="G795" t="s">
        <v>451</v>
      </c>
      <c r="H795">
        <v>34</v>
      </c>
      <c r="I795" t="s">
        <v>204</v>
      </c>
      <c r="J795" t="s">
        <v>205</v>
      </c>
      <c r="K795" t="s">
        <v>452</v>
      </c>
      <c r="L795" t="s">
        <v>255</v>
      </c>
      <c r="O795">
        <v>0</v>
      </c>
    </row>
    <row r="796" spans="1:15" x14ac:dyDescent="0.3">
      <c r="A796">
        <v>1</v>
      </c>
      <c r="B796" t="s">
        <v>236</v>
      </c>
      <c r="D796" t="s">
        <v>236</v>
      </c>
      <c r="E796">
        <v>11</v>
      </c>
      <c r="F796" t="s">
        <v>450</v>
      </c>
      <c r="G796" t="s">
        <v>451</v>
      </c>
      <c r="H796">
        <v>35</v>
      </c>
      <c r="I796" t="s">
        <v>187</v>
      </c>
      <c r="J796" t="s">
        <v>207</v>
      </c>
      <c r="K796" t="s">
        <v>452</v>
      </c>
      <c r="L796" t="s">
        <v>255</v>
      </c>
      <c r="O796">
        <v>0.1</v>
      </c>
    </row>
    <row r="797" spans="1:15" x14ac:dyDescent="0.3">
      <c r="A797">
        <v>1</v>
      </c>
      <c r="B797" t="s">
        <v>236</v>
      </c>
      <c r="D797" t="s">
        <v>236</v>
      </c>
      <c r="E797">
        <v>11</v>
      </c>
      <c r="F797" t="s">
        <v>450</v>
      </c>
      <c r="G797" t="s">
        <v>451</v>
      </c>
      <c r="H797">
        <v>36</v>
      </c>
      <c r="I797" t="s">
        <v>189</v>
      </c>
      <c r="J797" t="s">
        <v>207</v>
      </c>
      <c r="K797" t="s">
        <v>452</v>
      </c>
      <c r="L797" t="s">
        <v>255</v>
      </c>
      <c r="O797" s="449">
        <v>0</v>
      </c>
    </row>
    <row r="798" spans="1:15" x14ac:dyDescent="0.3">
      <c r="A798">
        <v>1</v>
      </c>
      <c r="B798" t="s">
        <v>236</v>
      </c>
      <c r="D798" t="s">
        <v>236</v>
      </c>
      <c r="E798">
        <v>11</v>
      </c>
      <c r="F798" t="s">
        <v>450</v>
      </c>
      <c r="G798" t="s">
        <v>451</v>
      </c>
      <c r="H798">
        <v>37</v>
      </c>
      <c r="I798" t="s">
        <v>190</v>
      </c>
      <c r="J798" t="s">
        <v>207</v>
      </c>
      <c r="K798" t="s">
        <v>452</v>
      </c>
      <c r="L798" t="s">
        <v>255</v>
      </c>
      <c r="O798" s="449">
        <v>0</v>
      </c>
    </row>
    <row r="799" spans="1:15" x14ac:dyDescent="0.3">
      <c r="A799">
        <v>1</v>
      </c>
      <c r="B799" t="s">
        <v>236</v>
      </c>
      <c r="D799" t="s">
        <v>236</v>
      </c>
      <c r="E799">
        <v>11</v>
      </c>
      <c r="F799" t="s">
        <v>450</v>
      </c>
      <c r="G799" t="s">
        <v>451</v>
      </c>
      <c r="H799">
        <v>38</v>
      </c>
      <c r="I799" t="s">
        <v>191</v>
      </c>
      <c r="J799" t="s">
        <v>207</v>
      </c>
      <c r="K799" t="s">
        <v>452</v>
      </c>
      <c r="L799" t="s">
        <v>255</v>
      </c>
      <c r="O799">
        <v>0.1</v>
      </c>
    </row>
    <row r="800" spans="1:15" x14ac:dyDescent="0.3">
      <c r="A800">
        <v>1</v>
      </c>
      <c r="B800" t="s">
        <v>236</v>
      </c>
      <c r="D800" t="s">
        <v>236</v>
      </c>
      <c r="E800">
        <v>11</v>
      </c>
      <c r="F800" t="s">
        <v>450</v>
      </c>
      <c r="G800" t="s">
        <v>451</v>
      </c>
      <c r="H800">
        <v>39</v>
      </c>
      <c r="I800" t="s">
        <v>192</v>
      </c>
      <c r="J800" t="s">
        <v>207</v>
      </c>
      <c r="K800" t="s">
        <v>452</v>
      </c>
      <c r="L800" t="s">
        <v>255</v>
      </c>
      <c r="O800">
        <v>0</v>
      </c>
    </row>
    <row r="801" spans="1:15" x14ac:dyDescent="0.3">
      <c r="A801">
        <v>1</v>
      </c>
      <c r="B801" t="s">
        <v>236</v>
      </c>
      <c r="D801" t="s">
        <v>236</v>
      </c>
      <c r="E801">
        <v>11</v>
      </c>
      <c r="F801" t="s">
        <v>450</v>
      </c>
      <c r="G801" t="s">
        <v>451</v>
      </c>
      <c r="H801">
        <v>40</v>
      </c>
      <c r="I801" t="s">
        <v>193</v>
      </c>
      <c r="J801" t="s">
        <v>207</v>
      </c>
      <c r="K801" t="s">
        <v>452</v>
      </c>
      <c r="L801" t="s">
        <v>255</v>
      </c>
      <c r="O801">
        <v>0</v>
      </c>
    </row>
    <row r="802" spans="1:15" x14ac:dyDescent="0.3">
      <c r="A802">
        <v>1</v>
      </c>
      <c r="B802" t="s">
        <v>236</v>
      </c>
      <c r="D802" t="s">
        <v>236</v>
      </c>
      <c r="E802">
        <v>11</v>
      </c>
      <c r="F802" t="s">
        <v>450</v>
      </c>
      <c r="G802" t="s">
        <v>451</v>
      </c>
      <c r="H802">
        <v>41</v>
      </c>
      <c r="I802" t="s">
        <v>194</v>
      </c>
      <c r="J802" t="s">
        <v>207</v>
      </c>
      <c r="K802" t="s">
        <v>452</v>
      </c>
      <c r="L802" t="s">
        <v>255</v>
      </c>
      <c r="O802" s="449">
        <v>0</v>
      </c>
    </row>
    <row r="803" spans="1:15" x14ac:dyDescent="0.3">
      <c r="A803">
        <v>1</v>
      </c>
      <c r="B803" t="s">
        <v>236</v>
      </c>
      <c r="D803" t="s">
        <v>236</v>
      </c>
      <c r="E803">
        <v>11</v>
      </c>
      <c r="F803" t="s">
        <v>450</v>
      </c>
      <c r="G803" t="s">
        <v>451</v>
      </c>
      <c r="H803">
        <v>42</v>
      </c>
      <c r="I803" t="s">
        <v>195</v>
      </c>
      <c r="J803" t="s">
        <v>207</v>
      </c>
      <c r="K803" t="s">
        <v>452</v>
      </c>
      <c r="L803" t="s">
        <v>255</v>
      </c>
      <c r="O803" s="449">
        <v>0</v>
      </c>
    </row>
    <row r="804" spans="1:15" x14ac:dyDescent="0.3">
      <c r="A804">
        <v>1</v>
      </c>
      <c r="B804" t="s">
        <v>236</v>
      </c>
      <c r="D804" t="s">
        <v>236</v>
      </c>
      <c r="E804">
        <v>11</v>
      </c>
      <c r="F804" t="s">
        <v>450</v>
      </c>
      <c r="G804" t="s">
        <v>451</v>
      </c>
      <c r="H804">
        <v>43</v>
      </c>
      <c r="I804" t="s">
        <v>196</v>
      </c>
      <c r="J804" t="s">
        <v>207</v>
      </c>
      <c r="K804" t="s">
        <v>452</v>
      </c>
      <c r="L804" t="s">
        <v>255</v>
      </c>
      <c r="O804" s="449">
        <v>0</v>
      </c>
    </row>
    <row r="805" spans="1:15" x14ac:dyDescent="0.3">
      <c r="A805">
        <v>1</v>
      </c>
      <c r="B805" t="s">
        <v>236</v>
      </c>
      <c r="D805" t="s">
        <v>236</v>
      </c>
      <c r="E805">
        <v>11</v>
      </c>
      <c r="F805" t="s">
        <v>450</v>
      </c>
      <c r="G805" t="s">
        <v>451</v>
      </c>
      <c r="H805">
        <v>44</v>
      </c>
      <c r="I805" t="s">
        <v>197</v>
      </c>
      <c r="J805" t="s">
        <v>207</v>
      </c>
      <c r="K805" t="s">
        <v>452</v>
      </c>
      <c r="L805" t="s">
        <v>255</v>
      </c>
      <c r="O805" s="449">
        <v>0</v>
      </c>
    </row>
    <row r="806" spans="1:15" x14ac:dyDescent="0.3">
      <c r="A806">
        <v>1</v>
      </c>
      <c r="B806" t="s">
        <v>236</v>
      </c>
      <c r="D806" t="s">
        <v>236</v>
      </c>
      <c r="E806">
        <v>11</v>
      </c>
      <c r="F806" t="s">
        <v>450</v>
      </c>
      <c r="G806" t="s">
        <v>451</v>
      </c>
      <c r="H806">
        <v>45</v>
      </c>
      <c r="I806" t="s">
        <v>198</v>
      </c>
      <c r="J806" t="s">
        <v>207</v>
      </c>
      <c r="K806" t="s">
        <v>452</v>
      </c>
      <c r="L806" t="s">
        <v>255</v>
      </c>
      <c r="O806" s="449">
        <v>0</v>
      </c>
    </row>
    <row r="807" spans="1:15" x14ac:dyDescent="0.3">
      <c r="A807">
        <v>1</v>
      </c>
      <c r="B807" t="s">
        <v>236</v>
      </c>
      <c r="D807" t="s">
        <v>236</v>
      </c>
      <c r="E807">
        <v>11</v>
      </c>
      <c r="F807" t="s">
        <v>450</v>
      </c>
      <c r="G807" t="s">
        <v>451</v>
      </c>
      <c r="H807">
        <v>46</v>
      </c>
      <c r="I807" t="s">
        <v>199</v>
      </c>
      <c r="J807" t="s">
        <v>207</v>
      </c>
      <c r="K807" t="s">
        <v>452</v>
      </c>
      <c r="L807" t="s">
        <v>255</v>
      </c>
      <c r="O807">
        <v>0.1</v>
      </c>
    </row>
    <row r="808" spans="1:15" x14ac:dyDescent="0.3">
      <c r="A808">
        <v>1</v>
      </c>
      <c r="B808" t="s">
        <v>236</v>
      </c>
      <c r="D808" t="s">
        <v>236</v>
      </c>
      <c r="E808">
        <v>11</v>
      </c>
      <c r="F808" t="s">
        <v>450</v>
      </c>
      <c r="G808" t="s">
        <v>451</v>
      </c>
      <c r="H808">
        <v>47</v>
      </c>
      <c r="I808" t="s">
        <v>200</v>
      </c>
      <c r="J808" t="s">
        <v>207</v>
      </c>
      <c r="K808" t="s">
        <v>452</v>
      </c>
      <c r="L808" t="s">
        <v>255</v>
      </c>
      <c r="O808">
        <v>0.1</v>
      </c>
    </row>
    <row r="809" spans="1:15" x14ac:dyDescent="0.3">
      <c r="A809">
        <v>1</v>
      </c>
      <c r="B809" t="s">
        <v>236</v>
      </c>
      <c r="D809" t="s">
        <v>236</v>
      </c>
      <c r="E809">
        <v>11</v>
      </c>
      <c r="F809" t="s">
        <v>450</v>
      </c>
      <c r="G809" t="s">
        <v>451</v>
      </c>
      <c r="H809">
        <v>48</v>
      </c>
      <c r="I809" t="s">
        <v>201</v>
      </c>
      <c r="J809" t="s">
        <v>207</v>
      </c>
      <c r="K809" t="s">
        <v>452</v>
      </c>
      <c r="L809" t="s">
        <v>255</v>
      </c>
      <c r="O809">
        <v>0.1</v>
      </c>
    </row>
    <row r="810" spans="1:15" x14ac:dyDescent="0.3">
      <c r="A810">
        <v>1</v>
      </c>
      <c r="B810" t="s">
        <v>236</v>
      </c>
      <c r="D810" t="s">
        <v>236</v>
      </c>
      <c r="E810">
        <v>11</v>
      </c>
      <c r="F810" t="s">
        <v>450</v>
      </c>
      <c r="G810" t="s">
        <v>451</v>
      </c>
      <c r="H810">
        <v>49</v>
      </c>
      <c r="I810" t="s">
        <v>202</v>
      </c>
      <c r="J810" t="s">
        <v>207</v>
      </c>
      <c r="K810" t="s">
        <v>452</v>
      </c>
      <c r="L810" t="s">
        <v>255</v>
      </c>
      <c r="O810" s="449">
        <v>0</v>
      </c>
    </row>
    <row r="811" spans="1:15" x14ac:dyDescent="0.3">
      <c r="A811">
        <v>1</v>
      </c>
      <c r="B811" t="s">
        <v>236</v>
      </c>
      <c r="D811" t="s">
        <v>236</v>
      </c>
      <c r="E811">
        <v>11</v>
      </c>
      <c r="F811" t="s">
        <v>450</v>
      </c>
      <c r="G811" t="s">
        <v>451</v>
      </c>
      <c r="H811">
        <v>50</v>
      </c>
      <c r="I811" t="s">
        <v>203</v>
      </c>
      <c r="J811" t="s">
        <v>207</v>
      </c>
      <c r="K811" t="s">
        <v>452</v>
      </c>
      <c r="L811" t="s">
        <v>255</v>
      </c>
      <c r="O811" s="449">
        <v>0</v>
      </c>
    </row>
    <row r="812" spans="1:15" x14ac:dyDescent="0.3">
      <c r="A812">
        <v>1</v>
      </c>
      <c r="B812" t="s">
        <v>236</v>
      </c>
      <c r="D812" t="s">
        <v>236</v>
      </c>
      <c r="E812">
        <v>11</v>
      </c>
      <c r="F812" t="s">
        <v>450</v>
      </c>
      <c r="G812" t="s">
        <v>451</v>
      </c>
      <c r="H812">
        <v>51</v>
      </c>
      <c r="I812" t="s">
        <v>204</v>
      </c>
      <c r="J812" t="s">
        <v>207</v>
      </c>
      <c r="K812" t="s">
        <v>452</v>
      </c>
      <c r="L812" t="s">
        <v>255</v>
      </c>
      <c r="O812" s="449">
        <v>0</v>
      </c>
    </row>
    <row r="813" spans="1:15" x14ac:dyDescent="0.3">
      <c r="A813">
        <v>1</v>
      </c>
      <c r="B813" t="s">
        <v>236</v>
      </c>
      <c r="D813" t="s">
        <v>236</v>
      </c>
      <c r="E813">
        <v>11</v>
      </c>
      <c r="F813" t="s">
        <v>450</v>
      </c>
      <c r="G813" t="s">
        <v>451</v>
      </c>
      <c r="H813">
        <v>52</v>
      </c>
      <c r="I813" t="s">
        <v>187</v>
      </c>
      <c r="J813" t="s">
        <v>208</v>
      </c>
      <c r="K813" t="s">
        <v>452</v>
      </c>
      <c r="L813" t="s">
        <v>255</v>
      </c>
      <c r="O813">
        <v>0</v>
      </c>
    </row>
    <row r="814" spans="1:15" x14ac:dyDescent="0.3">
      <c r="A814">
        <v>1</v>
      </c>
      <c r="B814" t="s">
        <v>236</v>
      </c>
      <c r="D814" t="s">
        <v>236</v>
      </c>
      <c r="E814">
        <v>11</v>
      </c>
      <c r="F814" t="s">
        <v>450</v>
      </c>
      <c r="G814" t="s">
        <v>451</v>
      </c>
      <c r="H814">
        <v>53</v>
      </c>
      <c r="I814" t="s">
        <v>189</v>
      </c>
      <c r="J814" t="s">
        <v>208</v>
      </c>
      <c r="K814" t="s">
        <v>452</v>
      </c>
      <c r="L814" t="s">
        <v>255</v>
      </c>
      <c r="O814" s="449">
        <v>0</v>
      </c>
    </row>
    <row r="815" spans="1:15" x14ac:dyDescent="0.3">
      <c r="A815">
        <v>1</v>
      </c>
      <c r="B815" t="s">
        <v>236</v>
      </c>
      <c r="D815" t="s">
        <v>236</v>
      </c>
      <c r="E815">
        <v>11</v>
      </c>
      <c r="F815" t="s">
        <v>450</v>
      </c>
      <c r="G815" t="s">
        <v>451</v>
      </c>
      <c r="H815">
        <v>54</v>
      </c>
      <c r="I815" t="s">
        <v>190</v>
      </c>
      <c r="J815" t="s">
        <v>208</v>
      </c>
      <c r="K815" t="s">
        <v>452</v>
      </c>
      <c r="L815" t="s">
        <v>255</v>
      </c>
      <c r="O815" s="449">
        <v>0</v>
      </c>
    </row>
    <row r="816" spans="1:15" x14ac:dyDescent="0.3">
      <c r="A816">
        <v>1</v>
      </c>
      <c r="B816" t="s">
        <v>236</v>
      </c>
      <c r="D816" t="s">
        <v>236</v>
      </c>
      <c r="E816">
        <v>11</v>
      </c>
      <c r="F816" t="s">
        <v>450</v>
      </c>
      <c r="G816" t="s">
        <v>451</v>
      </c>
      <c r="H816">
        <v>55</v>
      </c>
      <c r="I816" t="s">
        <v>191</v>
      </c>
      <c r="J816" t="s">
        <v>208</v>
      </c>
      <c r="K816" t="s">
        <v>452</v>
      </c>
      <c r="L816" t="s">
        <v>255</v>
      </c>
      <c r="O816">
        <v>0</v>
      </c>
    </row>
    <row r="817" spans="1:15" x14ac:dyDescent="0.3">
      <c r="A817">
        <v>1</v>
      </c>
      <c r="B817" t="s">
        <v>236</v>
      </c>
      <c r="D817" t="s">
        <v>236</v>
      </c>
      <c r="E817">
        <v>11</v>
      </c>
      <c r="F817" t="s">
        <v>450</v>
      </c>
      <c r="G817" t="s">
        <v>451</v>
      </c>
      <c r="H817">
        <v>56</v>
      </c>
      <c r="I817" t="s">
        <v>192</v>
      </c>
      <c r="J817" t="s">
        <v>208</v>
      </c>
      <c r="K817" t="s">
        <v>452</v>
      </c>
      <c r="L817" t="s">
        <v>255</v>
      </c>
      <c r="O817">
        <v>0</v>
      </c>
    </row>
    <row r="818" spans="1:15" x14ac:dyDescent="0.3">
      <c r="A818">
        <v>1</v>
      </c>
      <c r="B818" t="s">
        <v>236</v>
      </c>
      <c r="D818" t="s">
        <v>236</v>
      </c>
      <c r="E818">
        <v>11</v>
      </c>
      <c r="F818" t="s">
        <v>450</v>
      </c>
      <c r="G818" t="s">
        <v>451</v>
      </c>
      <c r="H818">
        <v>57</v>
      </c>
      <c r="I818" t="s">
        <v>193</v>
      </c>
      <c r="J818" t="s">
        <v>208</v>
      </c>
      <c r="K818" t="s">
        <v>452</v>
      </c>
      <c r="L818" t="s">
        <v>255</v>
      </c>
      <c r="O818">
        <v>0</v>
      </c>
    </row>
    <row r="819" spans="1:15" x14ac:dyDescent="0.3">
      <c r="A819">
        <v>1</v>
      </c>
      <c r="B819" t="s">
        <v>236</v>
      </c>
      <c r="D819" t="s">
        <v>236</v>
      </c>
      <c r="E819">
        <v>11</v>
      </c>
      <c r="F819" t="s">
        <v>450</v>
      </c>
      <c r="G819" t="s">
        <v>451</v>
      </c>
      <c r="H819">
        <v>58</v>
      </c>
      <c r="I819" t="s">
        <v>194</v>
      </c>
      <c r="J819" t="s">
        <v>208</v>
      </c>
      <c r="K819" t="s">
        <v>452</v>
      </c>
      <c r="L819" t="s">
        <v>255</v>
      </c>
      <c r="O819" s="449">
        <v>0</v>
      </c>
    </row>
    <row r="820" spans="1:15" x14ac:dyDescent="0.3">
      <c r="A820">
        <v>1</v>
      </c>
      <c r="B820" t="s">
        <v>236</v>
      </c>
      <c r="D820" t="s">
        <v>236</v>
      </c>
      <c r="E820">
        <v>11</v>
      </c>
      <c r="F820" t="s">
        <v>450</v>
      </c>
      <c r="G820" t="s">
        <v>451</v>
      </c>
      <c r="H820">
        <v>59</v>
      </c>
      <c r="I820" t="s">
        <v>195</v>
      </c>
      <c r="J820" t="s">
        <v>208</v>
      </c>
      <c r="K820" t="s">
        <v>452</v>
      </c>
      <c r="L820" t="s">
        <v>255</v>
      </c>
      <c r="O820" s="449">
        <v>0</v>
      </c>
    </row>
    <row r="821" spans="1:15" x14ac:dyDescent="0.3">
      <c r="A821">
        <v>1</v>
      </c>
      <c r="B821" t="s">
        <v>236</v>
      </c>
      <c r="D821" t="s">
        <v>236</v>
      </c>
      <c r="E821">
        <v>11</v>
      </c>
      <c r="F821" t="s">
        <v>450</v>
      </c>
      <c r="G821" t="s">
        <v>451</v>
      </c>
      <c r="H821">
        <v>60</v>
      </c>
      <c r="I821" t="s">
        <v>196</v>
      </c>
      <c r="J821" t="s">
        <v>208</v>
      </c>
      <c r="K821" t="s">
        <v>452</v>
      </c>
      <c r="L821" t="s">
        <v>255</v>
      </c>
      <c r="O821" s="449">
        <v>0</v>
      </c>
    </row>
    <row r="822" spans="1:15" x14ac:dyDescent="0.3">
      <c r="A822">
        <v>1</v>
      </c>
      <c r="B822" t="s">
        <v>236</v>
      </c>
      <c r="D822" t="s">
        <v>236</v>
      </c>
      <c r="E822">
        <v>11</v>
      </c>
      <c r="F822" t="s">
        <v>450</v>
      </c>
      <c r="G822" t="s">
        <v>451</v>
      </c>
      <c r="H822">
        <v>61</v>
      </c>
      <c r="I822" t="s">
        <v>197</v>
      </c>
      <c r="J822" t="s">
        <v>208</v>
      </c>
      <c r="K822" t="s">
        <v>452</v>
      </c>
      <c r="L822" t="s">
        <v>255</v>
      </c>
      <c r="O822" s="449">
        <v>0</v>
      </c>
    </row>
    <row r="823" spans="1:15" x14ac:dyDescent="0.3">
      <c r="A823">
        <v>1</v>
      </c>
      <c r="B823" t="s">
        <v>236</v>
      </c>
      <c r="D823" t="s">
        <v>236</v>
      </c>
      <c r="E823">
        <v>11</v>
      </c>
      <c r="F823" t="s">
        <v>450</v>
      </c>
      <c r="G823" t="s">
        <v>451</v>
      </c>
      <c r="H823">
        <v>62</v>
      </c>
      <c r="I823" t="s">
        <v>198</v>
      </c>
      <c r="J823" t="s">
        <v>208</v>
      </c>
      <c r="K823" t="s">
        <v>452</v>
      </c>
      <c r="L823" t="s">
        <v>255</v>
      </c>
      <c r="O823" s="449">
        <v>0</v>
      </c>
    </row>
    <row r="824" spans="1:15" x14ac:dyDescent="0.3">
      <c r="A824">
        <v>1</v>
      </c>
      <c r="B824" t="s">
        <v>236</v>
      </c>
      <c r="D824" t="s">
        <v>236</v>
      </c>
      <c r="E824">
        <v>11</v>
      </c>
      <c r="F824" t="s">
        <v>450</v>
      </c>
      <c r="G824" t="s">
        <v>451</v>
      </c>
      <c r="H824">
        <v>63</v>
      </c>
      <c r="I824" t="s">
        <v>199</v>
      </c>
      <c r="J824" t="s">
        <v>208</v>
      </c>
      <c r="K824" t="s">
        <v>452</v>
      </c>
      <c r="L824" t="s">
        <v>255</v>
      </c>
      <c r="O824">
        <v>0</v>
      </c>
    </row>
    <row r="825" spans="1:15" x14ac:dyDescent="0.3">
      <c r="A825">
        <v>1</v>
      </c>
      <c r="B825" t="s">
        <v>236</v>
      </c>
      <c r="D825" t="s">
        <v>236</v>
      </c>
      <c r="E825">
        <v>11</v>
      </c>
      <c r="F825" t="s">
        <v>450</v>
      </c>
      <c r="G825" t="s">
        <v>451</v>
      </c>
      <c r="H825">
        <v>64</v>
      </c>
      <c r="I825" t="s">
        <v>200</v>
      </c>
      <c r="J825" t="s">
        <v>208</v>
      </c>
      <c r="K825" t="s">
        <v>452</v>
      </c>
      <c r="L825" t="s">
        <v>255</v>
      </c>
      <c r="O825">
        <v>0</v>
      </c>
    </row>
    <row r="826" spans="1:15" x14ac:dyDescent="0.3">
      <c r="A826">
        <v>1</v>
      </c>
      <c r="B826" t="s">
        <v>236</v>
      </c>
      <c r="D826" t="s">
        <v>236</v>
      </c>
      <c r="E826">
        <v>11</v>
      </c>
      <c r="F826" t="s">
        <v>450</v>
      </c>
      <c r="G826" t="s">
        <v>451</v>
      </c>
      <c r="H826">
        <v>65</v>
      </c>
      <c r="I826" t="s">
        <v>201</v>
      </c>
      <c r="J826" t="s">
        <v>208</v>
      </c>
      <c r="K826" t="s">
        <v>452</v>
      </c>
      <c r="L826" t="s">
        <v>255</v>
      </c>
      <c r="O826">
        <v>0</v>
      </c>
    </row>
    <row r="827" spans="1:15" x14ac:dyDescent="0.3">
      <c r="A827">
        <v>1</v>
      </c>
      <c r="B827" t="s">
        <v>236</v>
      </c>
      <c r="D827" t="s">
        <v>236</v>
      </c>
      <c r="E827">
        <v>11</v>
      </c>
      <c r="F827" t="s">
        <v>450</v>
      </c>
      <c r="G827" t="s">
        <v>451</v>
      </c>
      <c r="H827">
        <v>66</v>
      </c>
      <c r="I827" t="s">
        <v>202</v>
      </c>
      <c r="J827" t="s">
        <v>208</v>
      </c>
      <c r="K827" t="s">
        <v>452</v>
      </c>
      <c r="L827" t="s">
        <v>255</v>
      </c>
      <c r="O827" s="449">
        <v>0</v>
      </c>
    </row>
    <row r="828" spans="1:15" x14ac:dyDescent="0.3">
      <c r="A828">
        <v>1</v>
      </c>
      <c r="B828" t="s">
        <v>236</v>
      </c>
      <c r="D828" t="s">
        <v>236</v>
      </c>
      <c r="E828">
        <v>11</v>
      </c>
      <c r="F828" t="s">
        <v>450</v>
      </c>
      <c r="G828" t="s">
        <v>451</v>
      </c>
      <c r="H828">
        <v>67</v>
      </c>
      <c r="I828" t="s">
        <v>203</v>
      </c>
      <c r="J828" t="s">
        <v>208</v>
      </c>
      <c r="K828" t="s">
        <v>452</v>
      </c>
      <c r="L828" t="s">
        <v>255</v>
      </c>
      <c r="O828" s="449">
        <v>0</v>
      </c>
    </row>
    <row r="829" spans="1:15" x14ac:dyDescent="0.3">
      <c r="A829">
        <v>1</v>
      </c>
      <c r="B829" t="s">
        <v>236</v>
      </c>
      <c r="D829" t="s">
        <v>236</v>
      </c>
      <c r="E829">
        <v>11</v>
      </c>
      <c r="F829" t="s">
        <v>450</v>
      </c>
      <c r="G829" t="s">
        <v>451</v>
      </c>
      <c r="H829">
        <v>68</v>
      </c>
      <c r="I829" t="s">
        <v>204</v>
      </c>
      <c r="J829" t="s">
        <v>208</v>
      </c>
      <c r="K829" t="s">
        <v>452</v>
      </c>
      <c r="L829" t="s">
        <v>255</v>
      </c>
      <c r="O829" s="449">
        <v>0</v>
      </c>
    </row>
  </sheetData>
  <autoFilter ref="A1:AR829" xr:uid="{CD3BD7FA-FC6D-4888-BD51-D812FA2A1449}"/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4EC-F38B-4486-A88A-A9A37BBA6B0B}">
  <sheetPr>
    <tabColor theme="1"/>
  </sheetPr>
  <dimension ref="A1:E11"/>
  <sheetViews>
    <sheetView workbookViewId="0">
      <selection activeCell="D20" sqref="D20"/>
    </sheetView>
  </sheetViews>
  <sheetFormatPr defaultColWidth="9.109375" defaultRowHeight="14.4" x14ac:dyDescent="0.3"/>
  <cols>
    <col min="1" max="1" width="27.6640625" bestFit="1" customWidth="1"/>
    <col min="2" max="2" width="13.6640625" bestFit="1" customWidth="1"/>
    <col min="3" max="3" width="14.109375" bestFit="1" customWidth="1"/>
    <col min="4" max="4" width="78.88671875" bestFit="1" customWidth="1"/>
    <col min="5" max="5" width="60.6640625" bestFit="1" customWidth="1"/>
  </cols>
  <sheetData>
    <row r="1" spans="1:5" x14ac:dyDescent="0.3">
      <c r="A1" s="52" t="s">
        <v>57</v>
      </c>
      <c r="B1" s="52" t="s">
        <v>412</v>
      </c>
      <c r="C1" s="52" t="s">
        <v>413</v>
      </c>
      <c r="D1" s="52" t="s">
        <v>414</v>
      </c>
      <c r="E1" s="52" t="s">
        <v>415</v>
      </c>
    </row>
    <row r="2" spans="1:5" x14ac:dyDescent="0.3">
      <c r="A2" s="2" t="s">
        <v>416</v>
      </c>
      <c r="B2" s="255">
        <v>0.5</v>
      </c>
      <c r="C2" s="255">
        <v>1.5</v>
      </c>
      <c r="D2" s="2" t="s">
        <v>417</v>
      </c>
      <c r="E2" s="2" t="s">
        <v>418</v>
      </c>
    </row>
    <row r="3" spans="1:5" x14ac:dyDescent="0.3">
      <c r="A3" s="2" t="s">
        <v>419</v>
      </c>
      <c r="B3" s="255">
        <v>0.5</v>
      </c>
      <c r="C3" s="255">
        <v>1.5</v>
      </c>
      <c r="D3" s="2" t="s">
        <v>417</v>
      </c>
      <c r="E3" s="2" t="s">
        <v>418</v>
      </c>
    </row>
    <row r="4" spans="1:5" x14ac:dyDescent="0.3">
      <c r="A4" s="2" t="s">
        <v>420</v>
      </c>
      <c r="B4" s="255">
        <v>0.5</v>
      </c>
      <c r="C4" s="255">
        <v>1.5</v>
      </c>
      <c r="D4" s="2" t="s">
        <v>417</v>
      </c>
      <c r="E4" s="2" t="s">
        <v>418</v>
      </c>
    </row>
    <row r="5" spans="1:5" x14ac:dyDescent="0.3">
      <c r="A5" s="2" t="s">
        <v>421</v>
      </c>
      <c r="B5" s="255">
        <v>0.5</v>
      </c>
      <c r="C5" s="255">
        <v>1.5</v>
      </c>
      <c r="D5" s="2" t="s">
        <v>417</v>
      </c>
      <c r="E5" s="2" t="s">
        <v>422</v>
      </c>
    </row>
    <row r="6" spans="1:5" x14ac:dyDescent="0.3">
      <c r="A6" s="2" t="s">
        <v>423</v>
      </c>
      <c r="B6" s="255">
        <v>0.5</v>
      </c>
      <c r="C6" s="255">
        <v>1.5</v>
      </c>
      <c r="D6" s="2" t="s">
        <v>417</v>
      </c>
      <c r="E6" s="2" t="s">
        <v>424</v>
      </c>
    </row>
    <row r="7" spans="1:5" x14ac:dyDescent="0.3">
      <c r="A7" s="2" t="s">
        <v>425</v>
      </c>
      <c r="B7" s="255">
        <v>0.5</v>
      </c>
      <c r="C7" s="255">
        <v>1.5</v>
      </c>
      <c r="D7" s="2" t="s">
        <v>417</v>
      </c>
      <c r="E7" s="2" t="s">
        <v>424</v>
      </c>
    </row>
    <row r="8" spans="1:5" x14ac:dyDescent="0.3">
      <c r="A8" s="2" t="s">
        <v>426</v>
      </c>
      <c r="B8" s="255">
        <v>0.5</v>
      </c>
      <c r="C8" s="255">
        <v>1.5</v>
      </c>
      <c r="D8" s="2" t="s">
        <v>417</v>
      </c>
      <c r="E8" s="2" t="s">
        <v>422</v>
      </c>
    </row>
    <row r="9" spans="1:5" x14ac:dyDescent="0.3">
      <c r="A9" s="2" t="s">
        <v>427</v>
      </c>
      <c r="B9" s="255">
        <v>0.5</v>
      </c>
      <c r="C9" s="255">
        <v>1.5</v>
      </c>
      <c r="D9" s="2" t="s">
        <v>417</v>
      </c>
      <c r="E9" s="2" t="s">
        <v>424</v>
      </c>
    </row>
    <row r="10" spans="1:5" x14ac:dyDescent="0.3">
      <c r="A10" s="2" t="s">
        <v>428</v>
      </c>
      <c r="B10" s="255">
        <v>0.5</v>
      </c>
      <c r="C10" s="255">
        <v>1.5</v>
      </c>
      <c r="D10" s="2" t="s">
        <v>417</v>
      </c>
      <c r="E10" s="2" t="s">
        <v>418</v>
      </c>
    </row>
    <row r="11" spans="1:5" x14ac:dyDescent="0.3">
      <c r="A11" s="2" t="s">
        <v>295</v>
      </c>
      <c r="B11" s="255">
        <v>0.5</v>
      </c>
      <c r="C11" s="255">
        <v>1.5</v>
      </c>
      <c r="D11" s="2" t="s">
        <v>417</v>
      </c>
      <c r="E11" s="2" t="s">
        <v>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116E-5B28-4407-9E0A-07873E7903B1}">
  <sheetPr>
    <tabColor theme="1"/>
  </sheetPr>
  <dimension ref="A1:C31"/>
  <sheetViews>
    <sheetView workbookViewId="0">
      <pane ySplit="1" topLeftCell="A2" activePane="bottomLeft" state="frozen"/>
      <selection pane="bottomLeft" activeCell="B8" sqref="B8"/>
    </sheetView>
  </sheetViews>
  <sheetFormatPr defaultColWidth="9.109375" defaultRowHeight="14.4" x14ac:dyDescent="0.3"/>
  <cols>
    <col min="1" max="1" width="24.88671875" bestFit="1" customWidth="1"/>
    <col min="2" max="2" width="16.5546875" bestFit="1" customWidth="1"/>
    <col min="3" max="3" width="10.109375" bestFit="1" customWidth="1"/>
  </cols>
  <sheetData>
    <row r="1" spans="1:3" ht="15" thickBot="1" x14ac:dyDescent="0.35">
      <c r="A1" s="89" t="s">
        <v>86</v>
      </c>
      <c r="B1" s="105" t="s">
        <v>87</v>
      </c>
      <c r="C1" s="106" t="s">
        <v>88</v>
      </c>
    </row>
    <row r="2" spans="1:3" x14ac:dyDescent="0.3">
      <c r="A2" s="103" t="s">
        <v>89</v>
      </c>
      <c r="B2" s="94" t="s">
        <v>89</v>
      </c>
      <c r="C2" s="104" t="s">
        <v>90</v>
      </c>
    </row>
    <row r="3" spans="1:3" x14ac:dyDescent="0.3">
      <c r="A3" s="98" t="s">
        <v>91</v>
      </c>
      <c r="B3" s="69" t="s">
        <v>91</v>
      </c>
      <c r="C3" s="99" t="s">
        <v>90</v>
      </c>
    </row>
    <row r="4" spans="1:3" x14ac:dyDescent="0.3">
      <c r="A4" s="98" t="s">
        <v>92</v>
      </c>
      <c r="B4" s="69" t="s">
        <v>92</v>
      </c>
      <c r="C4" s="99" t="s">
        <v>90</v>
      </c>
    </row>
    <row r="5" spans="1:3" x14ac:dyDescent="0.3">
      <c r="A5" s="98" t="s">
        <v>93</v>
      </c>
      <c r="B5" s="69" t="s">
        <v>93</v>
      </c>
      <c r="C5" s="99" t="s">
        <v>90</v>
      </c>
    </row>
    <row r="6" spans="1:3" x14ac:dyDescent="0.3">
      <c r="A6" s="100" t="s">
        <v>94</v>
      </c>
      <c r="B6" s="69" t="s">
        <v>95</v>
      </c>
      <c r="C6" s="99" t="s">
        <v>90</v>
      </c>
    </row>
    <row r="7" spans="1:3" x14ac:dyDescent="0.3">
      <c r="A7" s="98" t="s">
        <v>96</v>
      </c>
      <c r="B7" s="69" t="s">
        <v>96</v>
      </c>
      <c r="C7" s="99" t="s">
        <v>90</v>
      </c>
    </row>
    <row r="8" spans="1:3" x14ac:dyDescent="0.3">
      <c r="A8" s="100" t="s">
        <v>94</v>
      </c>
      <c r="B8" s="69" t="s">
        <v>97</v>
      </c>
      <c r="C8" s="99" t="s">
        <v>90</v>
      </c>
    </row>
    <row r="9" spans="1:3" x14ac:dyDescent="0.3">
      <c r="A9" s="98" t="s">
        <v>98</v>
      </c>
      <c r="B9" s="69" t="s">
        <v>99</v>
      </c>
      <c r="C9" s="99" t="s">
        <v>90</v>
      </c>
    </row>
    <row r="10" spans="1:3" x14ac:dyDescent="0.3">
      <c r="A10" s="98" t="s">
        <v>100</v>
      </c>
      <c r="B10" s="52" t="s">
        <v>94</v>
      </c>
      <c r="C10" s="99" t="s">
        <v>101</v>
      </c>
    </row>
    <row r="11" spans="1:3" x14ac:dyDescent="0.3">
      <c r="A11" s="100" t="s">
        <v>94</v>
      </c>
      <c r="B11" s="69" t="s">
        <v>102</v>
      </c>
      <c r="C11" s="99" t="s">
        <v>90</v>
      </c>
    </row>
    <row r="12" spans="1:3" x14ac:dyDescent="0.3">
      <c r="A12" s="98" t="s">
        <v>103</v>
      </c>
      <c r="B12" s="69" t="s">
        <v>104</v>
      </c>
      <c r="C12" s="99" t="s">
        <v>90</v>
      </c>
    </row>
    <row r="13" spans="1:3" x14ac:dyDescent="0.3">
      <c r="A13" s="100" t="s">
        <v>94</v>
      </c>
      <c r="B13" s="69" t="s">
        <v>105</v>
      </c>
      <c r="C13" s="99" t="s">
        <v>90</v>
      </c>
    </row>
    <row r="14" spans="1:3" x14ac:dyDescent="0.3">
      <c r="A14" s="98" t="s">
        <v>106</v>
      </c>
      <c r="B14" s="69" t="s">
        <v>107</v>
      </c>
      <c r="C14" s="99" t="s">
        <v>90</v>
      </c>
    </row>
    <row r="15" spans="1:3" x14ac:dyDescent="0.3">
      <c r="A15" s="100" t="s">
        <v>94</v>
      </c>
      <c r="B15" s="69" t="s">
        <v>108</v>
      </c>
      <c r="C15" s="99" t="s">
        <v>90</v>
      </c>
    </row>
    <row r="16" spans="1:3" x14ac:dyDescent="0.3">
      <c r="A16" s="100" t="s">
        <v>94</v>
      </c>
      <c r="B16" s="69" t="s">
        <v>109</v>
      </c>
      <c r="C16" s="99" t="s">
        <v>90</v>
      </c>
    </row>
    <row r="17" spans="1:3" x14ac:dyDescent="0.3">
      <c r="A17" s="100" t="s">
        <v>94</v>
      </c>
      <c r="B17" s="69" t="s">
        <v>110</v>
      </c>
      <c r="C17" s="99" t="s">
        <v>90</v>
      </c>
    </row>
    <row r="18" spans="1:3" x14ac:dyDescent="0.3">
      <c r="A18" s="100" t="s">
        <v>94</v>
      </c>
      <c r="B18" s="182" t="s">
        <v>111</v>
      </c>
      <c r="C18" s="99" t="s">
        <v>90</v>
      </c>
    </row>
    <row r="19" spans="1:3" x14ac:dyDescent="0.3">
      <c r="A19" s="100" t="s">
        <v>94</v>
      </c>
      <c r="B19" s="69" t="s">
        <v>112</v>
      </c>
      <c r="C19" s="99" t="s">
        <v>90</v>
      </c>
    </row>
    <row r="20" spans="1:3" x14ac:dyDescent="0.3">
      <c r="A20" s="98" t="s">
        <v>113</v>
      </c>
      <c r="B20" s="69" t="s">
        <v>113</v>
      </c>
      <c r="C20" s="99" t="s">
        <v>114</v>
      </c>
    </row>
    <row r="21" spans="1:3" x14ac:dyDescent="0.3">
      <c r="A21" s="98" t="s">
        <v>115</v>
      </c>
      <c r="B21" s="69" t="s">
        <v>115</v>
      </c>
      <c r="C21" s="99" t="s">
        <v>114</v>
      </c>
    </row>
    <row r="22" spans="1:3" x14ac:dyDescent="0.3">
      <c r="A22" s="98" t="s">
        <v>116</v>
      </c>
      <c r="B22" s="69" t="s">
        <v>116</v>
      </c>
      <c r="C22" s="99" t="s">
        <v>114</v>
      </c>
    </row>
    <row r="23" spans="1:3" x14ac:dyDescent="0.3">
      <c r="A23" s="98" t="s">
        <v>117</v>
      </c>
      <c r="B23" s="69" t="s">
        <v>117</v>
      </c>
      <c r="C23" s="99" t="s">
        <v>114</v>
      </c>
    </row>
    <row r="24" spans="1:3" x14ac:dyDescent="0.3">
      <c r="A24" s="100" t="s">
        <v>94</v>
      </c>
      <c r="B24" s="69" t="s">
        <v>118</v>
      </c>
      <c r="C24" s="99" t="s">
        <v>114</v>
      </c>
    </row>
    <row r="25" spans="1:3" x14ac:dyDescent="0.3">
      <c r="A25" s="100" t="s">
        <v>94</v>
      </c>
      <c r="B25" s="69" t="s">
        <v>119</v>
      </c>
      <c r="C25" s="99" t="s">
        <v>114</v>
      </c>
    </row>
    <row r="26" spans="1:3" x14ac:dyDescent="0.3">
      <c r="A26" s="100" t="s">
        <v>94</v>
      </c>
      <c r="B26" s="69" t="s">
        <v>120</v>
      </c>
      <c r="C26" s="99" t="s">
        <v>114</v>
      </c>
    </row>
    <row r="27" spans="1:3" x14ac:dyDescent="0.3">
      <c r="A27" s="100" t="s">
        <v>94</v>
      </c>
      <c r="B27" s="69" t="s">
        <v>121</v>
      </c>
      <c r="C27" s="99" t="s">
        <v>114</v>
      </c>
    </row>
    <row r="28" spans="1:3" x14ac:dyDescent="0.3">
      <c r="A28" s="98" t="s">
        <v>122</v>
      </c>
      <c r="B28" s="69" t="s">
        <v>122</v>
      </c>
      <c r="C28" s="99" t="s">
        <v>114</v>
      </c>
    </row>
    <row r="29" spans="1:3" x14ac:dyDescent="0.3">
      <c r="A29" s="98" t="s">
        <v>123</v>
      </c>
      <c r="B29" s="69" t="s">
        <v>124</v>
      </c>
      <c r="C29" s="99" t="s">
        <v>114</v>
      </c>
    </row>
    <row r="30" spans="1:3" ht="15" thickBot="1" x14ac:dyDescent="0.35">
      <c r="A30" s="101" t="s">
        <v>125</v>
      </c>
      <c r="B30" s="95" t="s">
        <v>126</v>
      </c>
      <c r="C30" s="102" t="s">
        <v>114</v>
      </c>
    </row>
    <row r="31" spans="1:3" ht="15" thickBot="1" x14ac:dyDescent="0.35">
      <c r="A31" s="109" t="s">
        <v>127</v>
      </c>
      <c r="B31" s="107" t="s">
        <v>127</v>
      </c>
      <c r="C31" s="108" t="s">
        <v>127</v>
      </c>
    </row>
  </sheetData>
  <sortState xmlns:xlrd2="http://schemas.microsoft.com/office/spreadsheetml/2017/richdata2" ref="F2:F24">
    <sortCondition ref="F2:F2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AD41-45D1-4271-B4A5-18A78E59E17A}">
  <sheetPr filterMode="1">
    <tabColor theme="7"/>
  </sheetPr>
  <dimension ref="A1:I755"/>
  <sheetViews>
    <sheetView topLeftCell="C1" workbookViewId="0">
      <pane ySplit="1" topLeftCell="A527" activePane="bottomLeft" state="frozen"/>
      <selection pane="bottomLeft" activeCell="D1" sqref="D1"/>
    </sheetView>
  </sheetViews>
  <sheetFormatPr defaultColWidth="9.109375" defaultRowHeight="14.4" x14ac:dyDescent="0.3"/>
  <cols>
    <col min="1" max="1" width="16.33203125" hidden="1" customWidth="1"/>
    <col min="2" max="2" width="8.33203125" hidden="1" customWidth="1"/>
    <col min="3" max="3" width="24" bestFit="1" customWidth="1"/>
    <col min="4" max="4" width="31.109375" bestFit="1" customWidth="1"/>
    <col min="5" max="5" width="16.5546875" bestFit="1" customWidth="1"/>
    <col min="6" max="6" width="5" customWidth="1"/>
    <col min="11" max="11" width="10.44140625" bestFit="1" customWidth="1"/>
    <col min="13" max="13" width="11.88671875" bestFit="1" customWidth="1"/>
  </cols>
  <sheetData>
    <row r="1" spans="1:7" x14ac:dyDescent="0.3">
      <c r="A1" s="97" t="s">
        <v>128</v>
      </c>
      <c r="B1" s="97" t="s">
        <v>129</v>
      </c>
      <c r="C1" s="97" t="s">
        <v>130</v>
      </c>
      <c r="D1" s="97" t="s">
        <v>131</v>
      </c>
      <c r="E1" s="97" t="s">
        <v>132</v>
      </c>
      <c r="F1" s="97" t="s">
        <v>59</v>
      </c>
      <c r="G1" s="161" t="s">
        <v>58</v>
      </c>
    </row>
    <row r="2" spans="1:7" hidden="1" x14ac:dyDescent="0.3">
      <c r="A2" t="s">
        <v>133</v>
      </c>
      <c r="B2" t="s">
        <v>134</v>
      </c>
      <c r="C2" t="s">
        <v>135</v>
      </c>
      <c r="D2" t="s">
        <v>136</v>
      </c>
      <c r="E2" t="s">
        <v>89</v>
      </c>
      <c r="F2">
        <v>2021</v>
      </c>
      <c r="G2">
        <v>0</v>
      </c>
    </row>
    <row r="3" spans="1:7" hidden="1" x14ac:dyDescent="0.3">
      <c r="A3" t="s">
        <v>133</v>
      </c>
      <c r="B3" t="s">
        <v>134</v>
      </c>
      <c r="C3" t="s">
        <v>135</v>
      </c>
      <c r="D3" t="s">
        <v>136</v>
      </c>
      <c r="E3" t="s">
        <v>91</v>
      </c>
      <c r="F3">
        <v>2021</v>
      </c>
      <c r="G3">
        <v>0</v>
      </c>
    </row>
    <row r="4" spans="1:7" hidden="1" x14ac:dyDescent="0.3">
      <c r="A4" t="s">
        <v>133</v>
      </c>
      <c r="B4" t="s">
        <v>134</v>
      </c>
      <c r="C4" t="s">
        <v>135</v>
      </c>
      <c r="D4" t="s">
        <v>136</v>
      </c>
      <c r="E4" t="s">
        <v>92</v>
      </c>
      <c r="F4">
        <v>2021</v>
      </c>
      <c r="G4">
        <v>0</v>
      </c>
    </row>
    <row r="5" spans="1:7" hidden="1" x14ac:dyDescent="0.3">
      <c r="A5" t="s">
        <v>133</v>
      </c>
      <c r="B5" t="s">
        <v>134</v>
      </c>
      <c r="C5" t="s">
        <v>135</v>
      </c>
      <c r="D5" t="s">
        <v>136</v>
      </c>
      <c r="E5" t="s">
        <v>93</v>
      </c>
      <c r="F5">
        <v>2021</v>
      </c>
      <c r="G5">
        <v>57.442895999999024</v>
      </c>
    </row>
    <row r="6" spans="1:7" hidden="1" x14ac:dyDescent="0.3">
      <c r="A6" t="s">
        <v>133</v>
      </c>
      <c r="B6" t="s">
        <v>134</v>
      </c>
      <c r="C6" t="s">
        <v>135</v>
      </c>
      <c r="D6" t="s">
        <v>136</v>
      </c>
      <c r="E6" t="s">
        <v>95</v>
      </c>
      <c r="F6">
        <v>2021</v>
      </c>
      <c r="G6">
        <v>0</v>
      </c>
    </row>
    <row r="7" spans="1:7" hidden="1" x14ac:dyDescent="0.3">
      <c r="A7" t="s">
        <v>133</v>
      </c>
      <c r="B7" t="s">
        <v>134</v>
      </c>
      <c r="C7" t="s">
        <v>135</v>
      </c>
      <c r="D7" t="s">
        <v>136</v>
      </c>
      <c r="E7" t="s">
        <v>96</v>
      </c>
      <c r="F7">
        <v>2021</v>
      </c>
      <c r="G7">
        <v>9.6631343999998371</v>
      </c>
    </row>
    <row r="8" spans="1:7" hidden="1" x14ac:dyDescent="0.3">
      <c r="A8" t="s">
        <v>133</v>
      </c>
      <c r="B8" t="s">
        <v>134</v>
      </c>
      <c r="C8" t="s">
        <v>135</v>
      </c>
      <c r="D8" t="s">
        <v>136</v>
      </c>
      <c r="E8" t="s">
        <v>97</v>
      </c>
      <c r="F8">
        <v>2021</v>
      </c>
      <c r="G8">
        <v>2.9391335999999502</v>
      </c>
    </row>
    <row r="9" spans="1:7" hidden="1" x14ac:dyDescent="0.3">
      <c r="A9" t="s">
        <v>133</v>
      </c>
      <c r="B9" t="s">
        <v>134</v>
      </c>
      <c r="C9" t="s">
        <v>135</v>
      </c>
      <c r="D9" t="s">
        <v>136</v>
      </c>
      <c r="E9" t="s">
        <v>99</v>
      </c>
      <c r="F9">
        <v>2021</v>
      </c>
      <c r="G9">
        <v>25.568787599999567</v>
      </c>
    </row>
    <row r="10" spans="1:7" hidden="1" x14ac:dyDescent="0.3">
      <c r="A10" t="s">
        <v>133</v>
      </c>
      <c r="B10" t="s">
        <v>134</v>
      </c>
      <c r="C10" t="s">
        <v>135</v>
      </c>
      <c r="D10" t="s">
        <v>136</v>
      </c>
      <c r="E10" t="s">
        <v>102</v>
      </c>
      <c r="F10">
        <v>2021</v>
      </c>
      <c r="G10">
        <v>0</v>
      </c>
    </row>
    <row r="11" spans="1:7" hidden="1" x14ac:dyDescent="0.3">
      <c r="A11" t="s">
        <v>133</v>
      </c>
      <c r="B11" t="s">
        <v>134</v>
      </c>
      <c r="C11" t="s">
        <v>135</v>
      </c>
      <c r="D11" t="s">
        <v>136</v>
      </c>
      <c r="E11" t="s">
        <v>104</v>
      </c>
      <c r="F11">
        <v>2021</v>
      </c>
      <c r="G11">
        <v>0.15909839999999731</v>
      </c>
    </row>
    <row r="12" spans="1:7" hidden="1" x14ac:dyDescent="0.3">
      <c r="A12" t="s">
        <v>133</v>
      </c>
      <c r="B12" t="s">
        <v>134</v>
      </c>
      <c r="C12" t="s">
        <v>135</v>
      </c>
      <c r="D12" t="s">
        <v>136</v>
      </c>
      <c r="E12" t="s">
        <v>105</v>
      </c>
      <c r="F12">
        <v>2021</v>
      </c>
      <c r="G12">
        <v>0</v>
      </c>
    </row>
    <row r="13" spans="1:7" hidden="1" x14ac:dyDescent="0.3">
      <c r="A13" t="s">
        <v>133</v>
      </c>
      <c r="B13" t="s">
        <v>134</v>
      </c>
      <c r="C13" t="s">
        <v>135</v>
      </c>
      <c r="D13" t="s">
        <v>136</v>
      </c>
      <c r="E13" t="s">
        <v>107</v>
      </c>
      <c r="F13">
        <v>2021</v>
      </c>
      <c r="G13">
        <v>5.078588399999914</v>
      </c>
    </row>
    <row r="14" spans="1:7" hidden="1" x14ac:dyDescent="0.3">
      <c r="A14" t="s">
        <v>133</v>
      </c>
      <c r="B14" t="s">
        <v>134</v>
      </c>
      <c r="C14" t="s">
        <v>135</v>
      </c>
      <c r="D14" t="s">
        <v>136</v>
      </c>
      <c r="E14" t="s">
        <v>108</v>
      </c>
      <c r="F14">
        <v>2021</v>
      </c>
      <c r="G14">
        <v>42.638371199999277</v>
      </c>
    </row>
    <row r="15" spans="1:7" hidden="1" x14ac:dyDescent="0.3">
      <c r="A15" t="s">
        <v>133</v>
      </c>
      <c r="B15" t="s">
        <v>134</v>
      </c>
      <c r="C15" t="s">
        <v>135</v>
      </c>
      <c r="D15" t="s">
        <v>136</v>
      </c>
      <c r="E15" t="s">
        <v>109</v>
      </c>
      <c r="F15">
        <v>2021</v>
      </c>
      <c r="G15">
        <v>1.9301147999999673</v>
      </c>
    </row>
    <row r="16" spans="1:7" hidden="1" x14ac:dyDescent="0.3">
      <c r="A16" t="s">
        <v>133</v>
      </c>
      <c r="B16" t="s">
        <v>134</v>
      </c>
      <c r="C16" t="s">
        <v>135</v>
      </c>
      <c r="D16" t="s">
        <v>136</v>
      </c>
      <c r="E16" t="s">
        <v>110</v>
      </c>
      <c r="F16">
        <v>2021</v>
      </c>
      <c r="G16">
        <v>0</v>
      </c>
    </row>
    <row r="17" spans="1:9" hidden="1" x14ac:dyDescent="0.3">
      <c r="A17" t="s">
        <v>133</v>
      </c>
      <c r="B17" t="s">
        <v>134</v>
      </c>
      <c r="C17" t="s">
        <v>135</v>
      </c>
      <c r="D17" t="s">
        <v>136</v>
      </c>
      <c r="E17" t="s">
        <v>111</v>
      </c>
      <c r="F17">
        <v>2021</v>
      </c>
    </row>
    <row r="18" spans="1:9" hidden="1" x14ac:dyDescent="0.3">
      <c r="A18" t="s">
        <v>133</v>
      </c>
      <c r="B18" t="s">
        <v>134</v>
      </c>
      <c r="C18" t="s">
        <v>135</v>
      </c>
      <c r="D18" t="s">
        <v>136</v>
      </c>
      <c r="E18" t="s">
        <v>112</v>
      </c>
      <c r="F18">
        <v>2021</v>
      </c>
      <c r="G18">
        <v>1.3774571999999765</v>
      </c>
    </row>
    <row r="19" spans="1:9" hidden="1" x14ac:dyDescent="0.3">
      <c r="A19" t="s">
        <v>133</v>
      </c>
      <c r="B19" t="s">
        <v>134</v>
      </c>
      <c r="C19" t="s">
        <v>135</v>
      </c>
      <c r="D19" t="s">
        <v>136</v>
      </c>
      <c r="E19" t="s">
        <v>113</v>
      </c>
      <c r="F19">
        <v>2021</v>
      </c>
      <c r="G19">
        <v>0</v>
      </c>
    </row>
    <row r="20" spans="1:9" hidden="1" x14ac:dyDescent="0.3">
      <c r="A20" t="s">
        <v>133</v>
      </c>
      <c r="B20" t="s">
        <v>134</v>
      </c>
      <c r="C20" t="s">
        <v>135</v>
      </c>
      <c r="D20" t="s">
        <v>136</v>
      </c>
      <c r="E20" t="s">
        <v>115</v>
      </c>
      <c r="F20">
        <v>2021</v>
      </c>
      <c r="G20">
        <v>0</v>
      </c>
    </row>
    <row r="21" spans="1:9" hidden="1" x14ac:dyDescent="0.3">
      <c r="A21" t="s">
        <v>133</v>
      </c>
      <c r="B21" t="s">
        <v>134</v>
      </c>
      <c r="C21" t="s">
        <v>135</v>
      </c>
      <c r="D21" t="s">
        <v>136</v>
      </c>
      <c r="E21" t="s">
        <v>116</v>
      </c>
      <c r="F21">
        <v>2021</v>
      </c>
      <c r="G21">
        <v>0</v>
      </c>
    </row>
    <row r="22" spans="1:9" hidden="1" x14ac:dyDescent="0.3">
      <c r="A22" t="s">
        <v>133</v>
      </c>
      <c r="B22" t="s">
        <v>134</v>
      </c>
      <c r="C22" t="s">
        <v>135</v>
      </c>
      <c r="D22" t="s">
        <v>136</v>
      </c>
      <c r="E22" t="s">
        <v>117</v>
      </c>
      <c r="F22">
        <v>2021</v>
      </c>
      <c r="G22">
        <v>19.991969999999661</v>
      </c>
    </row>
    <row r="23" spans="1:9" hidden="1" x14ac:dyDescent="0.3">
      <c r="A23" t="s">
        <v>133</v>
      </c>
      <c r="B23" t="s">
        <v>134</v>
      </c>
      <c r="C23" t="s">
        <v>135</v>
      </c>
      <c r="D23" t="s">
        <v>136</v>
      </c>
      <c r="E23" t="s">
        <v>118</v>
      </c>
      <c r="F23">
        <v>2021</v>
      </c>
      <c r="G23">
        <v>2.0347847999999655</v>
      </c>
    </row>
    <row r="24" spans="1:9" hidden="1" x14ac:dyDescent="0.3">
      <c r="A24" t="s">
        <v>133</v>
      </c>
      <c r="B24" t="s">
        <v>134</v>
      </c>
      <c r="C24" t="s">
        <v>135</v>
      </c>
      <c r="D24" t="s">
        <v>136</v>
      </c>
      <c r="E24" t="s">
        <v>119</v>
      </c>
      <c r="F24">
        <v>2021</v>
      </c>
      <c r="G24">
        <v>18.237700799999693</v>
      </c>
    </row>
    <row r="25" spans="1:9" hidden="1" x14ac:dyDescent="0.3">
      <c r="A25" t="s">
        <v>133</v>
      </c>
      <c r="B25" t="s">
        <v>134</v>
      </c>
      <c r="C25" t="s">
        <v>135</v>
      </c>
      <c r="D25" t="s">
        <v>136</v>
      </c>
      <c r="E25" t="s">
        <v>120</v>
      </c>
      <c r="F25">
        <v>2021</v>
      </c>
      <c r="G25">
        <v>71.481236399998792</v>
      </c>
    </row>
    <row r="26" spans="1:9" hidden="1" x14ac:dyDescent="0.3">
      <c r="A26" t="s">
        <v>133</v>
      </c>
      <c r="B26" t="s">
        <v>134</v>
      </c>
      <c r="C26" t="s">
        <v>135</v>
      </c>
      <c r="D26" t="s">
        <v>136</v>
      </c>
      <c r="E26" t="s">
        <v>121</v>
      </c>
      <c r="F26">
        <v>2021</v>
      </c>
      <c r="G26">
        <v>0.29307599999999501</v>
      </c>
    </row>
    <row r="27" spans="1:9" hidden="1" x14ac:dyDescent="0.3">
      <c r="A27" t="s">
        <v>133</v>
      </c>
      <c r="B27" t="s">
        <v>134</v>
      </c>
      <c r="C27" t="s">
        <v>135</v>
      </c>
      <c r="D27" t="s">
        <v>136</v>
      </c>
      <c r="E27" t="s">
        <v>122</v>
      </c>
      <c r="F27">
        <v>2021</v>
      </c>
      <c r="G27">
        <v>21.377800799999637</v>
      </c>
    </row>
    <row r="28" spans="1:9" hidden="1" x14ac:dyDescent="0.3">
      <c r="A28" t="s">
        <v>133</v>
      </c>
      <c r="B28" t="s">
        <v>134</v>
      </c>
      <c r="C28" t="s">
        <v>135</v>
      </c>
      <c r="D28" t="s">
        <v>136</v>
      </c>
      <c r="E28" t="s">
        <v>124</v>
      </c>
      <c r="F28">
        <v>2021</v>
      </c>
      <c r="G28">
        <v>3.2824511999999446</v>
      </c>
    </row>
    <row r="29" spans="1:9" hidden="1" x14ac:dyDescent="0.3">
      <c r="A29" t="s">
        <v>133</v>
      </c>
      <c r="B29" t="s">
        <v>134</v>
      </c>
      <c r="C29" t="s">
        <v>135</v>
      </c>
      <c r="D29" t="s">
        <v>136</v>
      </c>
      <c r="E29" t="s">
        <v>126</v>
      </c>
      <c r="F29">
        <v>2021</v>
      </c>
      <c r="G29">
        <v>1.4946875999999747</v>
      </c>
    </row>
    <row r="30" spans="1:9" hidden="1" x14ac:dyDescent="0.3">
      <c r="A30" t="s">
        <v>133</v>
      </c>
      <c r="B30" t="s">
        <v>134</v>
      </c>
      <c r="C30" t="s">
        <v>135</v>
      </c>
      <c r="D30" t="s">
        <v>136</v>
      </c>
      <c r="E30" t="s">
        <v>127</v>
      </c>
      <c r="F30">
        <v>2021</v>
      </c>
      <c r="G30">
        <v>286.80836039999514</v>
      </c>
      <c r="I30">
        <v>27.381671999999536</v>
      </c>
    </row>
    <row r="31" spans="1:9" hidden="1" x14ac:dyDescent="0.3">
      <c r="A31" t="s">
        <v>133</v>
      </c>
      <c r="B31" t="s">
        <v>134</v>
      </c>
      <c r="C31" t="s">
        <v>135</v>
      </c>
      <c r="D31" t="s">
        <v>137</v>
      </c>
      <c r="E31" t="s">
        <v>89</v>
      </c>
      <c r="F31">
        <v>2021</v>
      </c>
      <c r="G31">
        <v>0.12141719999999794</v>
      </c>
    </row>
    <row r="32" spans="1:9" hidden="1" x14ac:dyDescent="0.3">
      <c r="A32" t="s">
        <v>133</v>
      </c>
      <c r="B32" t="s">
        <v>134</v>
      </c>
      <c r="C32" t="s">
        <v>135</v>
      </c>
      <c r="D32" t="s">
        <v>137</v>
      </c>
      <c r="E32" t="s">
        <v>91</v>
      </c>
      <c r="F32">
        <v>2021</v>
      </c>
      <c r="G32">
        <v>4.1867999999999289E-3</v>
      </c>
    </row>
    <row r="33" spans="1:9" hidden="1" x14ac:dyDescent="0.3">
      <c r="A33" t="s">
        <v>133</v>
      </c>
      <c r="B33" t="s">
        <v>134</v>
      </c>
      <c r="C33" t="s">
        <v>135</v>
      </c>
      <c r="D33" t="s">
        <v>137</v>
      </c>
      <c r="E33" t="s">
        <v>92</v>
      </c>
      <c r="F33">
        <v>2021</v>
      </c>
      <c r="G33">
        <v>0</v>
      </c>
    </row>
    <row r="34" spans="1:9" hidden="1" x14ac:dyDescent="0.3">
      <c r="A34" t="s">
        <v>133</v>
      </c>
      <c r="B34" t="s">
        <v>134</v>
      </c>
      <c r="C34" t="s">
        <v>135</v>
      </c>
      <c r="D34" t="s">
        <v>137</v>
      </c>
      <c r="E34" t="s">
        <v>93</v>
      </c>
      <c r="F34">
        <v>2021</v>
      </c>
      <c r="G34">
        <v>0.19677959999999667</v>
      </c>
    </row>
    <row r="35" spans="1:9" hidden="1" x14ac:dyDescent="0.3">
      <c r="A35" t="s">
        <v>133</v>
      </c>
      <c r="B35" t="s">
        <v>134</v>
      </c>
      <c r="C35" t="s">
        <v>135</v>
      </c>
      <c r="D35" t="s">
        <v>137</v>
      </c>
      <c r="E35" t="s">
        <v>95</v>
      </c>
      <c r="F35">
        <v>2021</v>
      </c>
      <c r="G35">
        <v>0</v>
      </c>
      <c r="I35">
        <v>-1.6747199999999716E-2</v>
      </c>
    </row>
    <row r="36" spans="1:9" hidden="1" x14ac:dyDescent="0.3">
      <c r="A36" t="s">
        <v>133</v>
      </c>
      <c r="B36" t="s">
        <v>134</v>
      </c>
      <c r="C36" t="s">
        <v>135</v>
      </c>
      <c r="D36" t="s">
        <v>137</v>
      </c>
      <c r="E36" t="s">
        <v>96</v>
      </c>
      <c r="F36">
        <v>2021</v>
      </c>
      <c r="G36">
        <v>0</v>
      </c>
    </row>
    <row r="37" spans="1:9" hidden="1" x14ac:dyDescent="0.3">
      <c r="A37" t="s">
        <v>133</v>
      </c>
      <c r="B37" t="s">
        <v>134</v>
      </c>
      <c r="C37" t="s">
        <v>135</v>
      </c>
      <c r="D37" t="s">
        <v>137</v>
      </c>
      <c r="E37" t="s">
        <v>97</v>
      </c>
      <c r="F37">
        <v>2021</v>
      </c>
      <c r="G37">
        <v>0</v>
      </c>
    </row>
    <row r="38" spans="1:9" hidden="1" x14ac:dyDescent="0.3">
      <c r="A38" t="s">
        <v>133</v>
      </c>
      <c r="B38" t="s">
        <v>134</v>
      </c>
      <c r="C38" t="s">
        <v>135</v>
      </c>
      <c r="D38" t="s">
        <v>137</v>
      </c>
      <c r="E38" t="s">
        <v>99</v>
      </c>
      <c r="F38">
        <v>2021</v>
      </c>
      <c r="G38">
        <v>0</v>
      </c>
    </row>
    <row r="39" spans="1:9" hidden="1" x14ac:dyDescent="0.3">
      <c r="A39" t="s">
        <v>133</v>
      </c>
      <c r="B39" t="s">
        <v>134</v>
      </c>
      <c r="C39" t="s">
        <v>135</v>
      </c>
      <c r="D39" t="s">
        <v>137</v>
      </c>
      <c r="E39" t="s">
        <v>102</v>
      </c>
      <c r="F39">
        <v>2021</v>
      </c>
      <c r="G39">
        <v>0</v>
      </c>
    </row>
    <row r="40" spans="1:9" hidden="1" x14ac:dyDescent="0.3">
      <c r="A40" t="s">
        <v>133</v>
      </c>
      <c r="B40" t="s">
        <v>134</v>
      </c>
      <c r="C40" t="s">
        <v>135</v>
      </c>
      <c r="D40" t="s">
        <v>137</v>
      </c>
      <c r="E40" t="s">
        <v>104</v>
      </c>
      <c r="F40">
        <v>2021</v>
      </c>
      <c r="G40">
        <v>0</v>
      </c>
      <c r="I40">
        <v>3.768119999999936E-2</v>
      </c>
    </row>
    <row r="41" spans="1:9" hidden="1" x14ac:dyDescent="0.3">
      <c r="A41" t="s">
        <v>133</v>
      </c>
      <c r="B41" t="s">
        <v>134</v>
      </c>
      <c r="C41" t="s">
        <v>135</v>
      </c>
      <c r="D41" t="s">
        <v>137</v>
      </c>
      <c r="E41" t="s">
        <v>105</v>
      </c>
      <c r="F41">
        <v>2021</v>
      </c>
      <c r="G41">
        <v>0.12979079999999779</v>
      </c>
    </row>
    <row r="42" spans="1:9" hidden="1" x14ac:dyDescent="0.3">
      <c r="A42" t="s">
        <v>133</v>
      </c>
      <c r="B42" t="s">
        <v>134</v>
      </c>
      <c r="C42" t="s">
        <v>135</v>
      </c>
      <c r="D42" t="s">
        <v>137</v>
      </c>
      <c r="E42" t="s">
        <v>107</v>
      </c>
      <c r="F42">
        <v>2021</v>
      </c>
      <c r="G42">
        <v>1.0592603999999821</v>
      </c>
      <c r="I42">
        <v>1.2560399999999786E-2</v>
      </c>
    </row>
    <row r="43" spans="1:9" hidden="1" x14ac:dyDescent="0.3">
      <c r="A43" t="s">
        <v>133</v>
      </c>
      <c r="B43" t="s">
        <v>134</v>
      </c>
      <c r="C43" t="s">
        <v>135</v>
      </c>
      <c r="D43" t="s">
        <v>137</v>
      </c>
      <c r="E43" t="s">
        <v>108</v>
      </c>
      <c r="F43">
        <v>2021</v>
      </c>
      <c r="G43">
        <v>12.388741199999789</v>
      </c>
    </row>
    <row r="44" spans="1:9" hidden="1" x14ac:dyDescent="0.3">
      <c r="A44" t="s">
        <v>133</v>
      </c>
      <c r="B44" t="s">
        <v>134</v>
      </c>
      <c r="C44" t="s">
        <v>135</v>
      </c>
      <c r="D44" t="s">
        <v>137</v>
      </c>
      <c r="E44" t="s">
        <v>109</v>
      </c>
      <c r="F44">
        <v>2021</v>
      </c>
      <c r="G44">
        <v>0</v>
      </c>
      <c r="I44">
        <v>4.6054799999999216E-2</v>
      </c>
    </row>
    <row r="45" spans="1:9" hidden="1" x14ac:dyDescent="0.3">
      <c r="A45" t="s">
        <v>133</v>
      </c>
      <c r="B45" t="s">
        <v>134</v>
      </c>
      <c r="C45" t="s">
        <v>135</v>
      </c>
      <c r="D45" t="s">
        <v>137</v>
      </c>
      <c r="E45" t="s">
        <v>110</v>
      </c>
      <c r="F45">
        <v>2021</v>
      </c>
      <c r="G45">
        <v>0</v>
      </c>
    </row>
    <row r="46" spans="1:9" hidden="1" x14ac:dyDescent="0.3">
      <c r="A46" t="s">
        <v>133</v>
      </c>
      <c r="B46" t="s">
        <v>134</v>
      </c>
      <c r="C46" t="s">
        <v>135</v>
      </c>
      <c r="D46" t="s">
        <v>137</v>
      </c>
      <c r="E46" t="s">
        <v>111</v>
      </c>
      <c r="F46">
        <v>2021</v>
      </c>
      <c r="G46">
        <v>0</v>
      </c>
      <c r="I46">
        <v>8.792279999999851E-2</v>
      </c>
    </row>
    <row r="47" spans="1:9" hidden="1" x14ac:dyDescent="0.3">
      <c r="A47" t="s">
        <v>133</v>
      </c>
      <c r="B47" t="s">
        <v>134</v>
      </c>
      <c r="C47" t="s">
        <v>135</v>
      </c>
      <c r="D47" t="s">
        <v>137</v>
      </c>
      <c r="E47" t="s">
        <v>112</v>
      </c>
      <c r="F47">
        <v>2021</v>
      </c>
      <c r="G47">
        <v>3.2196491999999455</v>
      </c>
    </row>
    <row r="48" spans="1:9" hidden="1" x14ac:dyDescent="0.3">
      <c r="A48" t="s">
        <v>133</v>
      </c>
      <c r="B48" t="s">
        <v>134</v>
      </c>
      <c r="C48" t="s">
        <v>135</v>
      </c>
      <c r="D48" t="s">
        <v>137</v>
      </c>
      <c r="E48" t="s">
        <v>113</v>
      </c>
      <c r="F48">
        <v>2021</v>
      </c>
      <c r="G48">
        <v>85.812652799998546</v>
      </c>
      <c r="I48">
        <v>27.331430399999537</v>
      </c>
    </row>
    <row r="49" spans="1:9" hidden="1" x14ac:dyDescent="0.3">
      <c r="A49" t="s">
        <v>133</v>
      </c>
      <c r="B49" t="s">
        <v>134</v>
      </c>
      <c r="C49" t="s">
        <v>135</v>
      </c>
      <c r="D49" t="s">
        <v>137</v>
      </c>
      <c r="E49" t="s">
        <v>115</v>
      </c>
      <c r="F49">
        <v>2021</v>
      </c>
      <c r="G49">
        <v>0.1423511999999976</v>
      </c>
    </row>
    <row r="50" spans="1:9" hidden="1" x14ac:dyDescent="0.3">
      <c r="A50" t="s">
        <v>133</v>
      </c>
      <c r="B50" t="s">
        <v>134</v>
      </c>
      <c r="C50" t="s">
        <v>135</v>
      </c>
      <c r="D50" t="s">
        <v>137</v>
      </c>
      <c r="E50" t="s">
        <v>116</v>
      </c>
      <c r="F50">
        <v>2021</v>
      </c>
      <c r="G50">
        <v>2.8637711999999516</v>
      </c>
      <c r="I50">
        <v>2.93075999999995E-2</v>
      </c>
    </row>
    <row r="51" spans="1:9" hidden="1" x14ac:dyDescent="0.3">
      <c r="A51" t="s">
        <v>133</v>
      </c>
      <c r="B51" t="s">
        <v>134</v>
      </c>
      <c r="C51" t="s">
        <v>135</v>
      </c>
      <c r="D51" t="s">
        <v>137</v>
      </c>
      <c r="E51" t="s">
        <v>117</v>
      </c>
      <c r="F51">
        <v>2021</v>
      </c>
      <c r="G51">
        <v>0</v>
      </c>
    </row>
    <row r="52" spans="1:9" hidden="1" x14ac:dyDescent="0.3">
      <c r="A52" t="s">
        <v>133</v>
      </c>
      <c r="B52" t="s">
        <v>134</v>
      </c>
      <c r="C52" t="s">
        <v>135</v>
      </c>
      <c r="D52" t="s">
        <v>137</v>
      </c>
      <c r="E52" t="s">
        <v>118</v>
      </c>
      <c r="F52">
        <v>2021</v>
      </c>
      <c r="G52">
        <v>0</v>
      </c>
      <c r="I52">
        <v>27.360737999999536</v>
      </c>
    </row>
    <row r="53" spans="1:9" hidden="1" x14ac:dyDescent="0.3">
      <c r="A53" t="s">
        <v>133</v>
      </c>
      <c r="B53" t="s">
        <v>134</v>
      </c>
      <c r="C53" t="s">
        <v>135</v>
      </c>
      <c r="D53" t="s">
        <v>137</v>
      </c>
      <c r="E53" t="s">
        <v>119</v>
      </c>
      <c r="F53">
        <v>2021</v>
      </c>
      <c r="G53">
        <v>0</v>
      </c>
    </row>
    <row r="54" spans="1:9" hidden="1" x14ac:dyDescent="0.3">
      <c r="A54" t="s">
        <v>133</v>
      </c>
      <c r="B54" t="s">
        <v>134</v>
      </c>
      <c r="C54" t="s">
        <v>135</v>
      </c>
      <c r="D54" t="s">
        <v>137</v>
      </c>
      <c r="E54" t="s">
        <v>120</v>
      </c>
      <c r="F54">
        <v>2021</v>
      </c>
      <c r="G54">
        <v>0.13397759999999773</v>
      </c>
    </row>
    <row r="55" spans="1:9" hidden="1" x14ac:dyDescent="0.3">
      <c r="A55" t="s">
        <v>133</v>
      </c>
      <c r="B55" t="s">
        <v>134</v>
      </c>
      <c r="C55" t="s">
        <v>135</v>
      </c>
      <c r="D55" t="s">
        <v>137</v>
      </c>
      <c r="E55" t="s">
        <v>121</v>
      </c>
      <c r="F55">
        <v>2021</v>
      </c>
      <c r="G55">
        <v>0</v>
      </c>
    </row>
    <row r="56" spans="1:9" hidden="1" x14ac:dyDescent="0.3">
      <c r="A56" t="s">
        <v>133</v>
      </c>
      <c r="B56" t="s">
        <v>134</v>
      </c>
      <c r="C56" t="s">
        <v>135</v>
      </c>
      <c r="D56" t="s">
        <v>137</v>
      </c>
      <c r="E56" t="s">
        <v>122</v>
      </c>
      <c r="F56">
        <v>2021</v>
      </c>
      <c r="G56">
        <v>0</v>
      </c>
    </row>
    <row r="57" spans="1:9" hidden="1" x14ac:dyDescent="0.3">
      <c r="A57" t="s">
        <v>133</v>
      </c>
      <c r="B57" t="s">
        <v>134</v>
      </c>
      <c r="C57" t="s">
        <v>135</v>
      </c>
      <c r="D57" t="s">
        <v>137</v>
      </c>
      <c r="E57" t="s">
        <v>124</v>
      </c>
      <c r="F57">
        <v>2021</v>
      </c>
      <c r="G57">
        <v>0</v>
      </c>
    </row>
    <row r="58" spans="1:9" hidden="1" x14ac:dyDescent="0.3">
      <c r="A58" t="s">
        <v>133</v>
      </c>
      <c r="B58" t="s">
        <v>134</v>
      </c>
      <c r="C58" t="s">
        <v>135</v>
      </c>
      <c r="D58" t="s">
        <v>137</v>
      </c>
      <c r="E58" t="s">
        <v>126</v>
      </c>
      <c r="F58">
        <v>2021</v>
      </c>
      <c r="G58">
        <v>2.897265599999951</v>
      </c>
    </row>
    <row r="59" spans="1:9" hidden="1" x14ac:dyDescent="0.3">
      <c r="A59" t="s">
        <v>133</v>
      </c>
      <c r="B59" t="s">
        <v>134</v>
      </c>
      <c r="C59" t="s">
        <v>135</v>
      </c>
      <c r="D59" t="s">
        <v>137</v>
      </c>
      <c r="E59" t="s">
        <v>127</v>
      </c>
      <c r="F59">
        <v>2021</v>
      </c>
      <c r="G59">
        <v>108.96984359999814</v>
      </c>
    </row>
    <row r="60" spans="1:9" hidden="1" x14ac:dyDescent="0.3">
      <c r="A60" t="s">
        <v>133</v>
      </c>
      <c r="B60" t="s">
        <v>134</v>
      </c>
      <c r="C60" t="s">
        <v>135</v>
      </c>
      <c r="D60" t="s">
        <v>138</v>
      </c>
      <c r="E60" t="s">
        <v>89</v>
      </c>
      <c r="F60">
        <v>2021</v>
      </c>
      <c r="G60">
        <v>0</v>
      </c>
    </row>
    <row r="61" spans="1:9" hidden="1" x14ac:dyDescent="0.3">
      <c r="A61" t="s">
        <v>133</v>
      </c>
      <c r="B61" t="s">
        <v>134</v>
      </c>
      <c r="C61" t="s">
        <v>135</v>
      </c>
      <c r="D61" t="s">
        <v>138</v>
      </c>
      <c r="E61" t="s">
        <v>91</v>
      </c>
      <c r="F61">
        <v>2021</v>
      </c>
      <c r="G61">
        <v>0</v>
      </c>
    </row>
    <row r="62" spans="1:9" hidden="1" x14ac:dyDescent="0.3">
      <c r="A62" t="s">
        <v>133</v>
      </c>
      <c r="B62" t="s">
        <v>134</v>
      </c>
      <c r="C62" t="s">
        <v>135</v>
      </c>
      <c r="D62" t="s">
        <v>138</v>
      </c>
      <c r="E62" t="s">
        <v>92</v>
      </c>
      <c r="F62">
        <v>2021</v>
      </c>
      <c r="G62">
        <v>0</v>
      </c>
    </row>
    <row r="63" spans="1:9" hidden="1" x14ac:dyDescent="0.3">
      <c r="A63" t="s">
        <v>133</v>
      </c>
      <c r="B63" t="s">
        <v>134</v>
      </c>
      <c r="C63" t="s">
        <v>135</v>
      </c>
      <c r="D63" t="s">
        <v>138</v>
      </c>
      <c r="E63" t="s">
        <v>93</v>
      </c>
      <c r="F63">
        <v>2021</v>
      </c>
      <c r="G63">
        <v>-10.240912799999826</v>
      </c>
    </row>
    <row r="64" spans="1:9" hidden="1" x14ac:dyDescent="0.3">
      <c r="A64" t="s">
        <v>133</v>
      </c>
      <c r="B64" t="s">
        <v>134</v>
      </c>
      <c r="C64" t="s">
        <v>135</v>
      </c>
      <c r="D64" t="s">
        <v>138</v>
      </c>
      <c r="E64" t="s">
        <v>95</v>
      </c>
      <c r="F64">
        <v>2021</v>
      </c>
      <c r="G64">
        <v>0</v>
      </c>
    </row>
    <row r="65" spans="1:7" hidden="1" x14ac:dyDescent="0.3">
      <c r="A65" t="s">
        <v>133</v>
      </c>
      <c r="B65" t="s">
        <v>134</v>
      </c>
      <c r="C65" t="s">
        <v>135</v>
      </c>
      <c r="D65" t="s">
        <v>138</v>
      </c>
      <c r="E65" t="s">
        <v>96</v>
      </c>
      <c r="F65">
        <v>2021</v>
      </c>
      <c r="G65">
        <v>0</v>
      </c>
    </row>
    <row r="66" spans="1:7" hidden="1" x14ac:dyDescent="0.3">
      <c r="A66" t="s">
        <v>133</v>
      </c>
      <c r="B66" t="s">
        <v>134</v>
      </c>
      <c r="C66" t="s">
        <v>135</v>
      </c>
      <c r="D66" t="s">
        <v>138</v>
      </c>
      <c r="E66" t="s">
        <v>97</v>
      </c>
      <c r="F66">
        <v>2021</v>
      </c>
      <c r="G66">
        <v>0</v>
      </c>
    </row>
    <row r="67" spans="1:7" hidden="1" x14ac:dyDescent="0.3">
      <c r="A67" t="s">
        <v>133</v>
      </c>
      <c r="B67" t="s">
        <v>134</v>
      </c>
      <c r="C67" t="s">
        <v>135</v>
      </c>
      <c r="D67" t="s">
        <v>138</v>
      </c>
      <c r="E67" t="s">
        <v>99</v>
      </c>
      <c r="F67">
        <v>2021</v>
      </c>
      <c r="G67">
        <v>-0.76199759999998706</v>
      </c>
    </row>
    <row r="68" spans="1:7" hidden="1" x14ac:dyDescent="0.3">
      <c r="A68" t="s">
        <v>133</v>
      </c>
      <c r="B68" t="s">
        <v>134</v>
      </c>
      <c r="C68" t="s">
        <v>135</v>
      </c>
      <c r="D68" t="s">
        <v>138</v>
      </c>
      <c r="E68" t="s">
        <v>102</v>
      </c>
      <c r="F68">
        <v>2021</v>
      </c>
      <c r="G68">
        <v>0</v>
      </c>
    </row>
    <row r="69" spans="1:7" hidden="1" x14ac:dyDescent="0.3">
      <c r="A69" t="s">
        <v>133</v>
      </c>
      <c r="B69" t="s">
        <v>134</v>
      </c>
      <c r="C69" t="s">
        <v>135</v>
      </c>
      <c r="D69" t="s">
        <v>138</v>
      </c>
      <c r="E69" t="s">
        <v>104</v>
      </c>
      <c r="F69">
        <v>2021</v>
      </c>
      <c r="G69">
        <v>0</v>
      </c>
    </row>
    <row r="70" spans="1:7" hidden="1" x14ac:dyDescent="0.3">
      <c r="A70" t="s">
        <v>133</v>
      </c>
      <c r="B70" t="s">
        <v>134</v>
      </c>
      <c r="C70" t="s">
        <v>135</v>
      </c>
      <c r="D70" t="s">
        <v>138</v>
      </c>
      <c r="E70" t="s">
        <v>105</v>
      </c>
      <c r="F70">
        <v>2021</v>
      </c>
      <c r="G70">
        <v>0</v>
      </c>
    </row>
    <row r="71" spans="1:7" hidden="1" x14ac:dyDescent="0.3">
      <c r="A71" t="s">
        <v>133</v>
      </c>
      <c r="B71" t="s">
        <v>134</v>
      </c>
      <c r="C71" t="s">
        <v>135</v>
      </c>
      <c r="D71" t="s">
        <v>138</v>
      </c>
      <c r="E71" t="s">
        <v>107</v>
      </c>
      <c r="F71">
        <v>2021</v>
      </c>
      <c r="G71">
        <v>-0.13397759999999773</v>
      </c>
    </row>
    <row r="72" spans="1:7" hidden="1" x14ac:dyDescent="0.3">
      <c r="A72" t="s">
        <v>133</v>
      </c>
      <c r="B72" t="s">
        <v>134</v>
      </c>
      <c r="C72" t="s">
        <v>135</v>
      </c>
      <c r="D72" t="s">
        <v>138</v>
      </c>
      <c r="E72" t="s">
        <v>108</v>
      </c>
      <c r="F72">
        <v>2021</v>
      </c>
      <c r="G72">
        <v>0</v>
      </c>
    </row>
    <row r="73" spans="1:7" hidden="1" x14ac:dyDescent="0.3">
      <c r="A73" t="s">
        <v>133</v>
      </c>
      <c r="B73" t="s">
        <v>134</v>
      </c>
      <c r="C73" t="s">
        <v>135</v>
      </c>
      <c r="D73" t="s">
        <v>138</v>
      </c>
      <c r="E73" t="s">
        <v>109</v>
      </c>
      <c r="F73">
        <v>2021</v>
      </c>
      <c r="G73">
        <v>0</v>
      </c>
    </row>
    <row r="74" spans="1:7" hidden="1" x14ac:dyDescent="0.3">
      <c r="A74" t="s">
        <v>133</v>
      </c>
      <c r="B74" t="s">
        <v>134</v>
      </c>
      <c r="C74" t="s">
        <v>135</v>
      </c>
      <c r="D74" t="s">
        <v>138</v>
      </c>
      <c r="E74" t="s">
        <v>110</v>
      </c>
      <c r="F74">
        <v>2021</v>
      </c>
      <c r="G74">
        <v>0</v>
      </c>
    </row>
    <row r="75" spans="1:7" hidden="1" x14ac:dyDescent="0.3">
      <c r="A75" t="s">
        <v>133</v>
      </c>
      <c r="B75" t="s">
        <v>134</v>
      </c>
      <c r="C75" t="s">
        <v>135</v>
      </c>
      <c r="D75" t="s">
        <v>138</v>
      </c>
      <c r="E75" t="s">
        <v>111</v>
      </c>
      <c r="F75">
        <v>2021</v>
      </c>
      <c r="G75">
        <v>0</v>
      </c>
    </row>
    <row r="76" spans="1:7" hidden="1" x14ac:dyDescent="0.3">
      <c r="A76" t="s">
        <v>133</v>
      </c>
      <c r="B76" t="s">
        <v>134</v>
      </c>
      <c r="C76" t="s">
        <v>135</v>
      </c>
      <c r="D76" t="s">
        <v>138</v>
      </c>
      <c r="E76" t="s">
        <v>112</v>
      </c>
      <c r="F76">
        <v>2021</v>
      </c>
      <c r="G76">
        <v>0</v>
      </c>
    </row>
    <row r="77" spans="1:7" hidden="1" x14ac:dyDescent="0.3">
      <c r="A77" t="s">
        <v>133</v>
      </c>
      <c r="B77" t="s">
        <v>134</v>
      </c>
      <c r="C77" t="s">
        <v>135</v>
      </c>
      <c r="D77" t="s">
        <v>138</v>
      </c>
      <c r="E77" t="s">
        <v>113</v>
      </c>
      <c r="F77">
        <v>2021</v>
      </c>
      <c r="G77">
        <v>0</v>
      </c>
    </row>
    <row r="78" spans="1:7" hidden="1" x14ac:dyDescent="0.3">
      <c r="A78" t="s">
        <v>133</v>
      </c>
      <c r="B78" t="s">
        <v>134</v>
      </c>
      <c r="C78" t="s">
        <v>135</v>
      </c>
      <c r="D78" t="s">
        <v>138</v>
      </c>
      <c r="E78" t="s">
        <v>115</v>
      </c>
      <c r="F78">
        <v>2021</v>
      </c>
      <c r="G78">
        <v>0</v>
      </c>
    </row>
    <row r="79" spans="1:7" hidden="1" x14ac:dyDescent="0.3">
      <c r="A79" t="s">
        <v>133</v>
      </c>
      <c r="B79" t="s">
        <v>134</v>
      </c>
      <c r="C79" t="s">
        <v>135</v>
      </c>
      <c r="D79" t="s">
        <v>138</v>
      </c>
      <c r="E79" t="s">
        <v>116</v>
      </c>
      <c r="F79">
        <v>2021</v>
      </c>
      <c r="G79">
        <v>0</v>
      </c>
    </row>
    <row r="80" spans="1:7" hidden="1" x14ac:dyDescent="0.3">
      <c r="A80" t="s">
        <v>133</v>
      </c>
      <c r="B80" t="s">
        <v>134</v>
      </c>
      <c r="C80" t="s">
        <v>135</v>
      </c>
      <c r="D80" t="s">
        <v>138</v>
      </c>
      <c r="E80" t="s">
        <v>117</v>
      </c>
      <c r="F80">
        <v>2021</v>
      </c>
      <c r="G80">
        <v>0</v>
      </c>
    </row>
    <row r="81" spans="1:7" hidden="1" x14ac:dyDescent="0.3">
      <c r="A81" t="s">
        <v>133</v>
      </c>
      <c r="B81" t="s">
        <v>134</v>
      </c>
      <c r="C81" t="s">
        <v>135</v>
      </c>
      <c r="D81" t="s">
        <v>138</v>
      </c>
      <c r="E81" t="s">
        <v>118</v>
      </c>
      <c r="F81">
        <v>2021</v>
      </c>
      <c r="G81">
        <v>0</v>
      </c>
    </row>
    <row r="82" spans="1:7" hidden="1" x14ac:dyDescent="0.3">
      <c r="A82" t="s">
        <v>133</v>
      </c>
      <c r="B82" t="s">
        <v>134</v>
      </c>
      <c r="C82" t="s">
        <v>135</v>
      </c>
      <c r="D82" t="s">
        <v>138</v>
      </c>
      <c r="E82" t="s">
        <v>119</v>
      </c>
      <c r="F82">
        <v>2021</v>
      </c>
      <c r="G82">
        <v>0</v>
      </c>
    </row>
    <row r="83" spans="1:7" hidden="1" x14ac:dyDescent="0.3">
      <c r="A83" t="s">
        <v>133</v>
      </c>
      <c r="B83" t="s">
        <v>134</v>
      </c>
      <c r="C83" t="s">
        <v>135</v>
      </c>
      <c r="D83" t="s">
        <v>138</v>
      </c>
      <c r="E83" t="s">
        <v>120</v>
      </c>
      <c r="F83">
        <v>2021</v>
      </c>
      <c r="G83">
        <v>0</v>
      </c>
    </row>
    <row r="84" spans="1:7" hidden="1" x14ac:dyDescent="0.3">
      <c r="A84" t="s">
        <v>133</v>
      </c>
      <c r="B84" t="s">
        <v>134</v>
      </c>
      <c r="C84" t="s">
        <v>135</v>
      </c>
      <c r="D84" t="s">
        <v>138</v>
      </c>
      <c r="E84" t="s">
        <v>121</v>
      </c>
      <c r="F84">
        <v>2021</v>
      </c>
      <c r="G84">
        <v>0</v>
      </c>
    </row>
    <row r="85" spans="1:7" hidden="1" x14ac:dyDescent="0.3">
      <c r="A85" t="s">
        <v>133</v>
      </c>
      <c r="B85" t="s">
        <v>134</v>
      </c>
      <c r="C85" t="s">
        <v>135</v>
      </c>
      <c r="D85" t="s">
        <v>138</v>
      </c>
      <c r="E85" t="s">
        <v>122</v>
      </c>
      <c r="F85">
        <v>2021</v>
      </c>
      <c r="G85">
        <v>0</v>
      </c>
    </row>
    <row r="86" spans="1:7" hidden="1" x14ac:dyDescent="0.3">
      <c r="A86" t="s">
        <v>133</v>
      </c>
      <c r="B86" t="s">
        <v>134</v>
      </c>
      <c r="C86" t="s">
        <v>135</v>
      </c>
      <c r="D86" t="s">
        <v>138</v>
      </c>
      <c r="E86" t="s">
        <v>124</v>
      </c>
      <c r="F86">
        <v>2021</v>
      </c>
      <c r="G86">
        <v>0</v>
      </c>
    </row>
    <row r="87" spans="1:7" hidden="1" x14ac:dyDescent="0.3">
      <c r="A87" t="s">
        <v>133</v>
      </c>
      <c r="B87" t="s">
        <v>134</v>
      </c>
      <c r="C87" t="s">
        <v>135</v>
      </c>
      <c r="D87" t="s">
        <v>138</v>
      </c>
      <c r="E87" t="s">
        <v>126</v>
      </c>
      <c r="F87">
        <v>2021</v>
      </c>
      <c r="G87">
        <v>-8.3735999999998579E-3</v>
      </c>
    </row>
    <row r="88" spans="1:7" hidden="1" x14ac:dyDescent="0.3">
      <c r="A88" t="s">
        <v>133</v>
      </c>
      <c r="B88" t="s">
        <v>134</v>
      </c>
      <c r="C88" t="s">
        <v>135</v>
      </c>
      <c r="D88" t="s">
        <v>138</v>
      </c>
      <c r="E88" t="s">
        <v>127</v>
      </c>
      <c r="F88">
        <v>2021</v>
      </c>
      <c r="G88">
        <v>-11.145261599999811</v>
      </c>
    </row>
    <row r="89" spans="1:7" hidden="1" x14ac:dyDescent="0.3">
      <c r="A89" t="s">
        <v>133</v>
      </c>
      <c r="B89" t="s">
        <v>134</v>
      </c>
      <c r="C89" t="s">
        <v>135</v>
      </c>
      <c r="D89" t="s">
        <v>139</v>
      </c>
      <c r="E89" t="s">
        <v>89</v>
      </c>
      <c r="F89">
        <v>2021</v>
      </c>
      <c r="G89">
        <v>0</v>
      </c>
    </row>
    <row r="90" spans="1:7" hidden="1" x14ac:dyDescent="0.3">
      <c r="A90" t="s">
        <v>133</v>
      </c>
      <c r="B90" t="s">
        <v>134</v>
      </c>
      <c r="C90" t="s">
        <v>135</v>
      </c>
      <c r="D90" t="s">
        <v>139</v>
      </c>
      <c r="E90" t="s">
        <v>91</v>
      </c>
      <c r="F90">
        <v>2021</v>
      </c>
      <c r="G90">
        <v>0</v>
      </c>
    </row>
    <row r="91" spans="1:7" hidden="1" x14ac:dyDescent="0.3">
      <c r="A91" t="s">
        <v>133</v>
      </c>
      <c r="B91" t="s">
        <v>134</v>
      </c>
      <c r="C91" t="s">
        <v>135</v>
      </c>
      <c r="D91" t="s">
        <v>139</v>
      </c>
      <c r="E91" t="s">
        <v>92</v>
      </c>
      <c r="F91">
        <v>2021</v>
      </c>
      <c r="G91">
        <v>0</v>
      </c>
    </row>
    <row r="92" spans="1:7" hidden="1" x14ac:dyDescent="0.3">
      <c r="A92" t="s">
        <v>133</v>
      </c>
      <c r="B92" t="s">
        <v>134</v>
      </c>
      <c r="C92" t="s">
        <v>135</v>
      </c>
      <c r="D92" t="s">
        <v>139</v>
      </c>
      <c r="E92" t="s">
        <v>93</v>
      </c>
      <c r="F92">
        <v>2021</v>
      </c>
      <c r="G92">
        <v>0</v>
      </c>
    </row>
    <row r="93" spans="1:7" hidden="1" x14ac:dyDescent="0.3">
      <c r="A93" t="s">
        <v>133</v>
      </c>
      <c r="B93" t="s">
        <v>134</v>
      </c>
      <c r="C93" t="s">
        <v>135</v>
      </c>
      <c r="D93" t="s">
        <v>139</v>
      </c>
      <c r="E93" t="s">
        <v>95</v>
      </c>
      <c r="F93">
        <v>2021</v>
      </c>
      <c r="G93">
        <v>0</v>
      </c>
    </row>
    <row r="94" spans="1:7" hidden="1" x14ac:dyDescent="0.3">
      <c r="A94" t="s">
        <v>133</v>
      </c>
      <c r="B94" t="s">
        <v>134</v>
      </c>
      <c r="C94" t="s">
        <v>135</v>
      </c>
      <c r="D94" t="s">
        <v>139</v>
      </c>
      <c r="E94" t="s">
        <v>96</v>
      </c>
      <c r="F94">
        <v>2021</v>
      </c>
      <c r="G94">
        <v>0.55684439999999058</v>
      </c>
    </row>
    <row r="95" spans="1:7" hidden="1" x14ac:dyDescent="0.3">
      <c r="A95" t="s">
        <v>133</v>
      </c>
      <c r="B95" t="s">
        <v>134</v>
      </c>
      <c r="C95" t="s">
        <v>135</v>
      </c>
      <c r="D95" t="s">
        <v>139</v>
      </c>
      <c r="E95" t="s">
        <v>97</v>
      </c>
      <c r="F95">
        <v>2021</v>
      </c>
      <c r="G95">
        <v>0</v>
      </c>
    </row>
    <row r="96" spans="1:7" hidden="1" x14ac:dyDescent="0.3">
      <c r="A96" t="s">
        <v>133</v>
      </c>
      <c r="B96" t="s">
        <v>134</v>
      </c>
      <c r="C96" t="s">
        <v>135</v>
      </c>
      <c r="D96" t="s">
        <v>139</v>
      </c>
      <c r="E96" t="s">
        <v>99</v>
      </c>
      <c r="F96">
        <v>2021</v>
      </c>
      <c r="G96">
        <v>0.7536239999999873</v>
      </c>
    </row>
    <row r="97" spans="1:7" hidden="1" x14ac:dyDescent="0.3">
      <c r="A97" t="s">
        <v>133</v>
      </c>
      <c r="B97" t="s">
        <v>134</v>
      </c>
      <c r="C97" t="s">
        <v>135</v>
      </c>
      <c r="D97" t="s">
        <v>139</v>
      </c>
      <c r="E97" t="s">
        <v>102</v>
      </c>
      <c r="F97">
        <v>2021</v>
      </c>
      <c r="G97">
        <v>4.1867999999999289E-3</v>
      </c>
    </row>
    <row r="98" spans="1:7" hidden="1" x14ac:dyDescent="0.3">
      <c r="A98" t="s">
        <v>133</v>
      </c>
      <c r="B98" t="s">
        <v>134</v>
      </c>
      <c r="C98" t="s">
        <v>135</v>
      </c>
      <c r="D98" t="s">
        <v>139</v>
      </c>
      <c r="E98" t="s">
        <v>104</v>
      </c>
      <c r="F98">
        <v>2021</v>
      </c>
      <c r="G98">
        <v>2.93075999999995E-2</v>
      </c>
    </row>
    <row r="99" spans="1:7" hidden="1" x14ac:dyDescent="0.3">
      <c r="A99" t="s">
        <v>133</v>
      </c>
      <c r="B99" t="s">
        <v>134</v>
      </c>
      <c r="C99" t="s">
        <v>135</v>
      </c>
      <c r="D99" t="s">
        <v>139</v>
      </c>
      <c r="E99" t="s">
        <v>105</v>
      </c>
      <c r="F99">
        <v>2021</v>
      </c>
      <c r="G99">
        <v>-5.0241599999999144E-2</v>
      </c>
    </row>
    <row r="100" spans="1:7" hidden="1" x14ac:dyDescent="0.3">
      <c r="A100" t="s">
        <v>133</v>
      </c>
      <c r="B100" t="s">
        <v>134</v>
      </c>
      <c r="C100" t="s">
        <v>135</v>
      </c>
      <c r="D100" t="s">
        <v>139</v>
      </c>
      <c r="E100" t="s">
        <v>107</v>
      </c>
      <c r="F100">
        <v>2021</v>
      </c>
      <c r="G100">
        <v>7.9549199999998654E-2</v>
      </c>
    </row>
    <row r="101" spans="1:7" hidden="1" x14ac:dyDescent="0.3">
      <c r="A101" t="s">
        <v>133</v>
      </c>
      <c r="B101" t="s">
        <v>134</v>
      </c>
      <c r="C101" t="s">
        <v>135</v>
      </c>
      <c r="D101" t="s">
        <v>139</v>
      </c>
      <c r="E101" t="s">
        <v>108</v>
      </c>
      <c r="F101">
        <v>2021</v>
      </c>
      <c r="G101">
        <v>1.1388095999999808</v>
      </c>
    </row>
    <row r="102" spans="1:7" hidden="1" x14ac:dyDescent="0.3">
      <c r="A102" t="s">
        <v>133</v>
      </c>
      <c r="B102" t="s">
        <v>134</v>
      </c>
      <c r="C102" t="s">
        <v>135</v>
      </c>
      <c r="D102" t="s">
        <v>139</v>
      </c>
      <c r="E102" t="s">
        <v>109</v>
      </c>
      <c r="F102">
        <v>2021</v>
      </c>
      <c r="G102">
        <v>1.2560399999999786E-2</v>
      </c>
    </row>
    <row r="103" spans="1:7" hidden="1" x14ac:dyDescent="0.3">
      <c r="A103" t="s">
        <v>133</v>
      </c>
      <c r="B103" t="s">
        <v>134</v>
      </c>
      <c r="C103" t="s">
        <v>135</v>
      </c>
      <c r="D103" t="s">
        <v>139</v>
      </c>
      <c r="E103" t="s">
        <v>110</v>
      </c>
      <c r="F103">
        <v>2021</v>
      </c>
      <c r="G103">
        <v>0</v>
      </c>
    </row>
    <row r="104" spans="1:7" hidden="1" x14ac:dyDescent="0.3">
      <c r="A104" t="s">
        <v>133</v>
      </c>
      <c r="B104" t="s">
        <v>134</v>
      </c>
      <c r="C104" t="s">
        <v>135</v>
      </c>
      <c r="D104" t="s">
        <v>139</v>
      </c>
      <c r="E104" t="s">
        <v>111</v>
      </c>
      <c r="F104">
        <v>2021</v>
      </c>
      <c r="G104">
        <v>0</v>
      </c>
    </row>
    <row r="105" spans="1:7" hidden="1" x14ac:dyDescent="0.3">
      <c r="A105" t="s">
        <v>133</v>
      </c>
      <c r="B105" t="s">
        <v>134</v>
      </c>
      <c r="C105" t="s">
        <v>135</v>
      </c>
      <c r="D105" t="s">
        <v>139</v>
      </c>
      <c r="E105" t="s">
        <v>112</v>
      </c>
      <c r="F105">
        <v>2021</v>
      </c>
      <c r="G105">
        <v>0.5107895999999913</v>
      </c>
    </row>
    <row r="106" spans="1:7" hidden="1" x14ac:dyDescent="0.3">
      <c r="A106" t="s">
        <v>133</v>
      </c>
      <c r="B106" t="s">
        <v>134</v>
      </c>
      <c r="C106" t="s">
        <v>135</v>
      </c>
      <c r="D106" t="s">
        <v>139</v>
      </c>
      <c r="E106" t="s">
        <v>113</v>
      </c>
      <c r="F106">
        <v>2021</v>
      </c>
      <c r="G106">
        <v>4.015141199999932</v>
      </c>
    </row>
    <row r="107" spans="1:7" hidden="1" x14ac:dyDescent="0.3">
      <c r="A107" t="s">
        <v>133</v>
      </c>
      <c r="B107" t="s">
        <v>134</v>
      </c>
      <c r="C107" t="s">
        <v>135</v>
      </c>
      <c r="D107" t="s">
        <v>139</v>
      </c>
      <c r="E107" t="s">
        <v>115</v>
      </c>
      <c r="F107">
        <v>2021</v>
      </c>
      <c r="G107">
        <v>0</v>
      </c>
    </row>
    <row r="108" spans="1:7" hidden="1" x14ac:dyDescent="0.3">
      <c r="A108" t="s">
        <v>133</v>
      </c>
      <c r="B108" t="s">
        <v>134</v>
      </c>
      <c r="C108" t="s">
        <v>135</v>
      </c>
      <c r="D108" t="s">
        <v>139</v>
      </c>
      <c r="E108" t="s">
        <v>116</v>
      </c>
      <c r="F108">
        <v>2021</v>
      </c>
      <c r="G108">
        <v>0</v>
      </c>
    </row>
    <row r="109" spans="1:7" hidden="1" x14ac:dyDescent="0.3">
      <c r="A109" t="s">
        <v>133</v>
      </c>
      <c r="B109" t="s">
        <v>134</v>
      </c>
      <c r="C109" t="s">
        <v>135</v>
      </c>
      <c r="D109" t="s">
        <v>139</v>
      </c>
      <c r="E109" t="s">
        <v>117</v>
      </c>
      <c r="F109">
        <v>2021</v>
      </c>
      <c r="G109">
        <v>0</v>
      </c>
    </row>
    <row r="110" spans="1:7" hidden="1" x14ac:dyDescent="0.3">
      <c r="A110" t="s">
        <v>133</v>
      </c>
      <c r="B110" t="s">
        <v>134</v>
      </c>
      <c r="C110" t="s">
        <v>135</v>
      </c>
      <c r="D110" t="s">
        <v>139</v>
      </c>
      <c r="E110" t="s">
        <v>118</v>
      </c>
      <c r="F110">
        <v>2021</v>
      </c>
      <c r="G110">
        <v>0</v>
      </c>
    </row>
    <row r="111" spans="1:7" hidden="1" x14ac:dyDescent="0.3">
      <c r="A111" t="s">
        <v>133</v>
      </c>
      <c r="B111" t="s">
        <v>134</v>
      </c>
      <c r="C111" t="s">
        <v>135</v>
      </c>
      <c r="D111" t="s">
        <v>139</v>
      </c>
      <c r="E111" t="s">
        <v>119</v>
      </c>
      <c r="F111">
        <v>2021</v>
      </c>
      <c r="G111">
        <v>0</v>
      </c>
    </row>
    <row r="112" spans="1:7" hidden="1" x14ac:dyDescent="0.3">
      <c r="A112" t="s">
        <v>133</v>
      </c>
      <c r="B112" t="s">
        <v>134</v>
      </c>
      <c r="C112" t="s">
        <v>135</v>
      </c>
      <c r="D112" t="s">
        <v>139</v>
      </c>
      <c r="E112" t="s">
        <v>120</v>
      </c>
      <c r="F112">
        <v>2021</v>
      </c>
      <c r="G112">
        <v>0</v>
      </c>
    </row>
    <row r="113" spans="1:7" hidden="1" x14ac:dyDescent="0.3">
      <c r="A113" t="s">
        <v>133</v>
      </c>
      <c r="B113" t="s">
        <v>134</v>
      </c>
      <c r="C113" t="s">
        <v>135</v>
      </c>
      <c r="D113" t="s">
        <v>139</v>
      </c>
      <c r="E113" t="s">
        <v>121</v>
      </c>
      <c r="F113">
        <v>2021</v>
      </c>
      <c r="G113">
        <v>0</v>
      </c>
    </row>
    <row r="114" spans="1:7" hidden="1" x14ac:dyDescent="0.3">
      <c r="A114" t="s">
        <v>133</v>
      </c>
      <c r="B114" t="s">
        <v>134</v>
      </c>
      <c r="C114" t="s">
        <v>135</v>
      </c>
      <c r="D114" t="s">
        <v>139</v>
      </c>
      <c r="E114" t="s">
        <v>122</v>
      </c>
      <c r="F114">
        <v>2021</v>
      </c>
      <c r="G114">
        <v>0</v>
      </c>
    </row>
    <row r="115" spans="1:7" hidden="1" x14ac:dyDescent="0.3">
      <c r="A115" t="s">
        <v>133</v>
      </c>
      <c r="B115" t="s">
        <v>134</v>
      </c>
      <c r="C115" t="s">
        <v>135</v>
      </c>
      <c r="D115" t="s">
        <v>139</v>
      </c>
      <c r="E115" t="s">
        <v>124</v>
      </c>
      <c r="F115">
        <v>2021</v>
      </c>
      <c r="G115">
        <v>0</v>
      </c>
    </row>
    <row r="116" spans="1:7" hidden="1" x14ac:dyDescent="0.3">
      <c r="A116" t="s">
        <v>133</v>
      </c>
      <c r="B116" t="s">
        <v>134</v>
      </c>
      <c r="C116" t="s">
        <v>135</v>
      </c>
      <c r="D116" t="s">
        <v>139</v>
      </c>
      <c r="E116" t="s">
        <v>126</v>
      </c>
      <c r="F116">
        <v>2021</v>
      </c>
      <c r="G116">
        <v>3.768119999999936E-2</v>
      </c>
    </row>
    <row r="117" spans="1:7" hidden="1" x14ac:dyDescent="0.3">
      <c r="A117" t="s">
        <v>133</v>
      </c>
      <c r="B117" t="s">
        <v>134</v>
      </c>
      <c r="C117" t="s">
        <v>135</v>
      </c>
      <c r="D117" t="s">
        <v>139</v>
      </c>
      <c r="E117" t="s">
        <v>127</v>
      </c>
      <c r="F117">
        <v>2021</v>
      </c>
      <c r="G117">
        <v>7.0882523999998801</v>
      </c>
    </row>
    <row r="118" spans="1:7" hidden="1" x14ac:dyDescent="0.3">
      <c r="A118" t="s">
        <v>133</v>
      </c>
      <c r="B118" t="s">
        <v>134</v>
      </c>
      <c r="C118" t="s">
        <v>135</v>
      </c>
      <c r="D118" t="s">
        <v>140</v>
      </c>
      <c r="E118" t="s">
        <v>89</v>
      </c>
      <c r="F118">
        <v>2021</v>
      </c>
      <c r="G118">
        <v>0</v>
      </c>
    </row>
    <row r="119" spans="1:7" hidden="1" x14ac:dyDescent="0.3">
      <c r="A119" t="s">
        <v>133</v>
      </c>
      <c r="B119" t="s">
        <v>134</v>
      </c>
      <c r="C119" t="s">
        <v>135</v>
      </c>
      <c r="D119" t="s">
        <v>140</v>
      </c>
      <c r="E119" t="s">
        <v>91</v>
      </c>
      <c r="F119">
        <v>2021</v>
      </c>
      <c r="G119">
        <v>0</v>
      </c>
    </row>
    <row r="120" spans="1:7" hidden="1" x14ac:dyDescent="0.3">
      <c r="A120" t="s">
        <v>133</v>
      </c>
      <c r="B120" t="s">
        <v>134</v>
      </c>
      <c r="C120" t="s">
        <v>135</v>
      </c>
      <c r="D120" t="s">
        <v>140</v>
      </c>
      <c r="E120" t="s">
        <v>92</v>
      </c>
      <c r="F120">
        <v>2021</v>
      </c>
      <c r="G120">
        <v>0</v>
      </c>
    </row>
    <row r="121" spans="1:7" hidden="1" x14ac:dyDescent="0.3">
      <c r="A121" t="s">
        <v>133</v>
      </c>
      <c r="B121" t="s">
        <v>134</v>
      </c>
      <c r="C121" t="s">
        <v>135</v>
      </c>
      <c r="D121" t="s">
        <v>140</v>
      </c>
      <c r="E121" t="s">
        <v>93</v>
      </c>
      <c r="F121">
        <v>2021</v>
      </c>
      <c r="G121">
        <v>0</v>
      </c>
    </row>
    <row r="122" spans="1:7" hidden="1" x14ac:dyDescent="0.3">
      <c r="A122" t="s">
        <v>133</v>
      </c>
      <c r="B122" t="s">
        <v>134</v>
      </c>
      <c r="C122" t="s">
        <v>135</v>
      </c>
      <c r="D122" t="s">
        <v>140</v>
      </c>
      <c r="E122" t="s">
        <v>95</v>
      </c>
      <c r="F122">
        <v>2021</v>
      </c>
      <c r="G122">
        <v>0</v>
      </c>
    </row>
    <row r="123" spans="1:7" hidden="1" x14ac:dyDescent="0.3">
      <c r="A123" t="s">
        <v>133</v>
      </c>
      <c r="B123" t="s">
        <v>134</v>
      </c>
      <c r="C123" t="s">
        <v>135</v>
      </c>
      <c r="D123" t="s">
        <v>140</v>
      </c>
      <c r="E123" t="s">
        <v>96</v>
      </c>
      <c r="F123">
        <v>2021</v>
      </c>
      <c r="G123">
        <v>0</v>
      </c>
    </row>
    <row r="124" spans="1:7" hidden="1" x14ac:dyDescent="0.3">
      <c r="A124" t="s">
        <v>133</v>
      </c>
      <c r="B124" t="s">
        <v>134</v>
      </c>
      <c r="C124" t="s">
        <v>135</v>
      </c>
      <c r="D124" t="s">
        <v>140</v>
      </c>
      <c r="E124" t="s">
        <v>97</v>
      </c>
      <c r="F124">
        <v>2021</v>
      </c>
      <c r="G124">
        <v>-0.117230399999998</v>
      </c>
    </row>
    <row r="125" spans="1:7" hidden="1" x14ac:dyDescent="0.3">
      <c r="A125" t="s">
        <v>133</v>
      </c>
      <c r="B125" t="s">
        <v>134</v>
      </c>
      <c r="C125" t="s">
        <v>135</v>
      </c>
      <c r="D125" t="s">
        <v>140</v>
      </c>
      <c r="E125" t="s">
        <v>99</v>
      </c>
      <c r="F125">
        <v>2021</v>
      </c>
      <c r="G125">
        <v>25.543666799999567</v>
      </c>
    </row>
    <row r="126" spans="1:7" hidden="1" x14ac:dyDescent="0.3">
      <c r="A126" t="s">
        <v>133</v>
      </c>
      <c r="B126" t="s">
        <v>134</v>
      </c>
      <c r="C126" t="s">
        <v>135</v>
      </c>
      <c r="D126" t="s">
        <v>140</v>
      </c>
      <c r="E126" t="s">
        <v>102</v>
      </c>
      <c r="F126">
        <v>2021</v>
      </c>
      <c r="G126">
        <v>0</v>
      </c>
    </row>
    <row r="127" spans="1:7" hidden="1" x14ac:dyDescent="0.3">
      <c r="A127" t="s">
        <v>133</v>
      </c>
      <c r="B127" t="s">
        <v>134</v>
      </c>
      <c r="C127" t="s">
        <v>135</v>
      </c>
      <c r="D127" t="s">
        <v>140</v>
      </c>
      <c r="E127" t="s">
        <v>104</v>
      </c>
      <c r="F127">
        <v>2021</v>
      </c>
      <c r="G127">
        <v>0</v>
      </c>
    </row>
    <row r="128" spans="1:7" hidden="1" x14ac:dyDescent="0.3">
      <c r="A128" t="s">
        <v>133</v>
      </c>
      <c r="B128" t="s">
        <v>134</v>
      </c>
      <c r="C128" t="s">
        <v>135</v>
      </c>
      <c r="D128" t="s">
        <v>140</v>
      </c>
      <c r="E128" t="s">
        <v>105</v>
      </c>
      <c r="F128">
        <v>2021</v>
      </c>
      <c r="G128">
        <v>0</v>
      </c>
    </row>
    <row r="129" spans="1:7" hidden="1" x14ac:dyDescent="0.3">
      <c r="A129" t="s">
        <v>133</v>
      </c>
      <c r="B129" t="s">
        <v>134</v>
      </c>
      <c r="C129" t="s">
        <v>135</v>
      </c>
      <c r="D129" t="s">
        <v>140</v>
      </c>
      <c r="E129" t="s">
        <v>107</v>
      </c>
      <c r="F129">
        <v>2021</v>
      </c>
      <c r="G129">
        <v>0</v>
      </c>
    </row>
    <row r="130" spans="1:7" hidden="1" x14ac:dyDescent="0.3">
      <c r="A130" t="s">
        <v>133</v>
      </c>
      <c r="B130" t="s">
        <v>134</v>
      </c>
      <c r="C130" t="s">
        <v>135</v>
      </c>
      <c r="D130" t="s">
        <v>140</v>
      </c>
      <c r="E130" t="s">
        <v>108</v>
      </c>
      <c r="F130">
        <v>2021</v>
      </c>
      <c r="G130">
        <v>0</v>
      </c>
    </row>
    <row r="131" spans="1:7" hidden="1" x14ac:dyDescent="0.3">
      <c r="A131" t="s">
        <v>133</v>
      </c>
      <c r="B131" t="s">
        <v>134</v>
      </c>
      <c r="C131" t="s">
        <v>135</v>
      </c>
      <c r="D131" t="s">
        <v>140</v>
      </c>
      <c r="E131" t="s">
        <v>109</v>
      </c>
      <c r="F131">
        <v>2021</v>
      </c>
      <c r="G131">
        <v>0</v>
      </c>
    </row>
    <row r="132" spans="1:7" hidden="1" x14ac:dyDescent="0.3">
      <c r="A132" t="s">
        <v>133</v>
      </c>
      <c r="B132" t="s">
        <v>134</v>
      </c>
      <c r="C132" t="s">
        <v>135</v>
      </c>
      <c r="D132" t="s">
        <v>140</v>
      </c>
      <c r="E132" t="s">
        <v>110</v>
      </c>
      <c r="F132">
        <v>2021</v>
      </c>
      <c r="G132">
        <v>0</v>
      </c>
    </row>
    <row r="133" spans="1:7" hidden="1" x14ac:dyDescent="0.3">
      <c r="A133" t="s">
        <v>133</v>
      </c>
      <c r="B133" t="s">
        <v>134</v>
      </c>
      <c r="C133" t="s">
        <v>135</v>
      </c>
      <c r="D133" t="s">
        <v>140</v>
      </c>
      <c r="E133" t="s">
        <v>111</v>
      </c>
      <c r="F133">
        <v>2021</v>
      </c>
      <c r="G133">
        <v>0</v>
      </c>
    </row>
    <row r="134" spans="1:7" hidden="1" x14ac:dyDescent="0.3">
      <c r="A134" t="s">
        <v>133</v>
      </c>
      <c r="B134" t="s">
        <v>134</v>
      </c>
      <c r="C134" t="s">
        <v>135</v>
      </c>
      <c r="D134" t="s">
        <v>140</v>
      </c>
      <c r="E134" t="s">
        <v>112</v>
      </c>
      <c r="F134">
        <v>2021</v>
      </c>
      <c r="G134">
        <v>0</v>
      </c>
    </row>
    <row r="135" spans="1:7" hidden="1" x14ac:dyDescent="0.3">
      <c r="A135" t="s">
        <v>133</v>
      </c>
      <c r="B135" t="s">
        <v>134</v>
      </c>
      <c r="C135" t="s">
        <v>135</v>
      </c>
      <c r="D135" t="s">
        <v>140</v>
      </c>
      <c r="E135" t="s">
        <v>113</v>
      </c>
      <c r="F135">
        <v>2021</v>
      </c>
      <c r="G135">
        <v>0</v>
      </c>
    </row>
    <row r="136" spans="1:7" hidden="1" x14ac:dyDescent="0.3">
      <c r="A136" t="s">
        <v>133</v>
      </c>
      <c r="B136" t="s">
        <v>134</v>
      </c>
      <c r="C136" t="s">
        <v>135</v>
      </c>
      <c r="D136" t="s">
        <v>140</v>
      </c>
      <c r="E136" t="s">
        <v>115</v>
      </c>
      <c r="F136">
        <v>2021</v>
      </c>
      <c r="G136">
        <v>0</v>
      </c>
    </row>
    <row r="137" spans="1:7" hidden="1" x14ac:dyDescent="0.3">
      <c r="A137" t="s">
        <v>133</v>
      </c>
      <c r="B137" t="s">
        <v>134</v>
      </c>
      <c r="C137" t="s">
        <v>135</v>
      </c>
      <c r="D137" t="s">
        <v>140</v>
      </c>
      <c r="E137" t="s">
        <v>116</v>
      </c>
      <c r="F137">
        <v>2021</v>
      </c>
      <c r="G137">
        <v>0</v>
      </c>
    </row>
    <row r="138" spans="1:7" hidden="1" x14ac:dyDescent="0.3">
      <c r="A138" t="s">
        <v>133</v>
      </c>
      <c r="B138" t="s">
        <v>134</v>
      </c>
      <c r="C138" t="s">
        <v>135</v>
      </c>
      <c r="D138" t="s">
        <v>140</v>
      </c>
      <c r="E138" t="s">
        <v>117</v>
      </c>
      <c r="F138">
        <v>2021</v>
      </c>
      <c r="G138">
        <v>0</v>
      </c>
    </row>
    <row r="139" spans="1:7" hidden="1" x14ac:dyDescent="0.3">
      <c r="A139" t="s">
        <v>133</v>
      </c>
      <c r="B139" t="s">
        <v>134</v>
      </c>
      <c r="C139" t="s">
        <v>135</v>
      </c>
      <c r="D139" t="s">
        <v>140</v>
      </c>
      <c r="E139" t="s">
        <v>118</v>
      </c>
      <c r="F139">
        <v>2021</v>
      </c>
      <c r="G139">
        <v>-1.2560399999999786E-2</v>
      </c>
    </row>
    <row r="140" spans="1:7" hidden="1" x14ac:dyDescent="0.3">
      <c r="A140" t="s">
        <v>133</v>
      </c>
      <c r="B140" t="s">
        <v>134</v>
      </c>
      <c r="C140" t="s">
        <v>135</v>
      </c>
      <c r="D140" t="s">
        <v>140</v>
      </c>
      <c r="E140" t="s">
        <v>119</v>
      </c>
      <c r="F140">
        <v>2021</v>
      </c>
      <c r="G140">
        <v>-0.26795519999999545</v>
      </c>
    </row>
    <row r="141" spans="1:7" hidden="1" x14ac:dyDescent="0.3">
      <c r="A141" t="s">
        <v>133</v>
      </c>
      <c r="B141" t="s">
        <v>134</v>
      </c>
      <c r="C141" t="s">
        <v>135</v>
      </c>
      <c r="D141" t="s">
        <v>140</v>
      </c>
      <c r="E141" t="s">
        <v>120</v>
      </c>
      <c r="F141">
        <v>2021</v>
      </c>
      <c r="G141">
        <v>0</v>
      </c>
    </row>
    <row r="142" spans="1:7" hidden="1" x14ac:dyDescent="0.3">
      <c r="A142" t="s">
        <v>133</v>
      </c>
      <c r="B142" t="s">
        <v>134</v>
      </c>
      <c r="C142" t="s">
        <v>135</v>
      </c>
      <c r="D142" t="s">
        <v>140</v>
      </c>
      <c r="E142" t="s">
        <v>121</v>
      </c>
      <c r="F142">
        <v>2021</v>
      </c>
      <c r="G142">
        <v>0</v>
      </c>
    </row>
    <row r="143" spans="1:7" hidden="1" x14ac:dyDescent="0.3">
      <c r="A143" t="s">
        <v>133</v>
      </c>
      <c r="B143" t="s">
        <v>134</v>
      </c>
      <c r="C143" t="s">
        <v>135</v>
      </c>
      <c r="D143" t="s">
        <v>140</v>
      </c>
      <c r="E143" t="s">
        <v>122</v>
      </c>
      <c r="F143">
        <v>2021</v>
      </c>
      <c r="G143">
        <v>-0.25539479999999565</v>
      </c>
    </row>
    <row r="144" spans="1:7" hidden="1" x14ac:dyDescent="0.3">
      <c r="A144" t="s">
        <v>133</v>
      </c>
      <c r="B144" t="s">
        <v>134</v>
      </c>
      <c r="C144" t="s">
        <v>135</v>
      </c>
      <c r="D144" t="s">
        <v>140</v>
      </c>
      <c r="E144" t="s">
        <v>124</v>
      </c>
      <c r="F144">
        <v>2021</v>
      </c>
      <c r="G144">
        <v>0</v>
      </c>
    </row>
    <row r="145" spans="1:7" hidden="1" x14ac:dyDescent="0.3">
      <c r="A145" t="s">
        <v>133</v>
      </c>
      <c r="B145" t="s">
        <v>134</v>
      </c>
      <c r="C145" t="s">
        <v>135</v>
      </c>
      <c r="D145" t="s">
        <v>140</v>
      </c>
      <c r="E145" t="s">
        <v>126</v>
      </c>
      <c r="F145">
        <v>2021</v>
      </c>
      <c r="G145">
        <v>0</v>
      </c>
    </row>
    <row r="146" spans="1:7" hidden="1" x14ac:dyDescent="0.3">
      <c r="A146" t="s">
        <v>133</v>
      </c>
      <c r="B146" t="s">
        <v>134</v>
      </c>
      <c r="C146" t="s">
        <v>135</v>
      </c>
      <c r="D146" t="s">
        <v>140</v>
      </c>
      <c r="E146" t="s">
        <v>127</v>
      </c>
      <c r="F146">
        <v>2021</v>
      </c>
      <c r="G146">
        <v>24.890525999999582</v>
      </c>
    </row>
    <row r="147" spans="1:7" hidden="1" x14ac:dyDescent="0.3">
      <c r="A147" t="s">
        <v>133</v>
      </c>
      <c r="B147" t="s">
        <v>134</v>
      </c>
      <c r="C147" t="s">
        <v>135</v>
      </c>
      <c r="D147" t="s">
        <v>141</v>
      </c>
      <c r="E147" t="s">
        <v>89</v>
      </c>
      <c r="F147">
        <v>2021</v>
      </c>
      <c r="G147">
        <v>0.12141719999999794</v>
      </c>
    </row>
    <row r="148" spans="1:7" hidden="1" x14ac:dyDescent="0.3">
      <c r="A148" t="s">
        <v>133</v>
      </c>
      <c r="B148" t="s">
        <v>134</v>
      </c>
      <c r="C148" t="s">
        <v>135</v>
      </c>
      <c r="D148" t="s">
        <v>141</v>
      </c>
      <c r="E148" t="s">
        <v>91</v>
      </c>
      <c r="F148">
        <v>2021</v>
      </c>
      <c r="G148">
        <v>4.1867999999999289E-3</v>
      </c>
    </row>
    <row r="149" spans="1:7" hidden="1" x14ac:dyDescent="0.3">
      <c r="A149" t="s">
        <v>133</v>
      </c>
      <c r="B149" t="s">
        <v>134</v>
      </c>
      <c r="C149" t="s">
        <v>135</v>
      </c>
      <c r="D149" t="s">
        <v>141</v>
      </c>
      <c r="E149" t="s">
        <v>92</v>
      </c>
      <c r="F149">
        <v>2021</v>
      </c>
      <c r="G149">
        <v>0</v>
      </c>
    </row>
    <row r="150" spans="1:7" hidden="1" x14ac:dyDescent="0.3">
      <c r="A150" t="s">
        <v>133</v>
      </c>
      <c r="B150" t="s">
        <v>134</v>
      </c>
      <c r="C150" t="s">
        <v>135</v>
      </c>
      <c r="D150" t="s">
        <v>141</v>
      </c>
      <c r="E150" t="s">
        <v>93</v>
      </c>
      <c r="F150">
        <v>2021</v>
      </c>
      <c r="G150">
        <v>47.39876279999919</v>
      </c>
    </row>
    <row r="151" spans="1:7" hidden="1" x14ac:dyDescent="0.3">
      <c r="A151" t="s">
        <v>133</v>
      </c>
      <c r="B151" t="s">
        <v>134</v>
      </c>
      <c r="C151" t="s">
        <v>135</v>
      </c>
      <c r="D151" t="s">
        <v>141</v>
      </c>
      <c r="E151" t="s">
        <v>95</v>
      </c>
      <c r="F151">
        <v>2021</v>
      </c>
      <c r="G151">
        <v>0</v>
      </c>
    </row>
    <row r="152" spans="1:7" hidden="1" x14ac:dyDescent="0.3">
      <c r="A152" t="s">
        <v>133</v>
      </c>
      <c r="B152" t="s">
        <v>134</v>
      </c>
      <c r="C152" t="s">
        <v>135</v>
      </c>
      <c r="D152" t="s">
        <v>141</v>
      </c>
      <c r="E152" t="s">
        <v>96</v>
      </c>
      <c r="F152">
        <v>2021</v>
      </c>
      <c r="G152">
        <v>10.219978799999826</v>
      </c>
    </row>
    <row r="153" spans="1:7" hidden="1" x14ac:dyDescent="0.3">
      <c r="A153" t="s">
        <v>133</v>
      </c>
      <c r="B153" t="s">
        <v>134</v>
      </c>
      <c r="C153" t="s">
        <v>135</v>
      </c>
      <c r="D153" t="s">
        <v>141</v>
      </c>
      <c r="E153" t="s">
        <v>97</v>
      </c>
      <c r="F153">
        <v>2021</v>
      </c>
      <c r="G153">
        <v>2.8219031999999524</v>
      </c>
    </row>
    <row r="154" spans="1:7" hidden="1" x14ac:dyDescent="0.3">
      <c r="A154" t="s">
        <v>133</v>
      </c>
      <c r="B154" t="s">
        <v>134</v>
      </c>
      <c r="C154" t="s">
        <v>135</v>
      </c>
      <c r="D154" t="s">
        <v>141</v>
      </c>
      <c r="E154" t="s">
        <v>99</v>
      </c>
      <c r="F154">
        <v>2021</v>
      </c>
      <c r="G154">
        <v>27.38167199999954</v>
      </c>
    </row>
    <row r="155" spans="1:7" hidden="1" x14ac:dyDescent="0.3">
      <c r="A155" t="s">
        <v>133</v>
      </c>
      <c r="B155" t="s">
        <v>134</v>
      </c>
      <c r="C155" t="s">
        <v>135</v>
      </c>
      <c r="D155" t="s">
        <v>141</v>
      </c>
      <c r="E155" t="s">
        <v>102</v>
      </c>
      <c r="F155">
        <v>2021</v>
      </c>
      <c r="G155">
        <v>4.1867999999999289E-3</v>
      </c>
    </row>
    <row r="156" spans="1:7" hidden="1" x14ac:dyDescent="0.3">
      <c r="A156" t="s">
        <v>133</v>
      </c>
      <c r="B156" t="s">
        <v>134</v>
      </c>
      <c r="C156" t="s">
        <v>135</v>
      </c>
      <c r="D156" t="s">
        <v>141</v>
      </c>
      <c r="E156" t="s">
        <v>104</v>
      </c>
      <c r="F156">
        <v>2021</v>
      </c>
      <c r="G156">
        <v>0.1884059999999968</v>
      </c>
    </row>
    <row r="157" spans="1:7" hidden="1" x14ac:dyDescent="0.3">
      <c r="A157" t="s">
        <v>133</v>
      </c>
      <c r="B157" t="s">
        <v>134</v>
      </c>
      <c r="C157" t="s">
        <v>135</v>
      </c>
      <c r="D157" t="s">
        <v>141</v>
      </c>
      <c r="E157" t="s">
        <v>105</v>
      </c>
      <c r="F157">
        <v>2021</v>
      </c>
      <c r="G157">
        <v>7.9549199999998654E-2</v>
      </c>
    </row>
    <row r="158" spans="1:7" hidden="1" x14ac:dyDescent="0.3">
      <c r="A158" t="s">
        <v>133</v>
      </c>
      <c r="B158" t="s">
        <v>134</v>
      </c>
      <c r="C158" t="s">
        <v>135</v>
      </c>
      <c r="D158" t="s">
        <v>141</v>
      </c>
      <c r="E158" t="s">
        <v>107</v>
      </c>
      <c r="F158">
        <v>2021</v>
      </c>
      <c r="G158">
        <v>6.0834203999998975</v>
      </c>
    </row>
    <row r="159" spans="1:7" hidden="1" x14ac:dyDescent="0.3">
      <c r="A159" t="s">
        <v>133</v>
      </c>
      <c r="B159" t="s">
        <v>134</v>
      </c>
      <c r="C159" t="s">
        <v>135</v>
      </c>
      <c r="D159" t="s">
        <v>141</v>
      </c>
      <c r="E159" t="s">
        <v>108</v>
      </c>
      <c r="F159">
        <v>2021</v>
      </c>
      <c r="G159">
        <v>56.16592199999905</v>
      </c>
    </row>
    <row r="160" spans="1:7" hidden="1" x14ac:dyDescent="0.3">
      <c r="A160" t="s">
        <v>133</v>
      </c>
      <c r="B160" t="s">
        <v>134</v>
      </c>
      <c r="C160" t="s">
        <v>135</v>
      </c>
      <c r="D160" t="s">
        <v>141</v>
      </c>
      <c r="E160" t="s">
        <v>109</v>
      </c>
      <c r="F160">
        <v>2021</v>
      </c>
      <c r="G160">
        <v>1.942675199999967</v>
      </c>
    </row>
    <row r="161" spans="1:7" hidden="1" x14ac:dyDescent="0.3">
      <c r="A161" t="s">
        <v>133</v>
      </c>
      <c r="B161" t="s">
        <v>134</v>
      </c>
      <c r="C161" t="s">
        <v>135</v>
      </c>
      <c r="D161" t="s">
        <v>141</v>
      </c>
      <c r="E161" t="s">
        <v>110</v>
      </c>
      <c r="F161">
        <v>2021</v>
      </c>
      <c r="G161">
        <v>0</v>
      </c>
    </row>
    <row r="162" spans="1:7" hidden="1" x14ac:dyDescent="0.3">
      <c r="A162" t="s">
        <v>133</v>
      </c>
      <c r="B162" t="s">
        <v>134</v>
      </c>
      <c r="C162" t="s">
        <v>135</v>
      </c>
      <c r="D162" t="s">
        <v>141</v>
      </c>
      <c r="E162" t="s">
        <v>111</v>
      </c>
      <c r="F162">
        <v>2021</v>
      </c>
      <c r="G162">
        <v>0</v>
      </c>
    </row>
    <row r="163" spans="1:7" hidden="1" x14ac:dyDescent="0.3">
      <c r="A163" t="s">
        <v>133</v>
      </c>
      <c r="B163" t="s">
        <v>134</v>
      </c>
      <c r="C163" t="s">
        <v>135</v>
      </c>
      <c r="D163" t="s">
        <v>141</v>
      </c>
      <c r="E163" t="s">
        <v>112</v>
      </c>
      <c r="F163">
        <v>2021</v>
      </c>
      <c r="G163">
        <v>5.1078959999999132</v>
      </c>
    </row>
    <row r="164" spans="1:7" hidden="1" x14ac:dyDescent="0.3">
      <c r="A164" t="s">
        <v>133</v>
      </c>
      <c r="B164" t="s">
        <v>134</v>
      </c>
      <c r="C164" t="s">
        <v>135</v>
      </c>
      <c r="D164" t="s">
        <v>141</v>
      </c>
      <c r="E164" t="s">
        <v>113</v>
      </c>
      <c r="F164">
        <v>2021</v>
      </c>
      <c r="G164">
        <v>89.823607199998477</v>
      </c>
    </row>
    <row r="165" spans="1:7" hidden="1" x14ac:dyDescent="0.3">
      <c r="A165" t="s">
        <v>133</v>
      </c>
      <c r="B165" t="s">
        <v>134</v>
      </c>
      <c r="C165" t="s">
        <v>135</v>
      </c>
      <c r="D165" t="s">
        <v>141</v>
      </c>
      <c r="E165" t="s">
        <v>115</v>
      </c>
      <c r="F165">
        <v>2021</v>
      </c>
      <c r="G165">
        <v>0.1423511999999976</v>
      </c>
    </row>
    <row r="166" spans="1:7" hidden="1" x14ac:dyDescent="0.3">
      <c r="A166" t="s">
        <v>133</v>
      </c>
      <c r="B166" t="s">
        <v>134</v>
      </c>
      <c r="C166" t="s">
        <v>135</v>
      </c>
      <c r="D166" t="s">
        <v>141</v>
      </c>
      <c r="E166" t="s">
        <v>116</v>
      </c>
      <c r="F166">
        <v>2021</v>
      </c>
      <c r="G166">
        <v>2.8637711999999516</v>
      </c>
    </row>
    <row r="167" spans="1:7" hidden="1" x14ac:dyDescent="0.3">
      <c r="A167" t="s">
        <v>133</v>
      </c>
      <c r="B167" t="s">
        <v>134</v>
      </c>
      <c r="C167" t="s">
        <v>135</v>
      </c>
      <c r="D167" t="s">
        <v>141</v>
      </c>
      <c r="E167" t="s">
        <v>117</v>
      </c>
      <c r="F167">
        <v>2021</v>
      </c>
      <c r="G167">
        <v>19.991969999999661</v>
      </c>
    </row>
    <row r="168" spans="1:7" hidden="1" x14ac:dyDescent="0.3">
      <c r="A168" t="s">
        <v>133</v>
      </c>
      <c r="B168" t="s">
        <v>134</v>
      </c>
      <c r="C168" t="s">
        <v>135</v>
      </c>
      <c r="D168" t="s">
        <v>141</v>
      </c>
      <c r="E168" t="s">
        <v>118</v>
      </c>
      <c r="F168">
        <v>2021</v>
      </c>
      <c r="G168">
        <v>2.0222243999999656</v>
      </c>
    </row>
    <row r="169" spans="1:7" hidden="1" x14ac:dyDescent="0.3">
      <c r="A169" t="s">
        <v>133</v>
      </c>
      <c r="B169" t="s">
        <v>134</v>
      </c>
      <c r="C169" t="s">
        <v>135</v>
      </c>
      <c r="D169" t="s">
        <v>141</v>
      </c>
      <c r="E169" t="s">
        <v>119</v>
      </c>
      <c r="F169">
        <v>2021</v>
      </c>
      <c r="G169">
        <v>17.969745599999694</v>
      </c>
    </row>
    <row r="170" spans="1:7" hidden="1" x14ac:dyDescent="0.3">
      <c r="A170" t="s">
        <v>133</v>
      </c>
      <c r="B170" t="s">
        <v>134</v>
      </c>
      <c r="C170" t="s">
        <v>135</v>
      </c>
      <c r="D170" t="s">
        <v>141</v>
      </c>
      <c r="E170" t="s">
        <v>120</v>
      </c>
      <c r="F170">
        <v>2021</v>
      </c>
      <c r="G170">
        <v>71.615213999998787</v>
      </c>
    </row>
    <row r="171" spans="1:7" hidden="1" x14ac:dyDescent="0.3">
      <c r="A171" t="s">
        <v>133</v>
      </c>
      <c r="B171" t="s">
        <v>134</v>
      </c>
      <c r="C171" t="s">
        <v>135</v>
      </c>
      <c r="D171" t="s">
        <v>141</v>
      </c>
      <c r="E171" t="s">
        <v>121</v>
      </c>
      <c r="F171">
        <v>2021</v>
      </c>
      <c r="G171">
        <v>0.29307599999999501</v>
      </c>
    </row>
    <row r="172" spans="1:7" hidden="1" x14ac:dyDescent="0.3">
      <c r="A172" t="s">
        <v>133</v>
      </c>
      <c r="B172" t="s">
        <v>134</v>
      </c>
      <c r="C172" t="s">
        <v>135</v>
      </c>
      <c r="D172" t="s">
        <v>141</v>
      </c>
      <c r="E172" t="s">
        <v>122</v>
      </c>
      <c r="F172">
        <v>2021</v>
      </c>
      <c r="G172">
        <v>21.122405999999643</v>
      </c>
    </row>
    <row r="173" spans="1:7" hidden="1" x14ac:dyDescent="0.3">
      <c r="A173" t="s">
        <v>133</v>
      </c>
      <c r="B173" t="s">
        <v>134</v>
      </c>
      <c r="C173" t="s">
        <v>135</v>
      </c>
      <c r="D173" t="s">
        <v>141</v>
      </c>
      <c r="E173" t="s">
        <v>124</v>
      </c>
      <c r="F173">
        <v>2021</v>
      </c>
      <c r="G173">
        <v>3.2824511999999446</v>
      </c>
    </row>
    <row r="174" spans="1:7" hidden="1" x14ac:dyDescent="0.3">
      <c r="A174" t="s">
        <v>133</v>
      </c>
      <c r="B174" t="s">
        <v>134</v>
      </c>
      <c r="C174" t="s">
        <v>135</v>
      </c>
      <c r="D174" t="s">
        <v>141</v>
      </c>
      <c r="E174" t="s">
        <v>126</v>
      </c>
      <c r="F174">
        <v>2021</v>
      </c>
      <c r="G174">
        <v>4.4212607999999252</v>
      </c>
    </row>
    <row r="175" spans="1:7" hidden="1" x14ac:dyDescent="0.3">
      <c r="A175" t="s">
        <v>133</v>
      </c>
      <c r="B175" t="s">
        <v>134</v>
      </c>
      <c r="C175" t="s">
        <v>135</v>
      </c>
      <c r="D175" t="s">
        <v>141</v>
      </c>
      <c r="E175" t="s">
        <v>127</v>
      </c>
      <c r="F175">
        <v>2021</v>
      </c>
      <c r="G175">
        <v>391.06805399999337</v>
      </c>
    </row>
    <row r="176" spans="1:7" hidden="1" x14ac:dyDescent="0.3">
      <c r="A176" t="s">
        <v>133</v>
      </c>
      <c r="B176" t="s">
        <v>134</v>
      </c>
      <c r="C176" t="s">
        <v>142</v>
      </c>
      <c r="D176" t="s">
        <v>143</v>
      </c>
      <c r="E176" t="s">
        <v>89</v>
      </c>
      <c r="F176">
        <v>2021</v>
      </c>
      <c r="G176">
        <v>0</v>
      </c>
    </row>
    <row r="177" spans="1:7" hidden="1" x14ac:dyDescent="0.3">
      <c r="A177" t="s">
        <v>133</v>
      </c>
      <c r="B177" t="s">
        <v>134</v>
      </c>
      <c r="C177" t="s">
        <v>142</v>
      </c>
      <c r="D177" t="s">
        <v>143</v>
      </c>
      <c r="E177" t="s">
        <v>91</v>
      </c>
      <c r="F177">
        <v>2021</v>
      </c>
      <c r="G177">
        <v>0</v>
      </c>
    </row>
    <row r="178" spans="1:7" hidden="1" x14ac:dyDescent="0.3">
      <c r="A178" t="s">
        <v>133</v>
      </c>
      <c r="B178" t="s">
        <v>134</v>
      </c>
      <c r="C178" t="s">
        <v>142</v>
      </c>
      <c r="D178" t="s">
        <v>143</v>
      </c>
      <c r="E178" t="s">
        <v>92</v>
      </c>
      <c r="F178">
        <v>2021</v>
      </c>
      <c r="G178">
        <v>0</v>
      </c>
    </row>
    <row r="179" spans="1:7" hidden="1" x14ac:dyDescent="0.3">
      <c r="A179" t="s">
        <v>133</v>
      </c>
      <c r="B179" t="s">
        <v>134</v>
      </c>
      <c r="C179" t="s">
        <v>142</v>
      </c>
      <c r="D179" t="s">
        <v>143</v>
      </c>
      <c r="E179" t="s">
        <v>93</v>
      </c>
      <c r="F179">
        <v>2021</v>
      </c>
      <c r="G179">
        <v>0</v>
      </c>
    </row>
    <row r="180" spans="1:7" hidden="1" x14ac:dyDescent="0.3">
      <c r="A180" t="s">
        <v>133</v>
      </c>
      <c r="B180" t="s">
        <v>134</v>
      </c>
      <c r="C180" t="s">
        <v>142</v>
      </c>
      <c r="D180" t="s">
        <v>143</v>
      </c>
      <c r="E180" t="s">
        <v>95</v>
      </c>
      <c r="F180">
        <v>2021</v>
      </c>
      <c r="G180">
        <v>0</v>
      </c>
    </row>
    <row r="181" spans="1:7" hidden="1" x14ac:dyDescent="0.3">
      <c r="A181" t="s">
        <v>133</v>
      </c>
      <c r="B181" t="s">
        <v>134</v>
      </c>
      <c r="C181" t="s">
        <v>142</v>
      </c>
      <c r="D181" t="s">
        <v>143</v>
      </c>
      <c r="E181" t="s">
        <v>96</v>
      </c>
      <c r="F181">
        <v>2021</v>
      </c>
      <c r="G181">
        <v>9.6631343999998371</v>
      </c>
    </row>
    <row r="182" spans="1:7" hidden="1" x14ac:dyDescent="0.3">
      <c r="A182" t="s">
        <v>133</v>
      </c>
      <c r="B182" t="s">
        <v>134</v>
      </c>
      <c r="C182" t="s">
        <v>142</v>
      </c>
      <c r="D182" t="s">
        <v>143</v>
      </c>
      <c r="E182" t="s">
        <v>97</v>
      </c>
      <c r="F182">
        <v>2021</v>
      </c>
      <c r="G182">
        <v>2.9391335999999502</v>
      </c>
    </row>
    <row r="183" spans="1:7" hidden="1" x14ac:dyDescent="0.3">
      <c r="A183" t="s">
        <v>133</v>
      </c>
      <c r="B183" t="s">
        <v>134</v>
      </c>
      <c r="C183" t="s">
        <v>142</v>
      </c>
      <c r="D183" t="s">
        <v>143</v>
      </c>
      <c r="E183" t="s">
        <v>99</v>
      </c>
      <c r="F183">
        <v>2021</v>
      </c>
      <c r="G183">
        <v>25.54785359999957</v>
      </c>
    </row>
    <row r="184" spans="1:7" hidden="1" x14ac:dyDescent="0.3">
      <c r="A184" t="s">
        <v>133</v>
      </c>
      <c r="B184" t="s">
        <v>134</v>
      </c>
      <c r="C184" t="s">
        <v>142</v>
      </c>
      <c r="D184" t="s">
        <v>143</v>
      </c>
      <c r="E184" t="s">
        <v>102</v>
      </c>
      <c r="F184">
        <v>2021</v>
      </c>
      <c r="G184">
        <v>0</v>
      </c>
    </row>
    <row r="185" spans="1:7" hidden="1" x14ac:dyDescent="0.3">
      <c r="A185" t="s">
        <v>133</v>
      </c>
      <c r="B185" t="s">
        <v>134</v>
      </c>
      <c r="C185" t="s">
        <v>142</v>
      </c>
      <c r="D185" t="s">
        <v>143</v>
      </c>
      <c r="E185" t="s">
        <v>104</v>
      </c>
      <c r="F185">
        <v>2021</v>
      </c>
      <c r="G185">
        <v>0.15909839999999731</v>
      </c>
    </row>
    <row r="186" spans="1:7" hidden="1" x14ac:dyDescent="0.3">
      <c r="A186" t="s">
        <v>133</v>
      </c>
      <c r="B186" t="s">
        <v>134</v>
      </c>
      <c r="C186" t="s">
        <v>142</v>
      </c>
      <c r="D186" t="s">
        <v>143</v>
      </c>
      <c r="E186" t="s">
        <v>105</v>
      </c>
      <c r="F186">
        <v>2021</v>
      </c>
      <c r="G186">
        <v>0</v>
      </c>
    </row>
    <row r="187" spans="1:7" hidden="1" x14ac:dyDescent="0.3">
      <c r="A187" t="s">
        <v>133</v>
      </c>
      <c r="B187" t="s">
        <v>134</v>
      </c>
      <c r="C187" t="s">
        <v>142</v>
      </c>
      <c r="D187" t="s">
        <v>143</v>
      </c>
      <c r="E187" t="s">
        <v>107</v>
      </c>
      <c r="F187">
        <v>2021</v>
      </c>
      <c r="G187">
        <v>5.078588399999914</v>
      </c>
    </row>
    <row r="188" spans="1:7" hidden="1" x14ac:dyDescent="0.3">
      <c r="A188" t="s">
        <v>133</v>
      </c>
      <c r="B188" t="s">
        <v>134</v>
      </c>
      <c r="C188" t="s">
        <v>142</v>
      </c>
      <c r="D188" t="s">
        <v>143</v>
      </c>
      <c r="E188" t="s">
        <v>108</v>
      </c>
      <c r="F188">
        <v>2021</v>
      </c>
      <c r="G188">
        <v>41.172991199999302</v>
      </c>
    </row>
    <row r="189" spans="1:7" hidden="1" x14ac:dyDescent="0.3">
      <c r="A189" t="s">
        <v>133</v>
      </c>
      <c r="B189" t="s">
        <v>134</v>
      </c>
      <c r="C189" t="s">
        <v>142</v>
      </c>
      <c r="D189" t="s">
        <v>143</v>
      </c>
      <c r="E189" t="s">
        <v>109</v>
      </c>
      <c r="F189">
        <v>2021</v>
      </c>
      <c r="G189">
        <v>1.9301147999999673</v>
      </c>
    </row>
    <row r="190" spans="1:7" hidden="1" x14ac:dyDescent="0.3">
      <c r="A190" t="s">
        <v>133</v>
      </c>
      <c r="B190" t="s">
        <v>134</v>
      </c>
      <c r="C190" t="s">
        <v>142</v>
      </c>
      <c r="D190" t="s">
        <v>143</v>
      </c>
      <c r="E190" t="s">
        <v>110</v>
      </c>
      <c r="F190">
        <v>2021</v>
      </c>
      <c r="G190">
        <v>0</v>
      </c>
    </row>
    <row r="191" spans="1:7" hidden="1" x14ac:dyDescent="0.3">
      <c r="A191" t="s">
        <v>133</v>
      </c>
      <c r="B191" t="s">
        <v>134</v>
      </c>
      <c r="C191" t="s">
        <v>142</v>
      </c>
      <c r="D191" t="s">
        <v>143</v>
      </c>
      <c r="E191" t="s">
        <v>111</v>
      </c>
      <c r="F191">
        <v>2021</v>
      </c>
      <c r="G191">
        <v>0</v>
      </c>
    </row>
    <row r="192" spans="1:7" hidden="1" x14ac:dyDescent="0.3">
      <c r="A192" t="s">
        <v>133</v>
      </c>
      <c r="B192" t="s">
        <v>134</v>
      </c>
      <c r="C192" t="s">
        <v>142</v>
      </c>
      <c r="D192" t="s">
        <v>143</v>
      </c>
      <c r="E192" t="s">
        <v>112</v>
      </c>
      <c r="F192">
        <v>2021</v>
      </c>
      <c r="G192">
        <v>1.3774571999999765</v>
      </c>
    </row>
    <row r="193" spans="1:7" hidden="1" x14ac:dyDescent="0.3">
      <c r="A193" t="s">
        <v>133</v>
      </c>
      <c r="B193" t="s">
        <v>134</v>
      </c>
      <c r="C193" t="s">
        <v>142</v>
      </c>
      <c r="D193" t="s">
        <v>143</v>
      </c>
      <c r="E193" t="s">
        <v>113</v>
      </c>
      <c r="F193">
        <v>2021</v>
      </c>
      <c r="G193">
        <v>-89.823607199998477</v>
      </c>
    </row>
    <row r="194" spans="1:7" hidden="1" x14ac:dyDescent="0.3">
      <c r="A194" t="s">
        <v>133</v>
      </c>
      <c r="B194" t="s">
        <v>134</v>
      </c>
      <c r="C194" t="s">
        <v>142</v>
      </c>
      <c r="D194" t="s">
        <v>143</v>
      </c>
      <c r="E194" t="s">
        <v>115</v>
      </c>
      <c r="F194">
        <v>2021</v>
      </c>
      <c r="G194">
        <v>0</v>
      </c>
    </row>
    <row r="195" spans="1:7" hidden="1" x14ac:dyDescent="0.3">
      <c r="A195" t="s">
        <v>133</v>
      </c>
      <c r="B195" t="s">
        <v>134</v>
      </c>
      <c r="C195" t="s">
        <v>142</v>
      </c>
      <c r="D195" t="s">
        <v>143</v>
      </c>
      <c r="E195" t="s">
        <v>116</v>
      </c>
      <c r="F195">
        <v>2021</v>
      </c>
      <c r="G195">
        <v>0</v>
      </c>
    </row>
    <row r="196" spans="1:7" hidden="1" x14ac:dyDescent="0.3">
      <c r="A196" t="s">
        <v>133</v>
      </c>
      <c r="B196" t="s">
        <v>134</v>
      </c>
      <c r="C196" t="s">
        <v>142</v>
      </c>
      <c r="D196" t="s">
        <v>143</v>
      </c>
      <c r="E196" t="s">
        <v>117</v>
      </c>
      <c r="F196">
        <v>2021</v>
      </c>
      <c r="G196">
        <v>0</v>
      </c>
    </row>
    <row r="197" spans="1:7" hidden="1" x14ac:dyDescent="0.3">
      <c r="A197" t="s">
        <v>133</v>
      </c>
      <c r="B197" t="s">
        <v>134</v>
      </c>
      <c r="C197" t="s">
        <v>142</v>
      </c>
      <c r="D197" t="s">
        <v>143</v>
      </c>
      <c r="E197" t="s">
        <v>118</v>
      </c>
      <c r="F197">
        <v>2021</v>
      </c>
      <c r="G197">
        <v>0</v>
      </c>
    </row>
    <row r="198" spans="1:7" hidden="1" x14ac:dyDescent="0.3">
      <c r="A198" t="s">
        <v>133</v>
      </c>
      <c r="B198" t="s">
        <v>134</v>
      </c>
      <c r="C198" t="s">
        <v>142</v>
      </c>
      <c r="D198" t="s">
        <v>143</v>
      </c>
      <c r="E198" t="s">
        <v>119</v>
      </c>
      <c r="F198">
        <v>2021</v>
      </c>
      <c r="G198">
        <v>0</v>
      </c>
    </row>
    <row r="199" spans="1:7" hidden="1" x14ac:dyDescent="0.3">
      <c r="A199" t="s">
        <v>133</v>
      </c>
      <c r="B199" t="s">
        <v>134</v>
      </c>
      <c r="C199" t="s">
        <v>142</v>
      </c>
      <c r="D199" t="s">
        <v>143</v>
      </c>
      <c r="E199" t="s">
        <v>120</v>
      </c>
      <c r="F199">
        <v>2021</v>
      </c>
      <c r="G199">
        <v>0</v>
      </c>
    </row>
    <row r="200" spans="1:7" hidden="1" x14ac:dyDescent="0.3">
      <c r="A200" t="s">
        <v>133</v>
      </c>
      <c r="B200" t="s">
        <v>134</v>
      </c>
      <c r="C200" t="s">
        <v>142</v>
      </c>
      <c r="D200" t="s">
        <v>143</v>
      </c>
      <c r="E200" t="s">
        <v>121</v>
      </c>
      <c r="F200">
        <v>2021</v>
      </c>
      <c r="G200">
        <v>0</v>
      </c>
    </row>
    <row r="201" spans="1:7" hidden="1" x14ac:dyDescent="0.3">
      <c r="A201" t="s">
        <v>133</v>
      </c>
      <c r="B201" t="s">
        <v>134</v>
      </c>
      <c r="C201" t="s">
        <v>142</v>
      </c>
      <c r="D201" t="s">
        <v>143</v>
      </c>
      <c r="E201" t="s">
        <v>122</v>
      </c>
      <c r="F201">
        <v>2021</v>
      </c>
      <c r="G201">
        <v>0</v>
      </c>
    </row>
    <row r="202" spans="1:7" hidden="1" x14ac:dyDescent="0.3">
      <c r="A202" t="s">
        <v>133</v>
      </c>
      <c r="B202" t="s">
        <v>134</v>
      </c>
      <c r="C202" t="s">
        <v>142</v>
      </c>
      <c r="D202" t="s">
        <v>143</v>
      </c>
      <c r="E202" t="s">
        <v>124</v>
      </c>
      <c r="F202">
        <v>2021</v>
      </c>
      <c r="G202">
        <v>0</v>
      </c>
    </row>
    <row r="203" spans="1:7" hidden="1" x14ac:dyDescent="0.3">
      <c r="A203" t="s">
        <v>133</v>
      </c>
      <c r="B203" t="s">
        <v>134</v>
      </c>
      <c r="C203" t="s">
        <v>142</v>
      </c>
      <c r="D203" t="s">
        <v>143</v>
      </c>
      <c r="E203" t="s">
        <v>126</v>
      </c>
      <c r="F203">
        <v>2021</v>
      </c>
      <c r="G203">
        <v>1.4946875999999747</v>
      </c>
    </row>
    <row r="204" spans="1:7" hidden="1" x14ac:dyDescent="0.3">
      <c r="A204" t="s">
        <v>133</v>
      </c>
      <c r="B204" t="s">
        <v>134</v>
      </c>
      <c r="C204" t="s">
        <v>142</v>
      </c>
      <c r="D204" t="s">
        <v>143</v>
      </c>
      <c r="E204" t="s">
        <v>127</v>
      </c>
      <c r="F204">
        <v>2021</v>
      </c>
      <c r="G204">
        <v>-0.46054800000000351</v>
      </c>
    </row>
    <row r="205" spans="1:7" hidden="1" x14ac:dyDescent="0.3">
      <c r="A205" t="s">
        <v>133</v>
      </c>
      <c r="B205" t="s">
        <v>134</v>
      </c>
      <c r="C205" t="s">
        <v>142</v>
      </c>
      <c r="D205" t="s">
        <v>144</v>
      </c>
      <c r="E205" t="s">
        <v>89</v>
      </c>
      <c r="F205">
        <v>2021</v>
      </c>
      <c r="G205">
        <v>0</v>
      </c>
    </row>
    <row r="206" spans="1:7" hidden="1" x14ac:dyDescent="0.3">
      <c r="A206" t="s">
        <v>133</v>
      </c>
      <c r="B206" t="s">
        <v>134</v>
      </c>
      <c r="C206" t="s">
        <v>142</v>
      </c>
      <c r="D206" t="s">
        <v>144</v>
      </c>
      <c r="E206" t="s">
        <v>91</v>
      </c>
      <c r="F206">
        <v>2021</v>
      </c>
      <c r="G206">
        <v>0</v>
      </c>
    </row>
    <row r="207" spans="1:7" hidden="1" x14ac:dyDescent="0.3">
      <c r="A207" t="s">
        <v>133</v>
      </c>
      <c r="B207" t="s">
        <v>134</v>
      </c>
      <c r="C207" t="s">
        <v>142</v>
      </c>
      <c r="D207" t="s">
        <v>144</v>
      </c>
      <c r="E207" t="s">
        <v>92</v>
      </c>
      <c r="F207">
        <v>2021</v>
      </c>
      <c r="G207">
        <v>0</v>
      </c>
    </row>
    <row r="208" spans="1:7" hidden="1" x14ac:dyDescent="0.3">
      <c r="A208" t="s">
        <v>133</v>
      </c>
      <c r="B208" t="s">
        <v>134</v>
      </c>
      <c r="C208" t="s">
        <v>142</v>
      </c>
      <c r="D208" t="s">
        <v>144</v>
      </c>
      <c r="E208" t="s">
        <v>93</v>
      </c>
      <c r="F208">
        <v>2021</v>
      </c>
      <c r="G208">
        <v>51.099893999999132</v>
      </c>
    </row>
    <row r="209" spans="1:7" hidden="1" x14ac:dyDescent="0.3">
      <c r="A209" t="s">
        <v>133</v>
      </c>
      <c r="B209" t="s">
        <v>134</v>
      </c>
      <c r="C209" t="s">
        <v>142</v>
      </c>
      <c r="D209" t="s">
        <v>144</v>
      </c>
      <c r="E209" t="s">
        <v>95</v>
      </c>
      <c r="F209">
        <v>2021</v>
      </c>
      <c r="G209">
        <v>0</v>
      </c>
    </row>
    <row r="210" spans="1:7" hidden="1" x14ac:dyDescent="0.3">
      <c r="A210" t="s">
        <v>133</v>
      </c>
      <c r="B210" t="s">
        <v>134</v>
      </c>
      <c r="C210" t="s">
        <v>142</v>
      </c>
      <c r="D210" t="s">
        <v>144</v>
      </c>
      <c r="E210" t="s">
        <v>96</v>
      </c>
      <c r="F210">
        <v>2021</v>
      </c>
      <c r="G210">
        <v>-2.5665083999999565</v>
      </c>
    </row>
    <row r="211" spans="1:7" hidden="1" x14ac:dyDescent="0.3">
      <c r="A211" t="s">
        <v>133</v>
      </c>
      <c r="B211" t="s">
        <v>134</v>
      </c>
      <c r="C211" t="s">
        <v>142</v>
      </c>
      <c r="D211" t="s">
        <v>144</v>
      </c>
      <c r="E211" t="s">
        <v>97</v>
      </c>
      <c r="F211">
        <v>2021</v>
      </c>
      <c r="G211">
        <v>0</v>
      </c>
    </row>
    <row r="212" spans="1:7" hidden="1" x14ac:dyDescent="0.3">
      <c r="A212" t="s">
        <v>133</v>
      </c>
      <c r="B212" t="s">
        <v>134</v>
      </c>
      <c r="C212" t="s">
        <v>142</v>
      </c>
      <c r="D212" t="s">
        <v>144</v>
      </c>
      <c r="E212" t="s">
        <v>99</v>
      </c>
      <c r="F212">
        <v>2021</v>
      </c>
      <c r="G212">
        <v>0</v>
      </c>
    </row>
    <row r="213" spans="1:7" hidden="1" x14ac:dyDescent="0.3">
      <c r="A213" t="s">
        <v>133</v>
      </c>
      <c r="B213" t="s">
        <v>134</v>
      </c>
      <c r="C213" t="s">
        <v>142</v>
      </c>
      <c r="D213" t="s">
        <v>144</v>
      </c>
      <c r="E213" t="s">
        <v>102</v>
      </c>
      <c r="F213">
        <v>2021</v>
      </c>
      <c r="G213">
        <v>0</v>
      </c>
    </row>
    <row r="214" spans="1:7" hidden="1" x14ac:dyDescent="0.3">
      <c r="A214" t="s">
        <v>133</v>
      </c>
      <c r="B214" t="s">
        <v>134</v>
      </c>
      <c r="C214" t="s">
        <v>142</v>
      </c>
      <c r="D214" t="s">
        <v>144</v>
      </c>
      <c r="E214" t="s">
        <v>104</v>
      </c>
      <c r="F214">
        <v>2021</v>
      </c>
      <c r="G214">
        <v>0</v>
      </c>
    </row>
    <row r="215" spans="1:7" hidden="1" x14ac:dyDescent="0.3">
      <c r="A215" t="s">
        <v>133</v>
      </c>
      <c r="B215" t="s">
        <v>134</v>
      </c>
      <c r="C215" t="s">
        <v>142</v>
      </c>
      <c r="D215" t="s">
        <v>144</v>
      </c>
      <c r="E215" t="s">
        <v>105</v>
      </c>
      <c r="F215">
        <v>2021</v>
      </c>
      <c r="G215">
        <v>0</v>
      </c>
    </row>
    <row r="216" spans="1:7" hidden="1" x14ac:dyDescent="0.3">
      <c r="A216" t="s">
        <v>133</v>
      </c>
      <c r="B216" t="s">
        <v>134</v>
      </c>
      <c r="C216" t="s">
        <v>142</v>
      </c>
      <c r="D216" t="s">
        <v>144</v>
      </c>
      <c r="E216" t="s">
        <v>107</v>
      </c>
      <c r="F216">
        <v>2021</v>
      </c>
      <c r="G216">
        <v>0</v>
      </c>
    </row>
    <row r="217" spans="1:7" hidden="1" x14ac:dyDescent="0.3">
      <c r="A217" t="s">
        <v>133</v>
      </c>
      <c r="B217" t="s">
        <v>134</v>
      </c>
      <c r="C217" t="s">
        <v>142</v>
      </c>
      <c r="D217" t="s">
        <v>144</v>
      </c>
      <c r="E217" t="s">
        <v>108</v>
      </c>
      <c r="F217">
        <v>2021</v>
      </c>
      <c r="G217">
        <v>-16.59228839999972</v>
      </c>
    </row>
    <row r="218" spans="1:7" hidden="1" x14ac:dyDescent="0.3">
      <c r="A218" t="s">
        <v>133</v>
      </c>
      <c r="B218" t="s">
        <v>134</v>
      </c>
      <c r="C218" t="s">
        <v>142</v>
      </c>
      <c r="D218" t="s">
        <v>144</v>
      </c>
      <c r="E218" t="s">
        <v>109</v>
      </c>
      <c r="F218">
        <v>2021</v>
      </c>
      <c r="G218">
        <v>0</v>
      </c>
    </row>
    <row r="219" spans="1:7" hidden="1" x14ac:dyDescent="0.3">
      <c r="A219" t="s">
        <v>133</v>
      </c>
      <c r="B219" t="s">
        <v>134</v>
      </c>
      <c r="C219" t="s">
        <v>142</v>
      </c>
      <c r="D219" t="s">
        <v>144</v>
      </c>
      <c r="E219" t="s">
        <v>110</v>
      </c>
      <c r="F219">
        <v>2021</v>
      </c>
      <c r="G219">
        <v>0</v>
      </c>
    </row>
    <row r="220" spans="1:7" hidden="1" x14ac:dyDescent="0.3">
      <c r="A220" t="s">
        <v>133</v>
      </c>
      <c r="B220" t="s">
        <v>134</v>
      </c>
      <c r="C220" t="s">
        <v>142</v>
      </c>
      <c r="D220" t="s">
        <v>144</v>
      </c>
      <c r="E220" t="s">
        <v>111</v>
      </c>
      <c r="F220">
        <v>2021</v>
      </c>
      <c r="G220">
        <v>0</v>
      </c>
    </row>
    <row r="221" spans="1:7" hidden="1" x14ac:dyDescent="0.3">
      <c r="A221" t="s">
        <v>133</v>
      </c>
      <c r="B221" t="s">
        <v>134</v>
      </c>
      <c r="C221" t="s">
        <v>142</v>
      </c>
      <c r="D221" t="s">
        <v>144</v>
      </c>
      <c r="E221" t="s">
        <v>112</v>
      </c>
      <c r="F221">
        <v>2021</v>
      </c>
      <c r="G221">
        <v>0</v>
      </c>
    </row>
    <row r="222" spans="1:7" hidden="1" x14ac:dyDescent="0.3">
      <c r="A222" t="s">
        <v>133</v>
      </c>
      <c r="B222" t="s">
        <v>134</v>
      </c>
      <c r="C222" t="s">
        <v>142</v>
      </c>
      <c r="D222" t="s">
        <v>144</v>
      </c>
      <c r="E222" t="s">
        <v>113</v>
      </c>
      <c r="F222">
        <v>2021</v>
      </c>
      <c r="G222">
        <v>0</v>
      </c>
    </row>
    <row r="223" spans="1:7" hidden="1" x14ac:dyDescent="0.3">
      <c r="A223" t="s">
        <v>133</v>
      </c>
      <c r="B223" t="s">
        <v>134</v>
      </c>
      <c r="C223" t="s">
        <v>142</v>
      </c>
      <c r="D223" t="s">
        <v>144</v>
      </c>
      <c r="E223" t="s">
        <v>115</v>
      </c>
      <c r="F223">
        <v>2021</v>
      </c>
      <c r="G223">
        <v>0</v>
      </c>
    </row>
    <row r="224" spans="1:7" hidden="1" x14ac:dyDescent="0.3">
      <c r="A224" t="s">
        <v>133</v>
      </c>
      <c r="B224" t="s">
        <v>134</v>
      </c>
      <c r="C224" t="s">
        <v>142</v>
      </c>
      <c r="D224" t="s">
        <v>144</v>
      </c>
      <c r="E224" t="s">
        <v>116</v>
      </c>
      <c r="F224">
        <v>2021</v>
      </c>
      <c r="G224">
        <v>-6.6988799999998863E-2</v>
      </c>
    </row>
    <row r="225" spans="1:7" hidden="1" x14ac:dyDescent="0.3">
      <c r="A225" t="s">
        <v>133</v>
      </c>
      <c r="B225" t="s">
        <v>134</v>
      </c>
      <c r="C225" t="s">
        <v>142</v>
      </c>
      <c r="D225" t="s">
        <v>144</v>
      </c>
      <c r="E225" t="s">
        <v>117</v>
      </c>
      <c r="F225">
        <v>2021</v>
      </c>
      <c r="G225">
        <v>-3.3494399999999432E-2</v>
      </c>
    </row>
    <row r="226" spans="1:7" hidden="1" x14ac:dyDescent="0.3">
      <c r="A226" t="s">
        <v>133</v>
      </c>
      <c r="B226" t="s">
        <v>134</v>
      </c>
      <c r="C226" t="s">
        <v>142</v>
      </c>
      <c r="D226" t="s">
        <v>144</v>
      </c>
      <c r="E226" t="s">
        <v>118</v>
      </c>
      <c r="F226">
        <v>2021</v>
      </c>
      <c r="G226">
        <v>-1.649599199999972</v>
      </c>
    </row>
    <row r="227" spans="1:7" hidden="1" x14ac:dyDescent="0.3">
      <c r="A227" t="s">
        <v>133</v>
      </c>
      <c r="B227" t="s">
        <v>134</v>
      </c>
      <c r="C227" t="s">
        <v>142</v>
      </c>
      <c r="D227" t="s">
        <v>144</v>
      </c>
      <c r="E227" t="s">
        <v>119</v>
      </c>
      <c r="F227">
        <v>2021</v>
      </c>
      <c r="G227">
        <v>17.898569999999697</v>
      </c>
    </row>
    <row r="228" spans="1:7" hidden="1" x14ac:dyDescent="0.3">
      <c r="A228" t="s">
        <v>133</v>
      </c>
      <c r="B228" t="s">
        <v>134</v>
      </c>
      <c r="C228" t="s">
        <v>142</v>
      </c>
      <c r="D228" t="s">
        <v>144</v>
      </c>
      <c r="E228" t="s">
        <v>120</v>
      </c>
      <c r="F228">
        <v>2021</v>
      </c>
      <c r="G228">
        <v>-6.1755299999998954</v>
      </c>
    </row>
    <row r="229" spans="1:7" hidden="1" x14ac:dyDescent="0.3">
      <c r="A229" t="s">
        <v>133</v>
      </c>
      <c r="B229" t="s">
        <v>134</v>
      </c>
      <c r="C229" t="s">
        <v>142</v>
      </c>
      <c r="D229" t="s">
        <v>144</v>
      </c>
      <c r="E229" t="s">
        <v>121</v>
      </c>
      <c r="F229">
        <v>2021</v>
      </c>
      <c r="G229">
        <v>0</v>
      </c>
    </row>
    <row r="230" spans="1:7" hidden="1" x14ac:dyDescent="0.3">
      <c r="A230" t="s">
        <v>133</v>
      </c>
      <c r="B230" t="s">
        <v>134</v>
      </c>
      <c r="C230" t="s">
        <v>142</v>
      </c>
      <c r="D230" t="s">
        <v>144</v>
      </c>
      <c r="E230" t="s">
        <v>122</v>
      </c>
      <c r="F230">
        <v>2021</v>
      </c>
      <c r="G230">
        <v>-21.122405999999643</v>
      </c>
    </row>
    <row r="231" spans="1:7" hidden="1" x14ac:dyDescent="0.3">
      <c r="A231" t="s">
        <v>133</v>
      </c>
      <c r="B231" t="s">
        <v>134</v>
      </c>
      <c r="C231" t="s">
        <v>142</v>
      </c>
      <c r="D231" t="s">
        <v>144</v>
      </c>
      <c r="E231" t="s">
        <v>124</v>
      </c>
      <c r="F231">
        <v>2021</v>
      </c>
      <c r="G231">
        <v>0</v>
      </c>
    </row>
    <row r="232" spans="1:7" hidden="1" x14ac:dyDescent="0.3">
      <c r="A232" t="s">
        <v>133</v>
      </c>
      <c r="B232" t="s">
        <v>134</v>
      </c>
      <c r="C232" t="s">
        <v>142</v>
      </c>
      <c r="D232" t="s">
        <v>144</v>
      </c>
      <c r="E232" t="s">
        <v>126</v>
      </c>
      <c r="F232">
        <v>2021</v>
      </c>
      <c r="G232">
        <v>0</v>
      </c>
    </row>
    <row r="233" spans="1:7" hidden="1" x14ac:dyDescent="0.3">
      <c r="A233" t="s">
        <v>133</v>
      </c>
      <c r="B233" t="s">
        <v>134</v>
      </c>
      <c r="C233" t="s">
        <v>142</v>
      </c>
      <c r="D233" t="s">
        <v>144</v>
      </c>
      <c r="E233" t="s">
        <v>127</v>
      </c>
      <c r="F233">
        <v>2021</v>
      </c>
      <c r="G233">
        <v>20.791648799999653</v>
      </c>
    </row>
    <row r="234" spans="1:7" hidden="1" x14ac:dyDescent="0.3">
      <c r="A234" t="s">
        <v>133</v>
      </c>
      <c r="B234" t="s">
        <v>134</v>
      </c>
      <c r="C234" t="s">
        <v>142</v>
      </c>
      <c r="D234" t="s">
        <v>145</v>
      </c>
      <c r="E234" t="s">
        <v>89</v>
      </c>
      <c r="F234">
        <v>2021</v>
      </c>
      <c r="G234">
        <v>0</v>
      </c>
    </row>
    <row r="235" spans="1:7" hidden="1" x14ac:dyDescent="0.3">
      <c r="A235" t="s">
        <v>133</v>
      </c>
      <c r="B235" t="s">
        <v>134</v>
      </c>
      <c r="C235" t="s">
        <v>142</v>
      </c>
      <c r="D235" t="s">
        <v>145</v>
      </c>
      <c r="E235" t="s">
        <v>91</v>
      </c>
      <c r="F235">
        <v>2021</v>
      </c>
      <c r="G235">
        <v>0</v>
      </c>
    </row>
    <row r="236" spans="1:7" hidden="1" x14ac:dyDescent="0.3">
      <c r="A236" t="s">
        <v>133</v>
      </c>
      <c r="B236" t="s">
        <v>134</v>
      </c>
      <c r="C236" t="s">
        <v>142</v>
      </c>
      <c r="D236" t="s">
        <v>145</v>
      </c>
      <c r="E236" t="s">
        <v>92</v>
      </c>
      <c r="F236">
        <v>2021</v>
      </c>
      <c r="G236">
        <v>0</v>
      </c>
    </row>
    <row r="237" spans="1:7" hidden="1" x14ac:dyDescent="0.3">
      <c r="A237" t="s">
        <v>133</v>
      </c>
      <c r="B237" t="s">
        <v>134</v>
      </c>
      <c r="C237" t="s">
        <v>142</v>
      </c>
      <c r="D237" t="s">
        <v>145</v>
      </c>
      <c r="E237" t="s">
        <v>93</v>
      </c>
      <c r="F237">
        <v>2021</v>
      </c>
      <c r="G237">
        <v>6.3430019999998928</v>
      </c>
    </row>
    <row r="238" spans="1:7" hidden="1" x14ac:dyDescent="0.3">
      <c r="A238" t="s">
        <v>133</v>
      </c>
      <c r="B238" t="s">
        <v>134</v>
      </c>
      <c r="C238" t="s">
        <v>142</v>
      </c>
      <c r="D238" t="s">
        <v>145</v>
      </c>
      <c r="E238" t="s">
        <v>95</v>
      </c>
      <c r="F238">
        <v>2021</v>
      </c>
      <c r="G238">
        <v>0</v>
      </c>
    </row>
    <row r="239" spans="1:7" hidden="1" x14ac:dyDescent="0.3">
      <c r="A239" t="s">
        <v>133</v>
      </c>
      <c r="B239" t="s">
        <v>134</v>
      </c>
      <c r="C239" t="s">
        <v>142</v>
      </c>
      <c r="D239" t="s">
        <v>145</v>
      </c>
      <c r="E239" t="s">
        <v>96</v>
      </c>
      <c r="F239">
        <v>2021</v>
      </c>
      <c r="G239">
        <v>0</v>
      </c>
    </row>
    <row r="240" spans="1:7" hidden="1" x14ac:dyDescent="0.3">
      <c r="A240" t="s">
        <v>133</v>
      </c>
      <c r="B240" t="s">
        <v>134</v>
      </c>
      <c r="C240" t="s">
        <v>142</v>
      </c>
      <c r="D240" t="s">
        <v>145</v>
      </c>
      <c r="E240" t="s">
        <v>97</v>
      </c>
      <c r="F240">
        <v>2021</v>
      </c>
      <c r="G240">
        <v>0</v>
      </c>
    </row>
    <row r="241" spans="1:7" hidden="1" x14ac:dyDescent="0.3">
      <c r="A241" t="s">
        <v>133</v>
      </c>
      <c r="B241" t="s">
        <v>134</v>
      </c>
      <c r="C241" t="s">
        <v>142</v>
      </c>
      <c r="D241" t="s">
        <v>145</v>
      </c>
      <c r="E241" t="s">
        <v>99</v>
      </c>
      <c r="F241">
        <v>2021</v>
      </c>
      <c r="G241">
        <v>-4.1867999999999289E-3</v>
      </c>
    </row>
    <row r="242" spans="1:7" hidden="1" x14ac:dyDescent="0.3">
      <c r="A242" t="s">
        <v>133</v>
      </c>
      <c r="B242" t="s">
        <v>134</v>
      </c>
      <c r="C242" t="s">
        <v>142</v>
      </c>
      <c r="D242" t="s">
        <v>145</v>
      </c>
      <c r="E242" t="s">
        <v>102</v>
      </c>
      <c r="F242">
        <v>2021</v>
      </c>
      <c r="G242">
        <v>0</v>
      </c>
    </row>
    <row r="243" spans="1:7" hidden="1" x14ac:dyDescent="0.3">
      <c r="A243" t="s">
        <v>133</v>
      </c>
      <c r="B243" t="s">
        <v>134</v>
      </c>
      <c r="C243" t="s">
        <v>142</v>
      </c>
      <c r="D243" t="s">
        <v>145</v>
      </c>
      <c r="E243" t="s">
        <v>104</v>
      </c>
      <c r="F243">
        <v>2021</v>
      </c>
      <c r="G243">
        <v>0</v>
      </c>
    </row>
    <row r="244" spans="1:7" hidden="1" x14ac:dyDescent="0.3">
      <c r="A244" t="s">
        <v>133</v>
      </c>
      <c r="B244" t="s">
        <v>134</v>
      </c>
      <c r="C244" t="s">
        <v>142</v>
      </c>
      <c r="D244" t="s">
        <v>145</v>
      </c>
      <c r="E244" t="s">
        <v>105</v>
      </c>
      <c r="F244">
        <v>2021</v>
      </c>
      <c r="G244">
        <v>0</v>
      </c>
    </row>
    <row r="245" spans="1:7" hidden="1" x14ac:dyDescent="0.3">
      <c r="A245" t="s">
        <v>133</v>
      </c>
      <c r="B245" t="s">
        <v>134</v>
      </c>
      <c r="C245" t="s">
        <v>142</v>
      </c>
      <c r="D245" t="s">
        <v>145</v>
      </c>
      <c r="E245" t="s">
        <v>107</v>
      </c>
      <c r="F245">
        <v>2021</v>
      </c>
      <c r="G245">
        <v>0</v>
      </c>
    </row>
    <row r="246" spans="1:7" hidden="1" x14ac:dyDescent="0.3">
      <c r="A246" t="s">
        <v>133</v>
      </c>
      <c r="B246" t="s">
        <v>134</v>
      </c>
      <c r="C246" t="s">
        <v>142</v>
      </c>
      <c r="D246" t="s">
        <v>145</v>
      </c>
      <c r="E246" t="s">
        <v>108</v>
      </c>
      <c r="F246">
        <v>2021</v>
      </c>
      <c r="G246">
        <v>-5.4428399999999072E-2</v>
      </c>
    </row>
    <row r="247" spans="1:7" hidden="1" x14ac:dyDescent="0.3">
      <c r="A247" t="s">
        <v>133</v>
      </c>
      <c r="B247" t="s">
        <v>134</v>
      </c>
      <c r="C247" t="s">
        <v>142</v>
      </c>
      <c r="D247" t="s">
        <v>145</v>
      </c>
      <c r="E247" t="s">
        <v>109</v>
      </c>
      <c r="F247">
        <v>2021</v>
      </c>
      <c r="G247">
        <v>0</v>
      </c>
    </row>
    <row r="248" spans="1:7" hidden="1" x14ac:dyDescent="0.3">
      <c r="A248" t="s">
        <v>133</v>
      </c>
      <c r="B248" t="s">
        <v>134</v>
      </c>
      <c r="C248" t="s">
        <v>142</v>
      </c>
      <c r="D248" t="s">
        <v>145</v>
      </c>
      <c r="E248" t="s">
        <v>110</v>
      </c>
      <c r="F248">
        <v>2021</v>
      </c>
      <c r="G248">
        <v>0</v>
      </c>
    </row>
    <row r="249" spans="1:7" hidden="1" x14ac:dyDescent="0.3">
      <c r="A249" t="s">
        <v>133</v>
      </c>
      <c r="B249" t="s">
        <v>134</v>
      </c>
      <c r="C249" t="s">
        <v>142</v>
      </c>
      <c r="D249" t="s">
        <v>145</v>
      </c>
      <c r="E249" t="s">
        <v>111</v>
      </c>
      <c r="F249">
        <v>2021</v>
      </c>
      <c r="G249">
        <v>0</v>
      </c>
    </row>
    <row r="250" spans="1:7" hidden="1" x14ac:dyDescent="0.3">
      <c r="A250" t="s">
        <v>133</v>
      </c>
      <c r="B250" t="s">
        <v>134</v>
      </c>
      <c r="C250" t="s">
        <v>142</v>
      </c>
      <c r="D250" t="s">
        <v>145</v>
      </c>
      <c r="E250" t="s">
        <v>112</v>
      </c>
      <c r="F250">
        <v>2021</v>
      </c>
      <c r="G250">
        <v>0</v>
      </c>
    </row>
    <row r="251" spans="1:7" hidden="1" x14ac:dyDescent="0.3">
      <c r="A251" t="s">
        <v>133</v>
      </c>
      <c r="B251" t="s">
        <v>134</v>
      </c>
      <c r="C251" t="s">
        <v>142</v>
      </c>
      <c r="D251" t="s">
        <v>145</v>
      </c>
      <c r="E251" t="s">
        <v>113</v>
      </c>
      <c r="F251">
        <v>2021</v>
      </c>
      <c r="G251">
        <v>0</v>
      </c>
    </row>
    <row r="252" spans="1:7" hidden="1" x14ac:dyDescent="0.3">
      <c r="A252" t="s">
        <v>133</v>
      </c>
      <c r="B252" t="s">
        <v>134</v>
      </c>
      <c r="C252" t="s">
        <v>142</v>
      </c>
      <c r="D252" t="s">
        <v>145</v>
      </c>
      <c r="E252" t="s">
        <v>115</v>
      </c>
      <c r="F252">
        <v>2021</v>
      </c>
      <c r="G252">
        <v>0</v>
      </c>
    </row>
    <row r="253" spans="1:7" hidden="1" x14ac:dyDescent="0.3">
      <c r="A253" t="s">
        <v>133</v>
      </c>
      <c r="B253" t="s">
        <v>134</v>
      </c>
      <c r="C253" t="s">
        <v>142</v>
      </c>
      <c r="D253" t="s">
        <v>145</v>
      </c>
      <c r="E253" t="s">
        <v>116</v>
      </c>
      <c r="F253">
        <v>2021</v>
      </c>
      <c r="G253">
        <v>0</v>
      </c>
    </row>
    <row r="254" spans="1:7" hidden="1" x14ac:dyDescent="0.3">
      <c r="A254" t="s">
        <v>133</v>
      </c>
      <c r="B254" t="s">
        <v>134</v>
      </c>
      <c r="C254" t="s">
        <v>142</v>
      </c>
      <c r="D254" t="s">
        <v>145</v>
      </c>
      <c r="E254" t="s">
        <v>117</v>
      </c>
      <c r="F254">
        <v>2021</v>
      </c>
      <c r="G254">
        <v>-5.0241599999999144E-2</v>
      </c>
    </row>
    <row r="255" spans="1:7" hidden="1" x14ac:dyDescent="0.3">
      <c r="A255" t="s">
        <v>133</v>
      </c>
      <c r="B255" t="s">
        <v>134</v>
      </c>
      <c r="C255" t="s">
        <v>142</v>
      </c>
      <c r="D255" t="s">
        <v>145</v>
      </c>
      <c r="E255" t="s">
        <v>118</v>
      </c>
      <c r="F255">
        <v>2021</v>
      </c>
      <c r="G255">
        <v>-9.2109599999998445E-2</v>
      </c>
    </row>
    <row r="256" spans="1:7" hidden="1" x14ac:dyDescent="0.3">
      <c r="A256" t="s">
        <v>133</v>
      </c>
      <c r="B256" t="s">
        <v>134</v>
      </c>
      <c r="C256" t="s">
        <v>142</v>
      </c>
      <c r="D256" t="s">
        <v>145</v>
      </c>
      <c r="E256" t="s">
        <v>119</v>
      </c>
      <c r="F256">
        <v>2021</v>
      </c>
      <c r="G256">
        <v>-7.1175599999998798E-2</v>
      </c>
    </row>
    <row r="257" spans="1:7" hidden="1" x14ac:dyDescent="0.3">
      <c r="A257" t="s">
        <v>133</v>
      </c>
      <c r="B257" t="s">
        <v>134</v>
      </c>
      <c r="C257" t="s">
        <v>142</v>
      </c>
      <c r="D257" t="s">
        <v>145</v>
      </c>
      <c r="E257" t="s">
        <v>120</v>
      </c>
      <c r="F257">
        <v>2021</v>
      </c>
      <c r="G257">
        <v>-8.1307655999998616</v>
      </c>
    </row>
    <row r="258" spans="1:7" hidden="1" x14ac:dyDescent="0.3">
      <c r="A258" t="s">
        <v>133</v>
      </c>
      <c r="B258" t="s">
        <v>134</v>
      </c>
      <c r="C258" t="s">
        <v>142</v>
      </c>
      <c r="D258" t="s">
        <v>145</v>
      </c>
      <c r="E258" t="s">
        <v>121</v>
      </c>
      <c r="F258">
        <v>2021</v>
      </c>
      <c r="G258">
        <v>0</v>
      </c>
    </row>
    <row r="259" spans="1:7" hidden="1" x14ac:dyDescent="0.3">
      <c r="A259" t="s">
        <v>133</v>
      </c>
      <c r="B259" t="s">
        <v>134</v>
      </c>
      <c r="C259" t="s">
        <v>142</v>
      </c>
      <c r="D259" t="s">
        <v>145</v>
      </c>
      <c r="E259" t="s">
        <v>122</v>
      </c>
      <c r="F259">
        <v>2021</v>
      </c>
      <c r="G259">
        <v>0</v>
      </c>
    </row>
    <row r="260" spans="1:7" hidden="1" x14ac:dyDescent="0.3">
      <c r="A260" t="s">
        <v>133</v>
      </c>
      <c r="B260" t="s">
        <v>134</v>
      </c>
      <c r="C260" t="s">
        <v>142</v>
      </c>
      <c r="D260" t="s">
        <v>145</v>
      </c>
      <c r="E260" t="s">
        <v>124</v>
      </c>
      <c r="F260">
        <v>2021</v>
      </c>
      <c r="G260">
        <v>0</v>
      </c>
    </row>
    <row r="261" spans="1:7" hidden="1" x14ac:dyDescent="0.3">
      <c r="A261" t="s">
        <v>133</v>
      </c>
      <c r="B261" t="s">
        <v>134</v>
      </c>
      <c r="C261" t="s">
        <v>142</v>
      </c>
      <c r="D261" t="s">
        <v>145</v>
      </c>
      <c r="E261" t="s">
        <v>126</v>
      </c>
      <c r="F261">
        <v>2021</v>
      </c>
      <c r="G261">
        <v>0</v>
      </c>
    </row>
    <row r="262" spans="1:7" hidden="1" x14ac:dyDescent="0.3">
      <c r="A262" t="s">
        <v>133</v>
      </c>
      <c r="B262" t="s">
        <v>134</v>
      </c>
      <c r="C262" t="s">
        <v>142</v>
      </c>
      <c r="D262" t="s">
        <v>145</v>
      </c>
      <c r="E262" t="s">
        <v>127</v>
      </c>
      <c r="F262">
        <v>2021</v>
      </c>
      <c r="G262">
        <v>-2.0599055999999623</v>
      </c>
    </row>
    <row r="263" spans="1:7" hidden="1" x14ac:dyDescent="0.3">
      <c r="A263" t="s">
        <v>133</v>
      </c>
      <c r="B263" t="s">
        <v>134</v>
      </c>
      <c r="C263" t="s">
        <v>142</v>
      </c>
      <c r="D263" t="s">
        <v>146</v>
      </c>
      <c r="E263" t="s">
        <v>89</v>
      </c>
      <c r="F263">
        <v>2021</v>
      </c>
      <c r="G263">
        <v>0</v>
      </c>
    </row>
    <row r="264" spans="1:7" hidden="1" x14ac:dyDescent="0.3">
      <c r="A264" t="s">
        <v>133</v>
      </c>
      <c r="B264" t="s">
        <v>134</v>
      </c>
      <c r="C264" t="s">
        <v>142</v>
      </c>
      <c r="D264" t="s">
        <v>146</v>
      </c>
      <c r="E264" t="s">
        <v>91</v>
      </c>
      <c r="F264">
        <v>2021</v>
      </c>
      <c r="G264">
        <v>0</v>
      </c>
    </row>
    <row r="265" spans="1:7" hidden="1" x14ac:dyDescent="0.3">
      <c r="A265" t="s">
        <v>133</v>
      </c>
      <c r="B265" t="s">
        <v>134</v>
      </c>
      <c r="C265" t="s">
        <v>142</v>
      </c>
      <c r="D265" t="s">
        <v>146</v>
      </c>
      <c r="E265" t="s">
        <v>92</v>
      </c>
      <c r="F265">
        <v>2021</v>
      </c>
      <c r="G265">
        <v>0</v>
      </c>
    </row>
    <row r="266" spans="1:7" hidden="1" x14ac:dyDescent="0.3">
      <c r="A266" t="s">
        <v>133</v>
      </c>
      <c r="B266" t="s">
        <v>134</v>
      </c>
      <c r="C266" t="s">
        <v>142</v>
      </c>
      <c r="D266" t="s">
        <v>146</v>
      </c>
      <c r="E266" t="s">
        <v>93</v>
      </c>
      <c r="F266">
        <v>2021</v>
      </c>
      <c r="G266">
        <v>0</v>
      </c>
    </row>
    <row r="267" spans="1:7" hidden="1" x14ac:dyDescent="0.3">
      <c r="A267" t="s">
        <v>133</v>
      </c>
      <c r="B267" t="s">
        <v>134</v>
      </c>
      <c r="C267" t="s">
        <v>142</v>
      </c>
      <c r="D267" t="s">
        <v>146</v>
      </c>
      <c r="E267" t="s">
        <v>95</v>
      </c>
      <c r="F267">
        <v>2021</v>
      </c>
      <c r="G267">
        <v>0</v>
      </c>
    </row>
    <row r="268" spans="1:7" hidden="1" x14ac:dyDescent="0.3">
      <c r="A268" t="s">
        <v>133</v>
      </c>
      <c r="B268" t="s">
        <v>134</v>
      </c>
      <c r="C268" t="s">
        <v>142</v>
      </c>
      <c r="D268" t="s">
        <v>146</v>
      </c>
      <c r="E268" t="s">
        <v>96</v>
      </c>
      <c r="F268">
        <v>2021</v>
      </c>
      <c r="G268">
        <v>0</v>
      </c>
    </row>
    <row r="269" spans="1:7" hidden="1" x14ac:dyDescent="0.3">
      <c r="A269" t="s">
        <v>133</v>
      </c>
      <c r="B269" t="s">
        <v>134</v>
      </c>
      <c r="C269" t="s">
        <v>142</v>
      </c>
      <c r="D269" t="s">
        <v>146</v>
      </c>
      <c r="E269" t="s">
        <v>97</v>
      </c>
      <c r="F269">
        <v>2021</v>
      </c>
      <c r="G269">
        <v>0</v>
      </c>
    </row>
    <row r="270" spans="1:7" hidden="1" x14ac:dyDescent="0.3">
      <c r="A270" t="s">
        <v>133</v>
      </c>
      <c r="B270" t="s">
        <v>134</v>
      </c>
      <c r="C270" t="s">
        <v>142</v>
      </c>
      <c r="D270" t="s">
        <v>146</v>
      </c>
      <c r="E270" t="s">
        <v>99</v>
      </c>
      <c r="F270">
        <v>2021</v>
      </c>
      <c r="G270">
        <v>0</v>
      </c>
    </row>
    <row r="271" spans="1:7" hidden="1" x14ac:dyDescent="0.3">
      <c r="A271" t="s">
        <v>133</v>
      </c>
      <c r="B271" t="s">
        <v>134</v>
      </c>
      <c r="C271" t="s">
        <v>142</v>
      </c>
      <c r="D271" t="s">
        <v>146</v>
      </c>
      <c r="E271" t="s">
        <v>102</v>
      </c>
      <c r="F271">
        <v>2021</v>
      </c>
      <c r="G271">
        <v>-4.1867999999999289E-3</v>
      </c>
    </row>
    <row r="272" spans="1:7" hidden="1" x14ac:dyDescent="0.3">
      <c r="A272" t="s">
        <v>133</v>
      </c>
      <c r="B272" t="s">
        <v>134</v>
      </c>
      <c r="C272" t="s">
        <v>142</v>
      </c>
      <c r="D272" t="s">
        <v>146</v>
      </c>
      <c r="E272" t="s">
        <v>104</v>
      </c>
      <c r="F272">
        <v>2021</v>
      </c>
      <c r="G272">
        <v>0</v>
      </c>
    </row>
    <row r="273" spans="1:7" hidden="1" x14ac:dyDescent="0.3">
      <c r="A273" t="s">
        <v>133</v>
      </c>
      <c r="B273" t="s">
        <v>134</v>
      </c>
      <c r="C273" t="s">
        <v>142</v>
      </c>
      <c r="D273" t="s">
        <v>146</v>
      </c>
      <c r="E273" t="s">
        <v>105</v>
      </c>
      <c r="F273">
        <v>2021</v>
      </c>
      <c r="G273">
        <v>0</v>
      </c>
    </row>
    <row r="274" spans="1:7" hidden="1" x14ac:dyDescent="0.3">
      <c r="A274" t="s">
        <v>133</v>
      </c>
      <c r="B274" t="s">
        <v>134</v>
      </c>
      <c r="C274" t="s">
        <v>142</v>
      </c>
      <c r="D274" t="s">
        <v>146</v>
      </c>
      <c r="E274" t="s">
        <v>107</v>
      </c>
      <c r="F274">
        <v>2021</v>
      </c>
      <c r="G274">
        <v>0</v>
      </c>
    </row>
    <row r="275" spans="1:7" hidden="1" x14ac:dyDescent="0.3">
      <c r="A275" t="s">
        <v>133</v>
      </c>
      <c r="B275" t="s">
        <v>134</v>
      </c>
      <c r="C275" t="s">
        <v>142</v>
      </c>
      <c r="D275" t="s">
        <v>146</v>
      </c>
      <c r="E275" t="s">
        <v>108</v>
      </c>
      <c r="F275">
        <v>2021</v>
      </c>
      <c r="G275">
        <v>0</v>
      </c>
    </row>
    <row r="276" spans="1:7" hidden="1" x14ac:dyDescent="0.3">
      <c r="A276" t="s">
        <v>133</v>
      </c>
      <c r="B276" t="s">
        <v>134</v>
      </c>
      <c r="C276" t="s">
        <v>142</v>
      </c>
      <c r="D276" t="s">
        <v>146</v>
      </c>
      <c r="E276" t="s">
        <v>109</v>
      </c>
      <c r="F276">
        <v>2021</v>
      </c>
      <c r="G276">
        <v>0</v>
      </c>
    </row>
    <row r="277" spans="1:7" hidden="1" x14ac:dyDescent="0.3">
      <c r="A277" t="s">
        <v>133</v>
      </c>
      <c r="B277" t="s">
        <v>134</v>
      </c>
      <c r="C277" t="s">
        <v>142</v>
      </c>
      <c r="D277" t="s">
        <v>146</v>
      </c>
      <c r="E277" t="s">
        <v>110</v>
      </c>
      <c r="F277">
        <v>2021</v>
      </c>
      <c r="G277">
        <v>0</v>
      </c>
    </row>
    <row r="278" spans="1:7" hidden="1" x14ac:dyDescent="0.3">
      <c r="A278" t="s">
        <v>133</v>
      </c>
      <c r="B278" t="s">
        <v>134</v>
      </c>
      <c r="C278" t="s">
        <v>142</v>
      </c>
      <c r="D278" t="s">
        <v>146</v>
      </c>
      <c r="E278" t="s">
        <v>111</v>
      </c>
      <c r="F278">
        <v>2021</v>
      </c>
      <c r="G278">
        <v>0</v>
      </c>
    </row>
    <row r="279" spans="1:7" hidden="1" x14ac:dyDescent="0.3">
      <c r="A279" t="s">
        <v>133</v>
      </c>
      <c r="B279" t="s">
        <v>134</v>
      </c>
      <c r="C279" t="s">
        <v>142</v>
      </c>
      <c r="D279" t="s">
        <v>146</v>
      </c>
      <c r="E279" t="s">
        <v>112</v>
      </c>
      <c r="F279">
        <v>2021</v>
      </c>
      <c r="G279">
        <v>0</v>
      </c>
    </row>
    <row r="280" spans="1:7" hidden="1" x14ac:dyDescent="0.3">
      <c r="A280" t="s">
        <v>133</v>
      </c>
      <c r="B280" t="s">
        <v>134</v>
      </c>
      <c r="C280" t="s">
        <v>142</v>
      </c>
      <c r="D280" t="s">
        <v>146</v>
      </c>
      <c r="E280" t="s">
        <v>113</v>
      </c>
      <c r="F280">
        <v>2021</v>
      </c>
      <c r="G280">
        <v>0</v>
      </c>
    </row>
    <row r="281" spans="1:7" hidden="1" x14ac:dyDescent="0.3">
      <c r="A281" t="s">
        <v>133</v>
      </c>
      <c r="B281" t="s">
        <v>134</v>
      </c>
      <c r="C281" t="s">
        <v>142</v>
      </c>
      <c r="D281" t="s">
        <v>146</v>
      </c>
      <c r="E281" t="s">
        <v>115</v>
      </c>
      <c r="F281">
        <v>2021</v>
      </c>
      <c r="G281">
        <v>0</v>
      </c>
    </row>
    <row r="282" spans="1:7" hidden="1" x14ac:dyDescent="0.3">
      <c r="A282" t="s">
        <v>133</v>
      </c>
      <c r="B282" t="s">
        <v>134</v>
      </c>
      <c r="C282" t="s">
        <v>142</v>
      </c>
      <c r="D282" t="s">
        <v>146</v>
      </c>
      <c r="E282" t="s">
        <v>116</v>
      </c>
      <c r="F282">
        <v>2021</v>
      </c>
      <c r="G282">
        <v>0</v>
      </c>
    </row>
    <row r="283" spans="1:7" hidden="1" x14ac:dyDescent="0.3">
      <c r="A283" t="s">
        <v>133</v>
      </c>
      <c r="B283" t="s">
        <v>134</v>
      </c>
      <c r="C283" t="s">
        <v>142</v>
      </c>
      <c r="D283" t="s">
        <v>146</v>
      </c>
      <c r="E283" t="s">
        <v>117</v>
      </c>
      <c r="F283">
        <v>2021</v>
      </c>
      <c r="G283">
        <v>0</v>
      </c>
    </row>
    <row r="284" spans="1:7" hidden="1" x14ac:dyDescent="0.3">
      <c r="A284" t="s">
        <v>133</v>
      </c>
      <c r="B284" t="s">
        <v>134</v>
      </c>
      <c r="C284" t="s">
        <v>142</v>
      </c>
      <c r="D284" t="s">
        <v>146</v>
      </c>
      <c r="E284" t="s">
        <v>118</v>
      </c>
      <c r="F284">
        <v>2021</v>
      </c>
      <c r="G284">
        <v>0</v>
      </c>
    </row>
    <row r="285" spans="1:7" hidden="1" x14ac:dyDescent="0.3">
      <c r="A285" t="s">
        <v>133</v>
      </c>
      <c r="B285" t="s">
        <v>134</v>
      </c>
      <c r="C285" t="s">
        <v>142</v>
      </c>
      <c r="D285" t="s">
        <v>146</v>
      </c>
      <c r="E285" t="s">
        <v>119</v>
      </c>
      <c r="F285">
        <v>2021</v>
      </c>
      <c r="G285">
        <v>0</v>
      </c>
    </row>
    <row r="286" spans="1:7" hidden="1" x14ac:dyDescent="0.3">
      <c r="A286" t="s">
        <v>133</v>
      </c>
      <c r="B286" t="s">
        <v>134</v>
      </c>
      <c r="C286" t="s">
        <v>142</v>
      </c>
      <c r="D286" t="s">
        <v>146</v>
      </c>
      <c r="E286" t="s">
        <v>120</v>
      </c>
      <c r="F286">
        <v>2021</v>
      </c>
      <c r="G286">
        <v>0</v>
      </c>
    </row>
    <row r="287" spans="1:7" hidden="1" x14ac:dyDescent="0.3">
      <c r="A287" t="s">
        <v>133</v>
      </c>
      <c r="B287" t="s">
        <v>134</v>
      </c>
      <c r="C287" t="s">
        <v>142</v>
      </c>
      <c r="D287" t="s">
        <v>146</v>
      </c>
      <c r="E287" t="s">
        <v>121</v>
      </c>
      <c r="F287">
        <v>2021</v>
      </c>
      <c r="G287">
        <v>0</v>
      </c>
    </row>
    <row r="288" spans="1:7" hidden="1" x14ac:dyDescent="0.3">
      <c r="A288" t="s">
        <v>133</v>
      </c>
      <c r="B288" t="s">
        <v>134</v>
      </c>
      <c r="C288" t="s">
        <v>142</v>
      </c>
      <c r="D288" t="s">
        <v>146</v>
      </c>
      <c r="E288" t="s">
        <v>122</v>
      </c>
      <c r="F288">
        <v>2021</v>
      </c>
      <c r="G288">
        <v>0</v>
      </c>
    </row>
    <row r="289" spans="1:7" hidden="1" x14ac:dyDescent="0.3">
      <c r="A289" t="s">
        <v>133</v>
      </c>
      <c r="B289" t="s">
        <v>134</v>
      </c>
      <c r="C289" t="s">
        <v>142</v>
      </c>
      <c r="D289" t="s">
        <v>146</v>
      </c>
      <c r="E289" t="s">
        <v>124</v>
      </c>
      <c r="F289">
        <v>2021</v>
      </c>
      <c r="G289">
        <v>0</v>
      </c>
    </row>
    <row r="290" spans="1:7" hidden="1" x14ac:dyDescent="0.3">
      <c r="A290" t="s">
        <v>133</v>
      </c>
      <c r="B290" t="s">
        <v>134</v>
      </c>
      <c r="C290" t="s">
        <v>142</v>
      </c>
      <c r="D290" t="s">
        <v>146</v>
      </c>
      <c r="E290" t="s">
        <v>126</v>
      </c>
      <c r="F290">
        <v>2021</v>
      </c>
      <c r="G290">
        <v>0</v>
      </c>
    </row>
    <row r="291" spans="1:7" hidden="1" x14ac:dyDescent="0.3">
      <c r="A291" t="s">
        <v>133</v>
      </c>
      <c r="B291" t="s">
        <v>134</v>
      </c>
      <c r="C291" t="s">
        <v>142</v>
      </c>
      <c r="D291" t="s">
        <v>146</v>
      </c>
      <c r="E291" t="s">
        <v>127</v>
      </c>
      <c r="F291">
        <v>2021</v>
      </c>
      <c r="G291">
        <v>-4.1867999999999289E-3</v>
      </c>
    </row>
    <row r="292" spans="1:7" hidden="1" x14ac:dyDescent="0.3">
      <c r="A292" t="s">
        <v>133</v>
      </c>
      <c r="B292" t="s">
        <v>134</v>
      </c>
      <c r="C292" t="s">
        <v>142</v>
      </c>
      <c r="D292" t="s">
        <v>115</v>
      </c>
      <c r="E292" t="s">
        <v>89</v>
      </c>
      <c r="F292">
        <v>2021</v>
      </c>
      <c r="G292">
        <v>0</v>
      </c>
    </row>
    <row r="293" spans="1:7" hidden="1" x14ac:dyDescent="0.3">
      <c r="A293" t="s">
        <v>133</v>
      </c>
      <c r="B293" t="s">
        <v>134</v>
      </c>
      <c r="C293" t="s">
        <v>142</v>
      </c>
      <c r="D293" t="s">
        <v>115</v>
      </c>
      <c r="E293" t="s">
        <v>91</v>
      </c>
      <c r="F293">
        <v>2021</v>
      </c>
      <c r="G293">
        <v>0</v>
      </c>
    </row>
    <row r="294" spans="1:7" hidden="1" x14ac:dyDescent="0.3">
      <c r="A294" t="s">
        <v>133</v>
      </c>
      <c r="B294" t="s">
        <v>134</v>
      </c>
      <c r="C294" t="s">
        <v>142</v>
      </c>
      <c r="D294" t="s">
        <v>115</v>
      </c>
      <c r="E294" t="s">
        <v>92</v>
      </c>
      <c r="F294">
        <v>2021</v>
      </c>
      <c r="G294">
        <v>0</v>
      </c>
    </row>
    <row r="295" spans="1:7" hidden="1" x14ac:dyDescent="0.3">
      <c r="A295" t="s">
        <v>133</v>
      </c>
      <c r="B295" t="s">
        <v>134</v>
      </c>
      <c r="C295" t="s">
        <v>142</v>
      </c>
      <c r="D295" t="s">
        <v>115</v>
      </c>
      <c r="E295" t="s">
        <v>93</v>
      </c>
      <c r="F295">
        <v>2021</v>
      </c>
      <c r="G295">
        <v>0</v>
      </c>
    </row>
    <row r="296" spans="1:7" hidden="1" x14ac:dyDescent="0.3">
      <c r="A296" t="s">
        <v>133</v>
      </c>
      <c r="B296" t="s">
        <v>134</v>
      </c>
      <c r="C296" t="s">
        <v>142</v>
      </c>
      <c r="D296" t="s">
        <v>115</v>
      </c>
      <c r="E296" t="s">
        <v>95</v>
      </c>
      <c r="F296">
        <v>2021</v>
      </c>
      <c r="G296">
        <v>0</v>
      </c>
    </row>
    <row r="297" spans="1:7" hidden="1" x14ac:dyDescent="0.3">
      <c r="A297" t="s">
        <v>133</v>
      </c>
      <c r="B297" t="s">
        <v>134</v>
      </c>
      <c r="C297" t="s">
        <v>142</v>
      </c>
      <c r="D297" t="s">
        <v>115</v>
      </c>
      <c r="E297" t="s">
        <v>96</v>
      </c>
      <c r="F297">
        <v>2021</v>
      </c>
      <c r="G297">
        <v>0</v>
      </c>
    </row>
    <row r="298" spans="1:7" hidden="1" x14ac:dyDescent="0.3">
      <c r="A298" t="s">
        <v>133</v>
      </c>
      <c r="B298" t="s">
        <v>134</v>
      </c>
      <c r="C298" t="s">
        <v>142</v>
      </c>
      <c r="D298" t="s">
        <v>115</v>
      </c>
      <c r="E298" t="s">
        <v>97</v>
      </c>
      <c r="F298">
        <v>2021</v>
      </c>
      <c r="G298">
        <v>0</v>
      </c>
    </row>
    <row r="299" spans="1:7" hidden="1" x14ac:dyDescent="0.3">
      <c r="A299" t="s">
        <v>133</v>
      </c>
      <c r="B299" t="s">
        <v>134</v>
      </c>
      <c r="C299" t="s">
        <v>142</v>
      </c>
      <c r="D299" t="s">
        <v>115</v>
      </c>
      <c r="E299" t="s">
        <v>99</v>
      </c>
      <c r="F299">
        <v>2021</v>
      </c>
      <c r="G299">
        <v>0</v>
      </c>
    </row>
    <row r="300" spans="1:7" hidden="1" x14ac:dyDescent="0.3">
      <c r="A300" t="s">
        <v>133</v>
      </c>
      <c r="B300" t="s">
        <v>134</v>
      </c>
      <c r="C300" t="s">
        <v>142</v>
      </c>
      <c r="D300" t="s">
        <v>115</v>
      </c>
      <c r="E300" t="s">
        <v>102</v>
      </c>
      <c r="F300">
        <v>2021</v>
      </c>
      <c r="G300">
        <v>0</v>
      </c>
    </row>
    <row r="301" spans="1:7" hidden="1" x14ac:dyDescent="0.3">
      <c r="A301" t="s">
        <v>133</v>
      </c>
      <c r="B301" t="s">
        <v>134</v>
      </c>
      <c r="C301" t="s">
        <v>142</v>
      </c>
      <c r="D301" t="s">
        <v>115</v>
      </c>
      <c r="E301" t="s">
        <v>104</v>
      </c>
      <c r="F301">
        <v>2021</v>
      </c>
      <c r="G301">
        <v>0</v>
      </c>
    </row>
    <row r="302" spans="1:7" hidden="1" x14ac:dyDescent="0.3">
      <c r="A302" t="s">
        <v>133</v>
      </c>
      <c r="B302" t="s">
        <v>134</v>
      </c>
      <c r="C302" t="s">
        <v>142</v>
      </c>
      <c r="D302" t="s">
        <v>115</v>
      </c>
      <c r="E302" t="s">
        <v>105</v>
      </c>
      <c r="F302">
        <v>2021</v>
      </c>
      <c r="G302">
        <v>0</v>
      </c>
    </row>
    <row r="303" spans="1:7" hidden="1" x14ac:dyDescent="0.3">
      <c r="A303" t="s">
        <v>133</v>
      </c>
      <c r="B303" t="s">
        <v>134</v>
      </c>
      <c r="C303" t="s">
        <v>142</v>
      </c>
      <c r="D303" t="s">
        <v>115</v>
      </c>
      <c r="E303" t="s">
        <v>107</v>
      </c>
      <c r="F303">
        <v>2021</v>
      </c>
      <c r="G303">
        <v>0</v>
      </c>
    </row>
    <row r="304" spans="1:7" hidden="1" x14ac:dyDescent="0.3">
      <c r="A304" t="s">
        <v>133</v>
      </c>
      <c r="B304" t="s">
        <v>134</v>
      </c>
      <c r="C304" t="s">
        <v>142</v>
      </c>
      <c r="D304" t="s">
        <v>115</v>
      </c>
      <c r="E304" t="s">
        <v>108</v>
      </c>
      <c r="F304">
        <v>2021</v>
      </c>
      <c r="G304">
        <v>0</v>
      </c>
    </row>
    <row r="305" spans="1:7" hidden="1" x14ac:dyDescent="0.3">
      <c r="A305" t="s">
        <v>133</v>
      </c>
      <c r="B305" t="s">
        <v>134</v>
      </c>
      <c r="C305" t="s">
        <v>142</v>
      </c>
      <c r="D305" t="s">
        <v>115</v>
      </c>
      <c r="E305" t="s">
        <v>109</v>
      </c>
      <c r="F305">
        <v>2021</v>
      </c>
      <c r="G305">
        <v>0</v>
      </c>
    </row>
    <row r="306" spans="1:7" hidden="1" x14ac:dyDescent="0.3">
      <c r="A306" t="s">
        <v>133</v>
      </c>
      <c r="B306" t="s">
        <v>134</v>
      </c>
      <c r="C306" t="s">
        <v>142</v>
      </c>
      <c r="D306" t="s">
        <v>115</v>
      </c>
      <c r="E306" t="s">
        <v>110</v>
      </c>
      <c r="F306">
        <v>2021</v>
      </c>
      <c r="G306">
        <v>0</v>
      </c>
    </row>
    <row r="307" spans="1:7" hidden="1" x14ac:dyDescent="0.3">
      <c r="A307" t="s">
        <v>133</v>
      </c>
      <c r="B307" t="s">
        <v>134</v>
      </c>
      <c r="C307" t="s">
        <v>142</v>
      </c>
      <c r="D307" t="s">
        <v>115</v>
      </c>
      <c r="E307" t="s">
        <v>111</v>
      </c>
      <c r="F307">
        <v>2021</v>
      </c>
      <c r="G307">
        <v>0</v>
      </c>
    </row>
    <row r="308" spans="1:7" hidden="1" x14ac:dyDescent="0.3">
      <c r="A308" t="s">
        <v>133</v>
      </c>
      <c r="B308" t="s">
        <v>134</v>
      </c>
      <c r="C308" t="s">
        <v>142</v>
      </c>
      <c r="D308" t="s">
        <v>115</v>
      </c>
      <c r="E308" t="s">
        <v>112</v>
      </c>
      <c r="F308">
        <v>2021</v>
      </c>
      <c r="G308">
        <v>0</v>
      </c>
    </row>
    <row r="309" spans="1:7" hidden="1" x14ac:dyDescent="0.3">
      <c r="A309" t="s">
        <v>133</v>
      </c>
      <c r="B309" t="s">
        <v>134</v>
      </c>
      <c r="C309" t="s">
        <v>142</v>
      </c>
      <c r="D309" t="s">
        <v>115</v>
      </c>
      <c r="E309" t="s">
        <v>113</v>
      </c>
      <c r="F309">
        <v>2021</v>
      </c>
      <c r="G309">
        <v>0</v>
      </c>
    </row>
    <row r="310" spans="1:7" hidden="1" x14ac:dyDescent="0.3">
      <c r="A310" t="s">
        <v>133</v>
      </c>
      <c r="B310" t="s">
        <v>134</v>
      </c>
      <c r="C310" t="s">
        <v>142</v>
      </c>
      <c r="D310" t="s">
        <v>115</v>
      </c>
      <c r="E310" t="s">
        <v>115</v>
      </c>
      <c r="F310">
        <v>2021</v>
      </c>
      <c r="G310">
        <v>0</v>
      </c>
    </row>
    <row r="311" spans="1:7" hidden="1" x14ac:dyDescent="0.3">
      <c r="A311" t="s">
        <v>133</v>
      </c>
      <c r="B311" t="s">
        <v>134</v>
      </c>
      <c r="C311" t="s">
        <v>142</v>
      </c>
      <c r="D311" t="s">
        <v>115</v>
      </c>
      <c r="E311" t="s">
        <v>116</v>
      </c>
      <c r="F311">
        <v>2021</v>
      </c>
      <c r="G311">
        <v>0</v>
      </c>
    </row>
    <row r="312" spans="1:7" hidden="1" x14ac:dyDescent="0.3">
      <c r="A312" t="s">
        <v>133</v>
      </c>
      <c r="B312" t="s">
        <v>134</v>
      </c>
      <c r="C312" t="s">
        <v>142</v>
      </c>
      <c r="D312" t="s">
        <v>115</v>
      </c>
      <c r="E312" t="s">
        <v>117</v>
      </c>
      <c r="F312">
        <v>2021</v>
      </c>
      <c r="G312">
        <v>0</v>
      </c>
    </row>
    <row r="313" spans="1:7" hidden="1" x14ac:dyDescent="0.3">
      <c r="A313" t="s">
        <v>133</v>
      </c>
      <c r="B313" t="s">
        <v>134</v>
      </c>
      <c r="C313" t="s">
        <v>142</v>
      </c>
      <c r="D313" t="s">
        <v>115</v>
      </c>
      <c r="E313" t="s">
        <v>118</v>
      </c>
      <c r="F313">
        <v>2021</v>
      </c>
      <c r="G313">
        <v>0</v>
      </c>
    </row>
    <row r="314" spans="1:7" hidden="1" x14ac:dyDescent="0.3">
      <c r="A314" t="s">
        <v>133</v>
      </c>
      <c r="B314" t="s">
        <v>134</v>
      </c>
      <c r="C314" t="s">
        <v>142</v>
      </c>
      <c r="D314" t="s">
        <v>115</v>
      </c>
      <c r="E314" t="s">
        <v>119</v>
      </c>
      <c r="F314">
        <v>2021</v>
      </c>
      <c r="G314">
        <v>0</v>
      </c>
    </row>
    <row r="315" spans="1:7" hidden="1" x14ac:dyDescent="0.3">
      <c r="A315" t="s">
        <v>133</v>
      </c>
      <c r="B315" t="s">
        <v>134</v>
      </c>
      <c r="C315" t="s">
        <v>142</v>
      </c>
      <c r="D315" t="s">
        <v>115</v>
      </c>
      <c r="E315" t="s">
        <v>120</v>
      </c>
      <c r="F315">
        <v>2021</v>
      </c>
      <c r="G315">
        <v>0</v>
      </c>
    </row>
    <row r="316" spans="1:7" hidden="1" x14ac:dyDescent="0.3">
      <c r="A316" t="s">
        <v>133</v>
      </c>
      <c r="B316" t="s">
        <v>134</v>
      </c>
      <c r="C316" t="s">
        <v>142</v>
      </c>
      <c r="D316" t="s">
        <v>115</v>
      </c>
      <c r="E316" t="s">
        <v>121</v>
      </c>
      <c r="F316">
        <v>2021</v>
      </c>
      <c r="G316">
        <v>0</v>
      </c>
    </row>
    <row r="317" spans="1:7" hidden="1" x14ac:dyDescent="0.3">
      <c r="A317" t="s">
        <v>133</v>
      </c>
      <c r="B317" t="s">
        <v>134</v>
      </c>
      <c r="C317" t="s">
        <v>142</v>
      </c>
      <c r="D317" t="s">
        <v>115</v>
      </c>
      <c r="E317" t="s">
        <v>122</v>
      </c>
      <c r="F317">
        <v>2021</v>
      </c>
      <c r="G317">
        <v>0</v>
      </c>
    </row>
    <row r="318" spans="1:7" hidden="1" x14ac:dyDescent="0.3">
      <c r="A318" t="s">
        <v>133</v>
      </c>
      <c r="B318" t="s">
        <v>134</v>
      </c>
      <c r="C318" t="s">
        <v>142</v>
      </c>
      <c r="D318" t="s">
        <v>115</v>
      </c>
      <c r="E318" t="s">
        <v>124</v>
      </c>
      <c r="F318">
        <v>2021</v>
      </c>
      <c r="G318">
        <v>0</v>
      </c>
    </row>
    <row r="319" spans="1:7" hidden="1" x14ac:dyDescent="0.3">
      <c r="A319" t="s">
        <v>133</v>
      </c>
      <c r="B319" t="s">
        <v>134</v>
      </c>
      <c r="C319" t="s">
        <v>142</v>
      </c>
      <c r="D319" t="s">
        <v>115</v>
      </c>
      <c r="E319" t="s">
        <v>126</v>
      </c>
      <c r="F319">
        <v>2021</v>
      </c>
      <c r="G319">
        <v>0</v>
      </c>
    </row>
    <row r="320" spans="1:7" hidden="1" x14ac:dyDescent="0.3">
      <c r="A320" t="s">
        <v>133</v>
      </c>
      <c r="B320" t="s">
        <v>134</v>
      </c>
      <c r="C320" t="s">
        <v>142</v>
      </c>
      <c r="D320" t="s">
        <v>115</v>
      </c>
      <c r="E320" t="s">
        <v>127</v>
      </c>
      <c r="F320">
        <v>2021</v>
      </c>
      <c r="G320">
        <v>0</v>
      </c>
    </row>
    <row r="321" spans="1:7" hidden="1" x14ac:dyDescent="0.3">
      <c r="A321" t="s">
        <v>133</v>
      </c>
      <c r="B321" t="s">
        <v>134</v>
      </c>
      <c r="C321" t="s">
        <v>142</v>
      </c>
      <c r="D321" t="s">
        <v>147</v>
      </c>
      <c r="E321" t="s">
        <v>89</v>
      </c>
      <c r="F321">
        <v>2021</v>
      </c>
      <c r="G321">
        <v>0</v>
      </c>
    </row>
    <row r="322" spans="1:7" hidden="1" x14ac:dyDescent="0.3">
      <c r="A322" t="s">
        <v>133</v>
      </c>
      <c r="B322" t="s">
        <v>134</v>
      </c>
      <c r="C322" t="s">
        <v>142</v>
      </c>
      <c r="D322" t="s">
        <v>147</v>
      </c>
      <c r="E322" t="s">
        <v>91</v>
      </c>
      <c r="F322">
        <v>2021</v>
      </c>
      <c r="G322">
        <v>0</v>
      </c>
    </row>
    <row r="323" spans="1:7" hidden="1" x14ac:dyDescent="0.3">
      <c r="A323" t="s">
        <v>133</v>
      </c>
      <c r="B323" t="s">
        <v>134</v>
      </c>
      <c r="C323" t="s">
        <v>142</v>
      </c>
      <c r="D323" t="s">
        <v>147</v>
      </c>
      <c r="E323" t="s">
        <v>92</v>
      </c>
      <c r="F323">
        <v>2021</v>
      </c>
      <c r="G323">
        <v>0</v>
      </c>
    </row>
    <row r="324" spans="1:7" hidden="1" x14ac:dyDescent="0.3">
      <c r="A324" t="s">
        <v>133</v>
      </c>
      <c r="B324" t="s">
        <v>134</v>
      </c>
      <c r="C324" t="s">
        <v>142</v>
      </c>
      <c r="D324" t="s">
        <v>147</v>
      </c>
      <c r="E324" t="s">
        <v>93</v>
      </c>
      <c r="F324">
        <v>2021</v>
      </c>
      <c r="G324">
        <v>0</v>
      </c>
    </row>
    <row r="325" spans="1:7" hidden="1" x14ac:dyDescent="0.3">
      <c r="A325" t="s">
        <v>133</v>
      </c>
      <c r="B325" t="s">
        <v>134</v>
      </c>
      <c r="C325" t="s">
        <v>142</v>
      </c>
      <c r="D325" t="s">
        <v>147</v>
      </c>
      <c r="E325" t="s">
        <v>95</v>
      </c>
      <c r="F325">
        <v>2021</v>
      </c>
      <c r="G325">
        <v>0</v>
      </c>
    </row>
    <row r="326" spans="1:7" hidden="1" x14ac:dyDescent="0.3">
      <c r="A326" t="s">
        <v>133</v>
      </c>
      <c r="B326" t="s">
        <v>134</v>
      </c>
      <c r="C326" t="s">
        <v>142</v>
      </c>
      <c r="D326" t="s">
        <v>147</v>
      </c>
      <c r="E326" t="s">
        <v>96</v>
      </c>
      <c r="F326">
        <v>2021</v>
      </c>
      <c r="G326">
        <v>0</v>
      </c>
    </row>
    <row r="327" spans="1:7" hidden="1" x14ac:dyDescent="0.3">
      <c r="A327" t="s">
        <v>133</v>
      </c>
      <c r="B327" t="s">
        <v>134</v>
      </c>
      <c r="C327" t="s">
        <v>142</v>
      </c>
      <c r="D327" t="s">
        <v>147</v>
      </c>
      <c r="E327" t="s">
        <v>97</v>
      </c>
      <c r="F327">
        <v>2021</v>
      </c>
      <c r="G327">
        <v>0</v>
      </c>
    </row>
    <row r="328" spans="1:7" hidden="1" x14ac:dyDescent="0.3">
      <c r="A328" t="s">
        <v>133</v>
      </c>
      <c r="B328" t="s">
        <v>134</v>
      </c>
      <c r="C328" t="s">
        <v>142</v>
      </c>
      <c r="D328" t="s">
        <v>147</v>
      </c>
      <c r="E328" t="s">
        <v>99</v>
      </c>
      <c r="F328">
        <v>2021</v>
      </c>
      <c r="G328">
        <v>0</v>
      </c>
    </row>
    <row r="329" spans="1:7" hidden="1" x14ac:dyDescent="0.3">
      <c r="A329" t="s">
        <v>133</v>
      </c>
      <c r="B329" t="s">
        <v>134</v>
      </c>
      <c r="C329" t="s">
        <v>142</v>
      </c>
      <c r="D329" t="s">
        <v>147</v>
      </c>
      <c r="E329" t="s">
        <v>102</v>
      </c>
      <c r="F329">
        <v>2021</v>
      </c>
      <c r="G329">
        <v>0</v>
      </c>
    </row>
    <row r="330" spans="1:7" hidden="1" x14ac:dyDescent="0.3">
      <c r="A330" t="s">
        <v>133</v>
      </c>
      <c r="B330" t="s">
        <v>134</v>
      </c>
      <c r="C330" t="s">
        <v>142</v>
      </c>
      <c r="D330" t="s">
        <v>147</v>
      </c>
      <c r="E330" t="s">
        <v>104</v>
      </c>
      <c r="F330">
        <v>2021</v>
      </c>
      <c r="G330">
        <v>0</v>
      </c>
    </row>
    <row r="331" spans="1:7" hidden="1" x14ac:dyDescent="0.3">
      <c r="A331" t="s">
        <v>133</v>
      </c>
      <c r="B331" t="s">
        <v>134</v>
      </c>
      <c r="C331" t="s">
        <v>142</v>
      </c>
      <c r="D331" t="s">
        <v>147</v>
      </c>
      <c r="E331" t="s">
        <v>105</v>
      </c>
      <c r="F331">
        <v>2021</v>
      </c>
      <c r="G331">
        <v>0</v>
      </c>
    </row>
    <row r="332" spans="1:7" hidden="1" x14ac:dyDescent="0.3">
      <c r="A332" t="s">
        <v>133</v>
      </c>
      <c r="B332" t="s">
        <v>134</v>
      </c>
      <c r="C332" t="s">
        <v>142</v>
      </c>
      <c r="D332" t="s">
        <v>147</v>
      </c>
      <c r="E332" t="s">
        <v>107</v>
      </c>
      <c r="F332">
        <v>2021</v>
      </c>
      <c r="G332">
        <v>0</v>
      </c>
    </row>
    <row r="333" spans="1:7" hidden="1" x14ac:dyDescent="0.3">
      <c r="A333" t="s">
        <v>133</v>
      </c>
      <c r="B333" t="s">
        <v>134</v>
      </c>
      <c r="C333" t="s">
        <v>142</v>
      </c>
      <c r="D333" t="s">
        <v>147</v>
      </c>
      <c r="E333" t="s">
        <v>108</v>
      </c>
      <c r="F333">
        <v>2021</v>
      </c>
      <c r="G333">
        <v>0</v>
      </c>
    </row>
    <row r="334" spans="1:7" hidden="1" x14ac:dyDescent="0.3">
      <c r="A334" t="s">
        <v>133</v>
      </c>
      <c r="B334" t="s">
        <v>134</v>
      </c>
      <c r="C334" t="s">
        <v>142</v>
      </c>
      <c r="D334" t="s">
        <v>147</v>
      </c>
      <c r="E334" t="s">
        <v>109</v>
      </c>
      <c r="F334">
        <v>2021</v>
      </c>
      <c r="G334">
        <v>0</v>
      </c>
    </row>
    <row r="335" spans="1:7" hidden="1" x14ac:dyDescent="0.3">
      <c r="A335" t="s">
        <v>133</v>
      </c>
      <c r="B335" t="s">
        <v>134</v>
      </c>
      <c r="C335" t="s">
        <v>142</v>
      </c>
      <c r="D335" t="s">
        <v>147</v>
      </c>
      <c r="E335" t="s">
        <v>110</v>
      </c>
      <c r="F335">
        <v>2021</v>
      </c>
      <c r="G335">
        <v>0</v>
      </c>
    </row>
    <row r="336" spans="1:7" hidden="1" x14ac:dyDescent="0.3">
      <c r="A336" t="s">
        <v>133</v>
      </c>
      <c r="B336" t="s">
        <v>134</v>
      </c>
      <c r="C336" t="s">
        <v>142</v>
      </c>
      <c r="D336" t="s">
        <v>147</v>
      </c>
      <c r="E336" t="s">
        <v>111</v>
      </c>
      <c r="F336">
        <v>2021</v>
      </c>
      <c r="G336">
        <v>0</v>
      </c>
    </row>
    <row r="337" spans="1:7" hidden="1" x14ac:dyDescent="0.3">
      <c r="A337" t="s">
        <v>133</v>
      </c>
      <c r="B337" t="s">
        <v>134</v>
      </c>
      <c r="C337" t="s">
        <v>142</v>
      </c>
      <c r="D337" t="s">
        <v>147</v>
      </c>
      <c r="E337" t="s">
        <v>112</v>
      </c>
      <c r="F337">
        <v>2021</v>
      </c>
      <c r="G337">
        <v>0</v>
      </c>
    </row>
    <row r="338" spans="1:7" hidden="1" x14ac:dyDescent="0.3">
      <c r="A338" t="s">
        <v>133</v>
      </c>
      <c r="B338" t="s">
        <v>134</v>
      </c>
      <c r="C338" t="s">
        <v>142</v>
      </c>
      <c r="D338" t="s">
        <v>147</v>
      </c>
      <c r="E338" t="s">
        <v>113</v>
      </c>
      <c r="F338">
        <v>2021</v>
      </c>
      <c r="G338">
        <v>0</v>
      </c>
    </row>
    <row r="339" spans="1:7" hidden="1" x14ac:dyDescent="0.3">
      <c r="A339" t="s">
        <v>133</v>
      </c>
      <c r="B339" t="s">
        <v>134</v>
      </c>
      <c r="C339" t="s">
        <v>142</v>
      </c>
      <c r="D339" t="s">
        <v>147</v>
      </c>
      <c r="E339" t="s">
        <v>115</v>
      </c>
      <c r="F339">
        <v>2021</v>
      </c>
      <c r="G339">
        <v>0</v>
      </c>
    </row>
    <row r="340" spans="1:7" hidden="1" x14ac:dyDescent="0.3">
      <c r="A340" t="s">
        <v>133</v>
      </c>
      <c r="B340" t="s">
        <v>134</v>
      </c>
      <c r="C340" t="s">
        <v>142</v>
      </c>
      <c r="D340" t="s">
        <v>147</v>
      </c>
      <c r="E340" t="s">
        <v>116</v>
      </c>
      <c r="F340">
        <v>2021</v>
      </c>
      <c r="G340">
        <v>0</v>
      </c>
    </row>
    <row r="341" spans="1:7" hidden="1" x14ac:dyDescent="0.3">
      <c r="A341" t="s">
        <v>133</v>
      </c>
      <c r="B341" t="s">
        <v>134</v>
      </c>
      <c r="C341" t="s">
        <v>142</v>
      </c>
      <c r="D341" t="s">
        <v>147</v>
      </c>
      <c r="E341" t="s">
        <v>117</v>
      </c>
      <c r="F341">
        <v>2021</v>
      </c>
      <c r="G341">
        <v>0</v>
      </c>
    </row>
    <row r="342" spans="1:7" hidden="1" x14ac:dyDescent="0.3">
      <c r="A342" t="s">
        <v>133</v>
      </c>
      <c r="B342" t="s">
        <v>134</v>
      </c>
      <c r="C342" t="s">
        <v>142</v>
      </c>
      <c r="D342" t="s">
        <v>147</v>
      </c>
      <c r="E342" t="s">
        <v>118</v>
      </c>
      <c r="F342">
        <v>2021</v>
      </c>
      <c r="G342">
        <v>0</v>
      </c>
    </row>
    <row r="343" spans="1:7" hidden="1" x14ac:dyDescent="0.3">
      <c r="A343" t="s">
        <v>133</v>
      </c>
      <c r="B343" t="s">
        <v>134</v>
      </c>
      <c r="C343" t="s">
        <v>142</v>
      </c>
      <c r="D343" t="s">
        <v>147</v>
      </c>
      <c r="E343" t="s">
        <v>119</v>
      </c>
      <c r="F343">
        <v>2021</v>
      </c>
      <c r="G343">
        <v>0</v>
      </c>
    </row>
    <row r="344" spans="1:7" hidden="1" x14ac:dyDescent="0.3">
      <c r="A344" t="s">
        <v>133</v>
      </c>
      <c r="B344" t="s">
        <v>134</v>
      </c>
      <c r="C344" t="s">
        <v>142</v>
      </c>
      <c r="D344" t="s">
        <v>147</v>
      </c>
      <c r="E344" t="s">
        <v>120</v>
      </c>
      <c r="F344">
        <v>2021</v>
      </c>
      <c r="G344">
        <v>0</v>
      </c>
    </row>
    <row r="345" spans="1:7" hidden="1" x14ac:dyDescent="0.3">
      <c r="A345" t="s">
        <v>133</v>
      </c>
      <c r="B345" t="s">
        <v>134</v>
      </c>
      <c r="C345" t="s">
        <v>142</v>
      </c>
      <c r="D345" t="s">
        <v>147</v>
      </c>
      <c r="E345" t="s">
        <v>121</v>
      </c>
      <c r="F345">
        <v>2021</v>
      </c>
      <c r="G345">
        <v>0</v>
      </c>
    </row>
    <row r="346" spans="1:7" hidden="1" x14ac:dyDescent="0.3">
      <c r="A346" t="s">
        <v>133</v>
      </c>
      <c r="B346" t="s">
        <v>134</v>
      </c>
      <c r="C346" t="s">
        <v>142</v>
      </c>
      <c r="D346" t="s">
        <v>147</v>
      </c>
      <c r="E346" t="s">
        <v>122</v>
      </c>
      <c r="F346">
        <v>2021</v>
      </c>
      <c r="G346">
        <v>0</v>
      </c>
    </row>
    <row r="347" spans="1:7" hidden="1" x14ac:dyDescent="0.3">
      <c r="A347" t="s">
        <v>133</v>
      </c>
      <c r="B347" t="s">
        <v>134</v>
      </c>
      <c r="C347" t="s">
        <v>142</v>
      </c>
      <c r="D347" t="s">
        <v>147</v>
      </c>
      <c r="E347" t="s">
        <v>124</v>
      </c>
      <c r="F347">
        <v>2021</v>
      </c>
      <c r="G347">
        <v>0</v>
      </c>
    </row>
    <row r="348" spans="1:7" hidden="1" x14ac:dyDescent="0.3">
      <c r="A348" t="s">
        <v>133</v>
      </c>
      <c r="B348" t="s">
        <v>134</v>
      </c>
      <c r="C348" t="s">
        <v>142</v>
      </c>
      <c r="D348" t="s">
        <v>147</v>
      </c>
      <c r="E348" t="s">
        <v>126</v>
      </c>
      <c r="F348">
        <v>2021</v>
      </c>
      <c r="G348">
        <v>0</v>
      </c>
    </row>
    <row r="349" spans="1:7" hidden="1" x14ac:dyDescent="0.3">
      <c r="A349" t="s">
        <v>133</v>
      </c>
      <c r="B349" t="s">
        <v>134</v>
      </c>
      <c r="C349" t="s">
        <v>142</v>
      </c>
      <c r="D349" t="s">
        <v>147</v>
      </c>
      <c r="E349" t="s">
        <v>127</v>
      </c>
      <c r="F349">
        <v>2021</v>
      </c>
      <c r="G349">
        <v>0</v>
      </c>
    </row>
    <row r="350" spans="1:7" hidden="1" x14ac:dyDescent="0.3">
      <c r="A350" t="s">
        <v>133</v>
      </c>
      <c r="B350" t="s">
        <v>134</v>
      </c>
      <c r="C350" t="s">
        <v>142</v>
      </c>
      <c r="D350" t="s">
        <v>148</v>
      </c>
      <c r="E350" t="s">
        <v>89</v>
      </c>
      <c r="F350">
        <v>2021</v>
      </c>
      <c r="G350">
        <v>0</v>
      </c>
    </row>
    <row r="351" spans="1:7" hidden="1" x14ac:dyDescent="0.3">
      <c r="A351" t="s">
        <v>133</v>
      </c>
      <c r="B351" t="s">
        <v>134</v>
      </c>
      <c r="C351" t="s">
        <v>142</v>
      </c>
      <c r="D351" t="s">
        <v>148</v>
      </c>
      <c r="E351" t="s">
        <v>91</v>
      </c>
      <c r="F351">
        <v>2021</v>
      </c>
      <c r="G351">
        <v>0</v>
      </c>
    </row>
    <row r="352" spans="1:7" hidden="1" x14ac:dyDescent="0.3">
      <c r="A352" t="s">
        <v>133</v>
      </c>
      <c r="B352" t="s">
        <v>134</v>
      </c>
      <c r="C352" t="s">
        <v>142</v>
      </c>
      <c r="D352" t="s">
        <v>148</v>
      </c>
      <c r="E352" t="s">
        <v>92</v>
      </c>
      <c r="F352">
        <v>2021</v>
      </c>
      <c r="G352">
        <v>0</v>
      </c>
    </row>
    <row r="353" spans="1:7" hidden="1" x14ac:dyDescent="0.3">
      <c r="A353" t="s">
        <v>133</v>
      </c>
      <c r="B353" t="s">
        <v>134</v>
      </c>
      <c r="C353" t="s">
        <v>142</v>
      </c>
      <c r="D353" t="s">
        <v>148</v>
      </c>
      <c r="E353" t="s">
        <v>93</v>
      </c>
      <c r="F353">
        <v>2021</v>
      </c>
      <c r="G353">
        <v>0</v>
      </c>
    </row>
    <row r="354" spans="1:7" hidden="1" x14ac:dyDescent="0.3">
      <c r="A354" t="s">
        <v>133</v>
      </c>
      <c r="B354" t="s">
        <v>134</v>
      </c>
      <c r="C354" t="s">
        <v>142</v>
      </c>
      <c r="D354" t="s">
        <v>148</v>
      </c>
      <c r="E354" t="s">
        <v>95</v>
      </c>
      <c r="F354">
        <v>2021</v>
      </c>
      <c r="G354">
        <v>0</v>
      </c>
    </row>
    <row r="355" spans="1:7" hidden="1" x14ac:dyDescent="0.3">
      <c r="A355" t="s">
        <v>133</v>
      </c>
      <c r="B355" t="s">
        <v>134</v>
      </c>
      <c r="C355" t="s">
        <v>142</v>
      </c>
      <c r="D355" t="s">
        <v>148</v>
      </c>
      <c r="E355" t="s">
        <v>96</v>
      </c>
      <c r="F355">
        <v>2021</v>
      </c>
      <c r="G355">
        <v>0</v>
      </c>
    </row>
    <row r="356" spans="1:7" hidden="1" x14ac:dyDescent="0.3">
      <c r="A356" t="s">
        <v>133</v>
      </c>
      <c r="B356" t="s">
        <v>134</v>
      </c>
      <c r="C356" t="s">
        <v>142</v>
      </c>
      <c r="D356" t="s">
        <v>148</v>
      </c>
      <c r="E356" t="s">
        <v>97</v>
      </c>
      <c r="F356">
        <v>2021</v>
      </c>
      <c r="G356">
        <v>0</v>
      </c>
    </row>
    <row r="357" spans="1:7" hidden="1" x14ac:dyDescent="0.3">
      <c r="A357" t="s">
        <v>133</v>
      </c>
      <c r="B357" t="s">
        <v>134</v>
      </c>
      <c r="C357" t="s">
        <v>142</v>
      </c>
      <c r="D357" t="s">
        <v>148</v>
      </c>
      <c r="E357" t="s">
        <v>99</v>
      </c>
      <c r="F357">
        <v>2021</v>
      </c>
      <c r="G357">
        <v>1.8170711999999691</v>
      </c>
    </row>
    <row r="358" spans="1:7" hidden="1" x14ac:dyDescent="0.3">
      <c r="A358" t="s">
        <v>133</v>
      </c>
      <c r="B358" t="s">
        <v>134</v>
      </c>
      <c r="C358" t="s">
        <v>142</v>
      </c>
      <c r="D358" t="s">
        <v>148</v>
      </c>
      <c r="E358" t="s">
        <v>102</v>
      </c>
      <c r="F358">
        <v>2021</v>
      </c>
      <c r="G358">
        <v>0</v>
      </c>
    </row>
    <row r="359" spans="1:7" hidden="1" x14ac:dyDescent="0.3">
      <c r="A359" t="s">
        <v>133</v>
      </c>
      <c r="B359" t="s">
        <v>134</v>
      </c>
      <c r="C359" t="s">
        <v>142</v>
      </c>
      <c r="D359" t="s">
        <v>148</v>
      </c>
      <c r="E359" t="s">
        <v>104</v>
      </c>
      <c r="F359">
        <v>2021</v>
      </c>
      <c r="G359">
        <v>0</v>
      </c>
    </row>
    <row r="360" spans="1:7" hidden="1" x14ac:dyDescent="0.3">
      <c r="A360" t="s">
        <v>133</v>
      </c>
      <c r="B360" t="s">
        <v>134</v>
      </c>
      <c r="C360" t="s">
        <v>142</v>
      </c>
      <c r="D360" t="s">
        <v>148</v>
      </c>
      <c r="E360" t="s">
        <v>105</v>
      </c>
      <c r="F360">
        <v>2021</v>
      </c>
      <c r="G360">
        <v>0</v>
      </c>
    </row>
    <row r="361" spans="1:7" hidden="1" x14ac:dyDescent="0.3">
      <c r="A361" t="s">
        <v>133</v>
      </c>
      <c r="B361" t="s">
        <v>134</v>
      </c>
      <c r="C361" t="s">
        <v>142</v>
      </c>
      <c r="D361" t="s">
        <v>148</v>
      </c>
      <c r="E361" t="s">
        <v>107</v>
      </c>
      <c r="F361">
        <v>2021</v>
      </c>
      <c r="G361">
        <v>0</v>
      </c>
    </row>
    <row r="362" spans="1:7" hidden="1" x14ac:dyDescent="0.3">
      <c r="A362" t="s">
        <v>133</v>
      </c>
      <c r="B362" t="s">
        <v>134</v>
      </c>
      <c r="C362" t="s">
        <v>142</v>
      </c>
      <c r="D362" t="s">
        <v>148</v>
      </c>
      <c r="E362" t="s">
        <v>108</v>
      </c>
      <c r="F362">
        <v>2021</v>
      </c>
      <c r="G362">
        <v>0</v>
      </c>
    </row>
    <row r="363" spans="1:7" hidden="1" x14ac:dyDescent="0.3">
      <c r="A363" t="s">
        <v>133</v>
      </c>
      <c r="B363" t="s">
        <v>134</v>
      </c>
      <c r="C363" t="s">
        <v>142</v>
      </c>
      <c r="D363" t="s">
        <v>148</v>
      </c>
      <c r="E363" t="s">
        <v>109</v>
      </c>
      <c r="F363">
        <v>2021</v>
      </c>
      <c r="G363">
        <v>0</v>
      </c>
    </row>
    <row r="364" spans="1:7" hidden="1" x14ac:dyDescent="0.3">
      <c r="A364" t="s">
        <v>133</v>
      </c>
      <c r="B364" t="s">
        <v>134</v>
      </c>
      <c r="C364" t="s">
        <v>142</v>
      </c>
      <c r="D364" t="s">
        <v>148</v>
      </c>
      <c r="E364" t="s">
        <v>110</v>
      </c>
      <c r="F364">
        <v>2021</v>
      </c>
      <c r="G364">
        <v>0</v>
      </c>
    </row>
    <row r="365" spans="1:7" hidden="1" x14ac:dyDescent="0.3">
      <c r="A365" t="s">
        <v>133</v>
      </c>
      <c r="B365" t="s">
        <v>134</v>
      </c>
      <c r="C365" t="s">
        <v>142</v>
      </c>
      <c r="D365" t="s">
        <v>148</v>
      </c>
      <c r="E365" t="s">
        <v>111</v>
      </c>
      <c r="F365">
        <v>2021</v>
      </c>
      <c r="G365">
        <v>0</v>
      </c>
    </row>
    <row r="366" spans="1:7" hidden="1" x14ac:dyDescent="0.3">
      <c r="A366" t="s">
        <v>133</v>
      </c>
      <c r="B366" t="s">
        <v>134</v>
      </c>
      <c r="C366" t="s">
        <v>142</v>
      </c>
      <c r="D366" t="s">
        <v>148</v>
      </c>
      <c r="E366" t="s">
        <v>112</v>
      </c>
      <c r="F366">
        <v>2021</v>
      </c>
      <c r="G366">
        <v>0</v>
      </c>
    </row>
    <row r="367" spans="1:7" hidden="1" x14ac:dyDescent="0.3">
      <c r="A367" t="s">
        <v>133</v>
      </c>
      <c r="B367" t="s">
        <v>134</v>
      </c>
      <c r="C367" t="s">
        <v>142</v>
      </c>
      <c r="D367" t="s">
        <v>148</v>
      </c>
      <c r="E367" t="s">
        <v>113</v>
      </c>
      <c r="F367">
        <v>2021</v>
      </c>
      <c r="G367">
        <v>0</v>
      </c>
    </row>
    <row r="368" spans="1:7" hidden="1" x14ac:dyDescent="0.3">
      <c r="A368" t="s">
        <v>133</v>
      </c>
      <c r="B368" t="s">
        <v>134</v>
      </c>
      <c r="C368" t="s">
        <v>142</v>
      </c>
      <c r="D368" t="s">
        <v>148</v>
      </c>
      <c r="E368" t="s">
        <v>115</v>
      </c>
      <c r="F368">
        <v>2021</v>
      </c>
      <c r="G368">
        <v>0</v>
      </c>
    </row>
    <row r="369" spans="1:7" hidden="1" x14ac:dyDescent="0.3">
      <c r="A369" t="s">
        <v>133</v>
      </c>
      <c r="B369" t="s">
        <v>134</v>
      </c>
      <c r="C369" t="s">
        <v>142</v>
      </c>
      <c r="D369" t="s">
        <v>148</v>
      </c>
      <c r="E369" t="s">
        <v>116</v>
      </c>
      <c r="F369">
        <v>2021</v>
      </c>
      <c r="G369">
        <v>0</v>
      </c>
    </row>
    <row r="370" spans="1:7" hidden="1" x14ac:dyDescent="0.3">
      <c r="A370" t="s">
        <v>133</v>
      </c>
      <c r="B370" t="s">
        <v>134</v>
      </c>
      <c r="C370" t="s">
        <v>142</v>
      </c>
      <c r="D370" t="s">
        <v>148</v>
      </c>
      <c r="E370" t="s">
        <v>117</v>
      </c>
      <c r="F370">
        <v>2021</v>
      </c>
      <c r="G370">
        <v>0</v>
      </c>
    </row>
    <row r="371" spans="1:7" hidden="1" x14ac:dyDescent="0.3">
      <c r="A371" t="s">
        <v>133</v>
      </c>
      <c r="B371" t="s">
        <v>134</v>
      </c>
      <c r="C371" t="s">
        <v>142</v>
      </c>
      <c r="D371" t="s">
        <v>148</v>
      </c>
      <c r="E371" t="s">
        <v>118</v>
      </c>
      <c r="F371">
        <v>2021</v>
      </c>
      <c r="G371">
        <v>0</v>
      </c>
    </row>
    <row r="372" spans="1:7" hidden="1" x14ac:dyDescent="0.3">
      <c r="A372" t="s">
        <v>133</v>
      </c>
      <c r="B372" t="s">
        <v>134</v>
      </c>
      <c r="C372" t="s">
        <v>142</v>
      </c>
      <c r="D372" t="s">
        <v>148</v>
      </c>
      <c r="E372" t="s">
        <v>119</v>
      </c>
      <c r="F372">
        <v>2021</v>
      </c>
      <c r="G372">
        <v>0</v>
      </c>
    </row>
    <row r="373" spans="1:7" hidden="1" x14ac:dyDescent="0.3">
      <c r="A373" t="s">
        <v>133</v>
      </c>
      <c r="B373" t="s">
        <v>134</v>
      </c>
      <c r="C373" t="s">
        <v>142</v>
      </c>
      <c r="D373" t="s">
        <v>148</v>
      </c>
      <c r="E373" t="s">
        <v>120</v>
      </c>
      <c r="F373">
        <v>2021</v>
      </c>
      <c r="G373">
        <v>0</v>
      </c>
    </row>
    <row r="374" spans="1:7" hidden="1" x14ac:dyDescent="0.3">
      <c r="A374" t="s">
        <v>133</v>
      </c>
      <c r="B374" t="s">
        <v>134</v>
      </c>
      <c r="C374" t="s">
        <v>142</v>
      </c>
      <c r="D374" t="s">
        <v>148</v>
      </c>
      <c r="E374" t="s">
        <v>121</v>
      </c>
      <c r="F374">
        <v>2021</v>
      </c>
      <c r="G374">
        <v>0</v>
      </c>
    </row>
    <row r="375" spans="1:7" hidden="1" x14ac:dyDescent="0.3">
      <c r="A375" t="s">
        <v>133</v>
      </c>
      <c r="B375" t="s">
        <v>134</v>
      </c>
      <c r="C375" t="s">
        <v>142</v>
      </c>
      <c r="D375" t="s">
        <v>148</v>
      </c>
      <c r="E375" t="s">
        <v>122</v>
      </c>
      <c r="F375">
        <v>2021</v>
      </c>
      <c r="G375">
        <v>0</v>
      </c>
    </row>
    <row r="376" spans="1:7" hidden="1" x14ac:dyDescent="0.3">
      <c r="A376" t="s">
        <v>133</v>
      </c>
      <c r="B376" t="s">
        <v>134</v>
      </c>
      <c r="C376" t="s">
        <v>142</v>
      </c>
      <c r="D376" t="s">
        <v>148</v>
      </c>
      <c r="E376" t="s">
        <v>124</v>
      </c>
      <c r="F376">
        <v>2021</v>
      </c>
      <c r="G376">
        <v>-1.8170711999999691</v>
      </c>
    </row>
    <row r="377" spans="1:7" hidden="1" x14ac:dyDescent="0.3">
      <c r="A377" t="s">
        <v>133</v>
      </c>
      <c r="B377" t="s">
        <v>134</v>
      </c>
      <c r="C377" t="s">
        <v>142</v>
      </c>
      <c r="D377" t="s">
        <v>148</v>
      </c>
      <c r="E377" t="s">
        <v>126</v>
      </c>
      <c r="F377">
        <v>2021</v>
      </c>
      <c r="G377">
        <v>0</v>
      </c>
    </row>
    <row r="378" spans="1:7" hidden="1" x14ac:dyDescent="0.3">
      <c r="A378" t="s">
        <v>133</v>
      </c>
      <c r="B378" t="s">
        <v>134</v>
      </c>
      <c r="C378" t="s">
        <v>142</v>
      </c>
      <c r="D378" t="s">
        <v>148</v>
      </c>
      <c r="E378" t="s">
        <v>127</v>
      </c>
      <c r="F378">
        <v>2021</v>
      </c>
      <c r="G378">
        <v>0</v>
      </c>
    </row>
    <row r="379" spans="1:7" hidden="1" x14ac:dyDescent="0.3">
      <c r="A379" t="s">
        <v>133</v>
      </c>
      <c r="B379" t="s">
        <v>134</v>
      </c>
      <c r="C379" t="s">
        <v>142</v>
      </c>
      <c r="D379" t="s">
        <v>149</v>
      </c>
      <c r="E379" t="s">
        <v>89</v>
      </c>
      <c r="F379">
        <v>2021</v>
      </c>
      <c r="G379">
        <v>0</v>
      </c>
    </row>
    <row r="380" spans="1:7" hidden="1" x14ac:dyDescent="0.3">
      <c r="A380" t="s">
        <v>133</v>
      </c>
      <c r="B380" t="s">
        <v>134</v>
      </c>
      <c r="C380" t="s">
        <v>142</v>
      </c>
      <c r="D380" t="s">
        <v>149</v>
      </c>
      <c r="E380" t="s">
        <v>91</v>
      </c>
      <c r="F380">
        <v>2021</v>
      </c>
      <c r="G380">
        <v>0</v>
      </c>
    </row>
    <row r="381" spans="1:7" hidden="1" x14ac:dyDescent="0.3">
      <c r="A381" t="s">
        <v>133</v>
      </c>
      <c r="B381" t="s">
        <v>134</v>
      </c>
      <c r="C381" t="s">
        <v>142</v>
      </c>
      <c r="D381" t="s">
        <v>149</v>
      </c>
      <c r="E381" t="s">
        <v>92</v>
      </c>
      <c r="F381">
        <v>2021</v>
      </c>
      <c r="G381">
        <v>0</v>
      </c>
    </row>
    <row r="382" spans="1:7" hidden="1" x14ac:dyDescent="0.3">
      <c r="A382" t="s">
        <v>133</v>
      </c>
      <c r="B382" t="s">
        <v>134</v>
      </c>
      <c r="C382" t="s">
        <v>142</v>
      </c>
      <c r="D382" t="s">
        <v>149</v>
      </c>
      <c r="E382" t="s">
        <v>93</v>
      </c>
      <c r="F382">
        <v>2021</v>
      </c>
      <c r="G382">
        <v>0</v>
      </c>
    </row>
    <row r="383" spans="1:7" hidden="1" x14ac:dyDescent="0.3">
      <c r="A383" t="s">
        <v>133</v>
      </c>
      <c r="B383" t="s">
        <v>134</v>
      </c>
      <c r="C383" t="s">
        <v>142</v>
      </c>
      <c r="D383" t="s">
        <v>149</v>
      </c>
      <c r="E383" t="s">
        <v>95</v>
      </c>
      <c r="F383">
        <v>2021</v>
      </c>
      <c r="G383">
        <v>0</v>
      </c>
    </row>
    <row r="384" spans="1:7" hidden="1" x14ac:dyDescent="0.3">
      <c r="A384" t="s">
        <v>133</v>
      </c>
      <c r="B384" t="s">
        <v>134</v>
      </c>
      <c r="C384" t="s">
        <v>142</v>
      </c>
      <c r="D384" t="s">
        <v>149</v>
      </c>
      <c r="E384" t="s">
        <v>96</v>
      </c>
      <c r="F384">
        <v>2021</v>
      </c>
      <c r="G384">
        <v>0</v>
      </c>
    </row>
    <row r="385" spans="1:7" hidden="1" x14ac:dyDescent="0.3">
      <c r="A385" t="s">
        <v>133</v>
      </c>
      <c r="B385" t="s">
        <v>134</v>
      </c>
      <c r="C385" t="s">
        <v>142</v>
      </c>
      <c r="D385" t="s">
        <v>149</v>
      </c>
      <c r="E385" t="s">
        <v>97</v>
      </c>
      <c r="F385">
        <v>2021</v>
      </c>
      <c r="G385">
        <v>0</v>
      </c>
    </row>
    <row r="386" spans="1:7" hidden="1" x14ac:dyDescent="0.3">
      <c r="A386" t="s">
        <v>133</v>
      </c>
      <c r="B386" t="s">
        <v>134</v>
      </c>
      <c r="C386" t="s">
        <v>142</v>
      </c>
      <c r="D386" t="s">
        <v>149</v>
      </c>
      <c r="E386" t="s">
        <v>99</v>
      </c>
      <c r="F386">
        <v>2021</v>
      </c>
      <c r="G386">
        <v>0</v>
      </c>
    </row>
    <row r="387" spans="1:7" hidden="1" x14ac:dyDescent="0.3">
      <c r="A387" t="s">
        <v>133</v>
      </c>
      <c r="B387" t="s">
        <v>134</v>
      </c>
      <c r="C387" t="s">
        <v>142</v>
      </c>
      <c r="D387" t="s">
        <v>149</v>
      </c>
      <c r="E387" t="s">
        <v>102</v>
      </c>
      <c r="F387">
        <v>2021</v>
      </c>
      <c r="G387">
        <v>0</v>
      </c>
    </row>
    <row r="388" spans="1:7" hidden="1" x14ac:dyDescent="0.3">
      <c r="A388" t="s">
        <v>133</v>
      </c>
      <c r="B388" t="s">
        <v>134</v>
      </c>
      <c r="C388" t="s">
        <v>142</v>
      </c>
      <c r="D388" t="s">
        <v>149</v>
      </c>
      <c r="E388" t="s">
        <v>104</v>
      </c>
      <c r="F388">
        <v>2021</v>
      </c>
      <c r="G388">
        <v>0</v>
      </c>
    </row>
    <row r="389" spans="1:7" hidden="1" x14ac:dyDescent="0.3">
      <c r="A389" t="s">
        <v>133</v>
      </c>
      <c r="B389" t="s">
        <v>134</v>
      </c>
      <c r="C389" t="s">
        <v>142</v>
      </c>
      <c r="D389" t="s">
        <v>149</v>
      </c>
      <c r="E389" t="s">
        <v>105</v>
      </c>
      <c r="F389">
        <v>2021</v>
      </c>
      <c r="G389">
        <v>0</v>
      </c>
    </row>
    <row r="390" spans="1:7" hidden="1" x14ac:dyDescent="0.3">
      <c r="A390" t="s">
        <v>133</v>
      </c>
      <c r="B390" t="s">
        <v>134</v>
      </c>
      <c r="C390" t="s">
        <v>142</v>
      </c>
      <c r="D390" t="s">
        <v>149</v>
      </c>
      <c r="E390" t="s">
        <v>107</v>
      </c>
      <c r="F390">
        <v>2021</v>
      </c>
      <c r="G390">
        <v>0</v>
      </c>
    </row>
    <row r="391" spans="1:7" hidden="1" x14ac:dyDescent="0.3">
      <c r="A391" t="s">
        <v>133</v>
      </c>
      <c r="B391" t="s">
        <v>134</v>
      </c>
      <c r="C391" t="s">
        <v>142</v>
      </c>
      <c r="D391" t="s">
        <v>149</v>
      </c>
      <c r="E391" t="s">
        <v>108</v>
      </c>
      <c r="F391">
        <v>2021</v>
      </c>
      <c r="G391">
        <v>1.4653799999999753</v>
      </c>
    </row>
    <row r="392" spans="1:7" hidden="1" x14ac:dyDescent="0.3">
      <c r="A392" t="s">
        <v>133</v>
      </c>
      <c r="B392" t="s">
        <v>134</v>
      </c>
      <c r="C392" t="s">
        <v>142</v>
      </c>
      <c r="D392" t="s">
        <v>149</v>
      </c>
      <c r="E392" t="s">
        <v>109</v>
      </c>
      <c r="F392">
        <v>2021</v>
      </c>
      <c r="G392">
        <v>0</v>
      </c>
    </row>
    <row r="393" spans="1:7" hidden="1" x14ac:dyDescent="0.3">
      <c r="A393" t="s">
        <v>133</v>
      </c>
      <c r="B393" t="s">
        <v>134</v>
      </c>
      <c r="C393" t="s">
        <v>142</v>
      </c>
      <c r="D393" t="s">
        <v>149</v>
      </c>
      <c r="E393" t="s">
        <v>110</v>
      </c>
      <c r="F393">
        <v>2021</v>
      </c>
      <c r="G393">
        <v>0</v>
      </c>
    </row>
    <row r="394" spans="1:7" hidden="1" x14ac:dyDescent="0.3">
      <c r="A394" t="s">
        <v>133</v>
      </c>
      <c r="B394" t="s">
        <v>134</v>
      </c>
      <c r="C394" t="s">
        <v>142</v>
      </c>
      <c r="D394" t="s">
        <v>149</v>
      </c>
      <c r="E394" t="s">
        <v>111</v>
      </c>
      <c r="F394">
        <v>2021</v>
      </c>
      <c r="G394">
        <v>0</v>
      </c>
    </row>
    <row r="395" spans="1:7" hidden="1" x14ac:dyDescent="0.3">
      <c r="A395" t="s">
        <v>133</v>
      </c>
      <c r="B395" t="s">
        <v>134</v>
      </c>
      <c r="C395" t="s">
        <v>142</v>
      </c>
      <c r="D395" t="s">
        <v>149</v>
      </c>
      <c r="E395" t="s">
        <v>112</v>
      </c>
      <c r="F395">
        <v>2021</v>
      </c>
      <c r="G395">
        <v>0</v>
      </c>
    </row>
    <row r="396" spans="1:7" hidden="1" x14ac:dyDescent="0.3">
      <c r="A396" t="s">
        <v>133</v>
      </c>
      <c r="B396" t="s">
        <v>134</v>
      </c>
      <c r="C396" t="s">
        <v>142</v>
      </c>
      <c r="D396" t="s">
        <v>149</v>
      </c>
      <c r="E396" t="s">
        <v>113</v>
      </c>
      <c r="F396">
        <v>2021</v>
      </c>
      <c r="G396">
        <v>0</v>
      </c>
    </row>
    <row r="397" spans="1:7" hidden="1" x14ac:dyDescent="0.3">
      <c r="A397" t="s">
        <v>133</v>
      </c>
      <c r="B397" t="s">
        <v>134</v>
      </c>
      <c r="C397" t="s">
        <v>142</v>
      </c>
      <c r="D397" t="s">
        <v>149</v>
      </c>
      <c r="E397" t="s">
        <v>115</v>
      </c>
      <c r="F397">
        <v>2021</v>
      </c>
      <c r="G397">
        <v>0</v>
      </c>
    </row>
    <row r="398" spans="1:7" hidden="1" x14ac:dyDescent="0.3">
      <c r="A398" t="s">
        <v>133</v>
      </c>
      <c r="B398" t="s">
        <v>134</v>
      </c>
      <c r="C398" t="s">
        <v>142</v>
      </c>
      <c r="D398" t="s">
        <v>149</v>
      </c>
      <c r="E398" t="s">
        <v>116</v>
      </c>
      <c r="F398">
        <v>2021</v>
      </c>
      <c r="G398">
        <v>0</v>
      </c>
    </row>
    <row r="399" spans="1:7" hidden="1" x14ac:dyDescent="0.3">
      <c r="A399" t="s">
        <v>133</v>
      </c>
      <c r="B399" t="s">
        <v>134</v>
      </c>
      <c r="C399" t="s">
        <v>142</v>
      </c>
      <c r="D399" t="s">
        <v>149</v>
      </c>
      <c r="E399" t="s">
        <v>117</v>
      </c>
      <c r="F399">
        <v>2021</v>
      </c>
      <c r="G399">
        <v>0</v>
      </c>
    </row>
    <row r="400" spans="1:7" hidden="1" x14ac:dyDescent="0.3">
      <c r="A400" t="s">
        <v>133</v>
      </c>
      <c r="B400" t="s">
        <v>134</v>
      </c>
      <c r="C400" t="s">
        <v>142</v>
      </c>
      <c r="D400" t="s">
        <v>149</v>
      </c>
      <c r="E400" t="s">
        <v>118</v>
      </c>
      <c r="F400">
        <v>2021</v>
      </c>
      <c r="G400">
        <v>0</v>
      </c>
    </row>
    <row r="401" spans="1:7" hidden="1" x14ac:dyDescent="0.3">
      <c r="A401" t="s">
        <v>133</v>
      </c>
      <c r="B401" t="s">
        <v>134</v>
      </c>
      <c r="C401" t="s">
        <v>142</v>
      </c>
      <c r="D401" t="s">
        <v>149</v>
      </c>
      <c r="E401" t="s">
        <v>119</v>
      </c>
      <c r="F401">
        <v>2021</v>
      </c>
      <c r="G401">
        <v>0</v>
      </c>
    </row>
    <row r="402" spans="1:7" hidden="1" x14ac:dyDescent="0.3">
      <c r="A402" t="s">
        <v>133</v>
      </c>
      <c r="B402" t="s">
        <v>134</v>
      </c>
      <c r="C402" t="s">
        <v>142</v>
      </c>
      <c r="D402" t="s">
        <v>149</v>
      </c>
      <c r="E402" t="s">
        <v>120</v>
      </c>
      <c r="F402">
        <v>2021</v>
      </c>
      <c r="G402">
        <v>0</v>
      </c>
    </row>
    <row r="403" spans="1:7" hidden="1" x14ac:dyDescent="0.3">
      <c r="A403" t="s">
        <v>133</v>
      </c>
      <c r="B403" t="s">
        <v>134</v>
      </c>
      <c r="C403" t="s">
        <v>142</v>
      </c>
      <c r="D403" t="s">
        <v>149</v>
      </c>
      <c r="E403" t="s">
        <v>121</v>
      </c>
      <c r="F403">
        <v>2021</v>
      </c>
      <c r="G403">
        <v>0</v>
      </c>
    </row>
    <row r="404" spans="1:7" hidden="1" x14ac:dyDescent="0.3">
      <c r="A404" t="s">
        <v>133</v>
      </c>
      <c r="B404" t="s">
        <v>134</v>
      </c>
      <c r="C404" t="s">
        <v>142</v>
      </c>
      <c r="D404" t="s">
        <v>149</v>
      </c>
      <c r="E404" t="s">
        <v>122</v>
      </c>
      <c r="F404">
        <v>2021</v>
      </c>
      <c r="G404">
        <v>0</v>
      </c>
    </row>
    <row r="405" spans="1:7" hidden="1" x14ac:dyDescent="0.3">
      <c r="A405" t="s">
        <v>133</v>
      </c>
      <c r="B405" t="s">
        <v>134</v>
      </c>
      <c r="C405" t="s">
        <v>142</v>
      </c>
      <c r="D405" t="s">
        <v>149</v>
      </c>
      <c r="E405" t="s">
        <v>124</v>
      </c>
      <c r="F405">
        <v>2021</v>
      </c>
      <c r="G405">
        <v>-1.4653799999999753</v>
      </c>
    </row>
    <row r="406" spans="1:7" hidden="1" x14ac:dyDescent="0.3">
      <c r="A406" t="s">
        <v>133</v>
      </c>
      <c r="B406" t="s">
        <v>134</v>
      </c>
      <c r="C406" t="s">
        <v>142</v>
      </c>
      <c r="D406" t="s">
        <v>149</v>
      </c>
      <c r="E406" t="s">
        <v>126</v>
      </c>
      <c r="F406">
        <v>2021</v>
      </c>
      <c r="G406">
        <v>0</v>
      </c>
    </row>
    <row r="407" spans="1:7" hidden="1" x14ac:dyDescent="0.3">
      <c r="A407" t="s">
        <v>133</v>
      </c>
      <c r="B407" t="s">
        <v>134</v>
      </c>
      <c r="C407" t="s">
        <v>142</v>
      </c>
      <c r="D407" t="s">
        <v>149</v>
      </c>
      <c r="E407" t="s">
        <v>127</v>
      </c>
      <c r="F407">
        <v>2021</v>
      </c>
      <c r="G407">
        <v>0</v>
      </c>
    </row>
    <row r="408" spans="1:7" hidden="1" x14ac:dyDescent="0.3">
      <c r="A408" t="s">
        <v>133</v>
      </c>
      <c r="B408" t="s">
        <v>134</v>
      </c>
      <c r="C408" t="s">
        <v>142</v>
      </c>
      <c r="D408" t="s">
        <v>141</v>
      </c>
      <c r="E408" t="s">
        <v>89</v>
      </c>
      <c r="F408">
        <v>2021</v>
      </c>
      <c r="G408">
        <v>0</v>
      </c>
    </row>
    <row r="409" spans="1:7" hidden="1" x14ac:dyDescent="0.3">
      <c r="A409" t="s">
        <v>133</v>
      </c>
      <c r="B409" t="s">
        <v>134</v>
      </c>
      <c r="C409" t="s">
        <v>142</v>
      </c>
      <c r="D409" t="s">
        <v>141</v>
      </c>
      <c r="E409" t="s">
        <v>91</v>
      </c>
      <c r="F409">
        <v>2021</v>
      </c>
      <c r="G409">
        <v>0</v>
      </c>
    </row>
    <row r="410" spans="1:7" hidden="1" x14ac:dyDescent="0.3">
      <c r="A410" t="s">
        <v>133</v>
      </c>
      <c r="B410" t="s">
        <v>134</v>
      </c>
      <c r="C410" t="s">
        <v>142</v>
      </c>
      <c r="D410" t="s">
        <v>141</v>
      </c>
      <c r="E410" t="s">
        <v>92</v>
      </c>
      <c r="F410">
        <v>2021</v>
      </c>
      <c r="G410">
        <v>0</v>
      </c>
    </row>
    <row r="411" spans="1:7" hidden="1" x14ac:dyDescent="0.3">
      <c r="A411" t="s">
        <v>133</v>
      </c>
      <c r="B411" t="s">
        <v>134</v>
      </c>
      <c r="C411" t="s">
        <v>142</v>
      </c>
      <c r="D411" t="s">
        <v>141</v>
      </c>
      <c r="E411" t="s">
        <v>93</v>
      </c>
      <c r="F411">
        <v>2021</v>
      </c>
      <c r="G411">
        <v>57.442895999999024</v>
      </c>
    </row>
    <row r="412" spans="1:7" hidden="1" x14ac:dyDescent="0.3">
      <c r="A412" t="s">
        <v>133</v>
      </c>
      <c r="B412" t="s">
        <v>134</v>
      </c>
      <c r="C412" t="s">
        <v>142</v>
      </c>
      <c r="D412" t="s">
        <v>141</v>
      </c>
      <c r="E412" t="s">
        <v>95</v>
      </c>
      <c r="F412">
        <v>2021</v>
      </c>
      <c r="G412">
        <v>0</v>
      </c>
    </row>
    <row r="413" spans="1:7" hidden="1" x14ac:dyDescent="0.3">
      <c r="A413" t="s">
        <v>133</v>
      </c>
      <c r="B413" t="s">
        <v>134</v>
      </c>
      <c r="C413" t="s">
        <v>142</v>
      </c>
      <c r="D413" t="s">
        <v>141</v>
      </c>
      <c r="E413" t="s">
        <v>96</v>
      </c>
      <c r="F413">
        <v>2021</v>
      </c>
      <c r="G413">
        <v>7.0966259999998798</v>
      </c>
    </row>
    <row r="414" spans="1:7" hidden="1" x14ac:dyDescent="0.3">
      <c r="A414" t="s">
        <v>133</v>
      </c>
      <c r="B414" t="s">
        <v>134</v>
      </c>
      <c r="C414" t="s">
        <v>142</v>
      </c>
      <c r="D414" t="s">
        <v>141</v>
      </c>
      <c r="E414" t="s">
        <v>97</v>
      </c>
      <c r="F414">
        <v>2021</v>
      </c>
      <c r="G414">
        <v>2.9391335999999502</v>
      </c>
    </row>
    <row r="415" spans="1:7" hidden="1" x14ac:dyDescent="0.3">
      <c r="A415" t="s">
        <v>133</v>
      </c>
      <c r="B415" t="s">
        <v>134</v>
      </c>
      <c r="C415" t="s">
        <v>142</v>
      </c>
      <c r="D415" t="s">
        <v>141</v>
      </c>
      <c r="E415" t="s">
        <v>99</v>
      </c>
      <c r="F415">
        <v>2021</v>
      </c>
      <c r="G415">
        <v>27.381671999999536</v>
      </c>
    </row>
    <row r="416" spans="1:7" hidden="1" x14ac:dyDescent="0.3">
      <c r="A416" t="s">
        <v>133</v>
      </c>
      <c r="B416" t="s">
        <v>134</v>
      </c>
      <c r="C416" t="s">
        <v>142</v>
      </c>
      <c r="D416" t="s">
        <v>141</v>
      </c>
      <c r="E416" t="s">
        <v>102</v>
      </c>
      <c r="F416">
        <v>2021</v>
      </c>
      <c r="G416">
        <v>-4.1867999999999289E-3</v>
      </c>
    </row>
    <row r="417" spans="1:7" hidden="1" x14ac:dyDescent="0.3">
      <c r="A417" t="s">
        <v>133</v>
      </c>
      <c r="B417" t="s">
        <v>134</v>
      </c>
      <c r="C417" t="s">
        <v>142</v>
      </c>
      <c r="D417" t="s">
        <v>141</v>
      </c>
      <c r="E417" t="s">
        <v>104</v>
      </c>
      <c r="F417">
        <v>2021</v>
      </c>
      <c r="G417">
        <v>0.15909839999999731</v>
      </c>
    </row>
    <row r="418" spans="1:7" hidden="1" x14ac:dyDescent="0.3">
      <c r="A418" t="s">
        <v>133</v>
      </c>
      <c r="B418" t="s">
        <v>134</v>
      </c>
      <c r="C418" t="s">
        <v>142</v>
      </c>
      <c r="D418" t="s">
        <v>141</v>
      </c>
      <c r="E418" t="s">
        <v>105</v>
      </c>
      <c r="F418">
        <v>2021</v>
      </c>
      <c r="G418">
        <v>0</v>
      </c>
    </row>
    <row r="419" spans="1:7" hidden="1" x14ac:dyDescent="0.3">
      <c r="A419" t="s">
        <v>133</v>
      </c>
      <c r="B419" t="s">
        <v>134</v>
      </c>
      <c r="C419" t="s">
        <v>142</v>
      </c>
      <c r="D419" t="s">
        <v>141</v>
      </c>
      <c r="E419" t="s">
        <v>107</v>
      </c>
      <c r="F419">
        <v>2021</v>
      </c>
      <c r="G419">
        <v>5.078588399999914</v>
      </c>
    </row>
    <row r="420" spans="1:7" hidden="1" x14ac:dyDescent="0.3">
      <c r="A420" t="s">
        <v>133</v>
      </c>
      <c r="B420" t="s">
        <v>134</v>
      </c>
      <c r="C420" t="s">
        <v>142</v>
      </c>
      <c r="D420" t="s">
        <v>141</v>
      </c>
      <c r="E420" t="s">
        <v>108</v>
      </c>
      <c r="F420">
        <v>2021</v>
      </c>
      <c r="G420">
        <v>25.991654399999558</v>
      </c>
    </row>
    <row r="421" spans="1:7" hidden="1" x14ac:dyDescent="0.3">
      <c r="A421" t="s">
        <v>133</v>
      </c>
      <c r="B421" t="s">
        <v>134</v>
      </c>
      <c r="C421" t="s">
        <v>142</v>
      </c>
      <c r="D421" t="s">
        <v>141</v>
      </c>
      <c r="E421" t="s">
        <v>109</v>
      </c>
      <c r="F421">
        <v>2021</v>
      </c>
      <c r="G421">
        <v>1.9301147999999673</v>
      </c>
    </row>
    <row r="422" spans="1:7" hidden="1" x14ac:dyDescent="0.3">
      <c r="A422" t="s">
        <v>133</v>
      </c>
      <c r="B422" t="s">
        <v>134</v>
      </c>
      <c r="C422" t="s">
        <v>142</v>
      </c>
      <c r="D422" t="s">
        <v>141</v>
      </c>
      <c r="E422" t="s">
        <v>110</v>
      </c>
      <c r="F422">
        <v>2021</v>
      </c>
      <c r="G422">
        <v>0</v>
      </c>
    </row>
    <row r="423" spans="1:7" hidden="1" x14ac:dyDescent="0.3">
      <c r="A423" t="s">
        <v>133</v>
      </c>
      <c r="B423" t="s">
        <v>134</v>
      </c>
      <c r="C423" t="s">
        <v>142</v>
      </c>
      <c r="D423" t="s">
        <v>141</v>
      </c>
      <c r="E423" t="s">
        <v>111</v>
      </c>
      <c r="F423">
        <v>2021</v>
      </c>
      <c r="G423">
        <v>0</v>
      </c>
    </row>
    <row r="424" spans="1:7" hidden="1" x14ac:dyDescent="0.3">
      <c r="A424" t="s">
        <v>133</v>
      </c>
      <c r="B424" t="s">
        <v>134</v>
      </c>
      <c r="C424" t="s">
        <v>142</v>
      </c>
      <c r="D424" t="s">
        <v>141</v>
      </c>
      <c r="E424" t="s">
        <v>112</v>
      </c>
      <c r="F424">
        <v>2021</v>
      </c>
      <c r="G424">
        <v>1.3774571999999765</v>
      </c>
    </row>
    <row r="425" spans="1:7" hidden="1" x14ac:dyDescent="0.3">
      <c r="A425" t="s">
        <v>133</v>
      </c>
      <c r="B425" t="s">
        <v>134</v>
      </c>
      <c r="C425" t="s">
        <v>142</v>
      </c>
      <c r="D425" t="s">
        <v>141</v>
      </c>
      <c r="E425" t="s">
        <v>113</v>
      </c>
      <c r="F425">
        <v>2021</v>
      </c>
      <c r="G425">
        <v>-89.823607199998477</v>
      </c>
    </row>
    <row r="426" spans="1:7" hidden="1" x14ac:dyDescent="0.3">
      <c r="A426" t="s">
        <v>133</v>
      </c>
      <c r="B426" t="s">
        <v>134</v>
      </c>
      <c r="C426" t="s">
        <v>142</v>
      </c>
      <c r="D426" t="s">
        <v>141</v>
      </c>
      <c r="E426" t="s">
        <v>115</v>
      </c>
      <c r="F426">
        <v>2021</v>
      </c>
      <c r="G426">
        <v>0</v>
      </c>
    </row>
    <row r="427" spans="1:7" hidden="1" x14ac:dyDescent="0.3">
      <c r="A427" t="s">
        <v>133</v>
      </c>
      <c r="B427" t="s">
        <v>134</v>
      </c>
      <c r="C427" t="s">
        <v>142</v>
      </c>
      <c r="D427" t="s">
        <v>141</v>
      </c>
      <c r="E427" t="s">
        <v>116</v>
      </c>
      <c r="F427">
        <v>2021</v>
      </c>
      <c r="G427">
        <v>-6.6988799999998863E-2</v>
      </c>
    </row>
    <row r="428" spans="1:7" hidden="1" x14ac:dyDescent="0.3">
      <c r="A428" t="s">
        <v>133</v>
      </c>
      <c r="B428" t="s">
        <v>134</v>
      </c>
      <c r="C428" t="s">
        <v>142</v>
      </c>
      <c r="D428" t="s">
        <v>141</v>
      </c>
      <c r="E428" t="s">
        <v>117</v>
      </c>
      <c r="F428">
        <v>2021</v>
      </c>
      <c r="G428">
        <v>-8.3735999999998575E-2</v>
      </c>
    </row>
    <row r="429" spans="1:7" hidden="1" x14ac:dyDescent="0.3">
      <c r="A429" t="s">
        <v>133</v>
      </c>
      <c r="B429" t="s">
        <v>134</v>
      </c>
      <c r="C429" t="s">
        <v>142</v>
      </c>
      <c r="D429" t="s">
        <v>141</v>
      </c>
      <c r="E429" t="s">
        <v>118</v>
      </c>
      <c r="F429">
        <v>2021</v>
      </c>
      <c r="G429">
        <v>-1.7417087999999705</v>
      </c>
    </row>
    <row r="430" spans="1:7" hidden="1" x14ac:dyDescent="0.3">
      <c r="A430" t="s">
        <v>133</v>
      </c>
      <c r="B430" t="s">
        <v>134</v>
      </c>
      <c r="C430" t="s">
        <v>142</v>
      </c>
      <c r="D430" t="s">
        <v>141</v>
      </c>
      <c r="E430" t="s">
        <v>119</v>
      </c>
      <c r="F430">
        <v>2021</v>
      </c>
      <c r="G430">
        <v>-17.969745599999694</v>
      </c>
    </row>
    <row r="431" spans="1:7" hidden="1" x14ac:dyDescent="0.3">
      <c r="A431" t="s">
        <v>133</v>
      </c>
      <c r="B431" t="s">
        <v>134</v>
      </c>
      <c r="C431" t="s">
        <v>142</v>
      </c>
      <c r="D431" t="s">
        <v>141</v>
      </c>
      <c r="E431" t="s">
        <v>120</v>
      </c>
      <c r="F431">
        <v>2021</v>
      </c>
      <c r="G431">
        <v>-14.306295599999757</v>
      </c>
    </row>
    <row r="432" spans="1:7" hidden="1" x14ac:dyDescent="0.3">
      <c r="A432" t="s">
        <v>133</v>
      </c>
      <c r="B432" t="s">
        <v>134</v>
      </c>
      <c r="C432" t="s">
        <v>142</v>
      </c>
      <c r="D432" t="s">
        <v>141</v>
      </c>
      <c r="E432" t="s">
        <v>121</v>
      </c>
      <c r="F432">
        <v>2021</v>
      </c>
      <c r="G432">
        <v>0</v>
      </c>
    </row>
    <row r="433" spans="1:7" hidden="1" x14ac:dyDescent="0.3">
      <c r="A433" t="s">
        <v>133</v>
      </c>
      <c r="B433" t="s">
        <v>134</v>
      </c>
      <c r="C433" t="s">
        <v>142</v>
      </c>
      <c r="D433" t="s">
        <v>141</v>
      </c>
      <c r="E433" t="s">
        <v>122</v>
      </c>
      <c r="F433">
        <v>2021</v>
      </c>
      <c r="G433">
        <v>-21.122405999999643</v>
      </c>
    </row>
    <row r="434" spans="1:7" hidden="1" x14ac:dyDescent="0.3">
      <c r="A434" t="s">
        <v>133</v>
      </c>
      <c r="B434" t="s">
        <v>134</v>
      </c>
      <c r="C434" t="s">
        <v>142</v>
      </c>
      <c r="D434" t="s">
        <v>141</v>
      </c>
      <c r="E434" t="s">
        <v>124</v>
      </c>
      <c r="F434">
        <v>2021</v>
      </c>
      <c r="G434">
        <v>-3.2824511999999446</v>
      </c>
    </row>
    <row r="435" spans="1:7" hidden="1" x14ac:dyDescent="0.3">
      <c r="A435" t="s">
        <v>133</v>
      </c>
      <c r="B435" t="s">
        <v>134</v>
      </c>
      <c r="C435" t="s">
        <v>142</v>
      </c>
      <c r="D435" t="s">
        <v>141</v>
      </c>
      <c r="E435" t="s">
        <v>126</v>
      </c>
      <c r="F435">
        <v>2021</v>
      </c>
      <c r="G435">
        <v>1.4946875999999747</v>
      </c>
    </row>
    <row r="436" spans="1:7" hidden="1" x14ac:dyDescent="0.3">
      <c r="A436" t="s">
        <v>133</v>
      </c>
      <c r="B436" t="s">
        <v>134</v>
      </c>
      <c r="C436" t="s">
        <v>142</v>
      </c>
      <c r="D436" t="s">
        <v>141</v>
      </c>
      <c r="E436" t="s">
        <v>127</v>
      </c>
      <c r="F436">
        <v>2021</v>
      </c>
      <c r="G436">
        <v>-17.50919759999967</v>
      </c>
    </row>
    <row r="437" spans="1:7" hidden="1" x14ac:dyDescent="0.3">
      <c r="A437" t="s">
        <v>133</v>
      </c>
      <c r="B437" t="s">
        <v>134</v>
      </c>
      <c r="C437" t="s">
        <v>150</v>
      </c>
      <c r="D437" t="s">
        <v>141</v>
      </c>
      <c r="E437" t="s">
        <v>89</v>
      </c>
      <c r="F437">
        <v>2021</v>
      </c>
      <c r="G437">
        <v>0</v>
      </c>
    </row>
    <row r="438" spans="1:7" hidden="1" x14ac:dyDescent="0.3">
      <c r="A438" t="s">
        <v>133</v>
      </c>
      <c r="B438" t="s">
        <v>134</v>
      </c>
      <c r="C438" t="s">
        <v>150</v>
      </c>
      <c r="D438" t="s">
        <v>141</v>
      </c>
      <c r="E438" t="s">
        <v>91</v>
      </c>
      <c r="F438">
        <v>2021</v>
      </c>
      <c r="G438">
        <v>0</v>
      </c>
    </row>
    <row r="439" spans="1:7" hidden="1" x14ac:dyDescent="0.3">
      <c r="A439" t="s">
        <v>133</v>
      </c>
      <c r="B439" t="s">
        <v>134</v>
      </c>
      <c r="C439" t="s">
        <v>150</v>
      </c>
      <c r="D439" t="s">
        <v>141</v>
      </c>
      <c r="E439" t="s">
        <v>92</v>
      </c>
      <c r="F439">
        <v>2021</v>
      </c>
      <c r="G439">
        <v>0</v>
      </c>
    </row>
    <row r="440" spans="1:7" hidden="1" x14ac:dyDescent="0.3">
      <c r="A440" t="s">
        <v>133</v>
      </c>
      <c r="B440" t="s">
        <v>134</v>
      </c>
      <c r="C440" t="s">
        <v>150</v>
      </c>
      <c r="D440" t="s">
        <v>141</v>
      </c>
      <c r="E440" t="s">
        <v>93</v>
      </c>
      <c r="F440">
        <v>2021</v>
      </c>
      <c r="G440">
        <v>1.4444459999999755</v>
      </c>
    </row>
    <row r="441" spans="1:7" hidden="1" x14ac:dyDescent="0.3">
      <c r="A441" t="s">
        <v>133</v>
      </c>
      <c r="B441" t="s">
        <v>134</v>
      </c>
      <c r="C441" t="s">
        <v>150</v>
      </c>
      <c r="D441" t="s">
        <v>141</v>
      </c>
      <c r="E441" t="s">
        <v>95</v>
      </c>
      <c r="F441">
        <v>2021</v>
      </c>
      <c r="G441">
        <v>0</v>
      </c>
    </row>
    <row r="442" spans="1:7" hidden="1" x14ac:dyDescent="0.3">
      <c r="A442" t="s">
        <v>133</v>
      </c>
      <c r="B442" t="s">
        <v>134</v>
      </c>
      <c r="C442" t="s">
        <v>150</v>
      </c>
      <c r="D442" t="s">
        <v>141</v>
      </c>
      <c r="E442" t="s">
        <v>96</v>
      </c>
      <c r="F442">
        <v>2021</v>
      </c>
      <c r="G442">
        <v>0.80805239999998635</v>
      </c>
    </row>
    <row r="443" spans="1:7" hidden="1" x14ac:dyDescent="0.3">
      <c r="A443" t="s">
        <v>133</v>
      </c>
      <c r="B443" t="s">
        <v>134</v>
      </c>
      <c r="C443" t="s">
        <v>150</v>
      </c>
      <c r="D443" t="s">
        <v>141</v>
      </c>
      <c r="E443" t="s">
        <v>97</v>
      </c>
      <c r="F443">
        <v>2021</v>
      </c>
      <c r="G443">
        <v>2.8177163999999522</v>
      </c>
    </row>
    <row r="444" spans="1:7" hidden="1" x14ac:dyDescent="0.3">
      <c r="A444" t="s">
        <v>133</v>
      </c>
      <c r="B444" t="s">
        <v>134</v>
      </c>
      <c r="C444" t="s">
        <v>150</v>
      </c>
      <c r="D444" t="s">
        <v>141</v>
      </c>
      <c r="E444" t="s">
        <v>99</v>
      </c>
      <c r="F444">
        <v>2021</v>
      </c>
      <c r="G444">
        <v>4.1867999999999289E-3</v>
      </c>
    </row>
    <row r="445" spans="1:7" hidden="1" x14ac:dyDescent="0.3">
      <c r="A445" t="s">
        <v>133</v>
      </c>
      <c r="B445" t="s">
        <v>134</v>
      </c>
      <c r="C445" t="s">
        <v>150</v>
      </c>
      <c r="D445" t="s">
        <v>141</v>
      </c>
      <c r="E445" t="s">
        <v>102</v>
      </c>
      <c r="F445">
        <v>2021</v>
      </c>
      <c r="G445">
        <v>0</v>
      </c>
    </row>
    <row r="446" spans="1:7" hidden="1" x14ac:dyDescent="0.3">
      <c r="A446" t="s">
        <v>133</v>
      </c>
      <c r="B446" t="s">
        <v>134</v>
      </c>
      <c r="C446" t="s">
        <v>150</v>
      </c>
      <c r="D446" t="s">
        <v>141</v>
      </c>
      <c r="E446" t="s">
        <v>104</v>
      </c>
      <c r="F446">
        <v>2021</v>
      </c>
      <c r="G446">
        <v>0</v>
      </c>
    </row>
    <row r="447" spans="1:7" hidden="1" x14ac:dyDescent="0.3">
      <c r="A447" t="s">
        <v>133</v>
      </c>
      <c r="B447" t="s">
        <v>134</v>
      </c>
      <c r="C447" t="s">
        <v>150</v>
      </c>
      <c r="D447" t="s">
        <v>141</v>
      </c>
      <c r="E447" t="s">
        <v>105</v>
      </c>
      <c r="F447">
        <v>2021</v>
      </c>
      <c r="G447">
        <v>0</v>
      </c>
    </row>
    <row r="448" spans="1:7" hidden="1" x14ac:dyDescent="0.3">
      <c r="A448" t="s">
        <v>133</v>
      </c>
      <c r="B448" t="s">
        <v>134</v>
      </c>
      <c r="C448" t="s">
        <v>150</v>
      </c>
      <c r="D448" t="s">
        <v>141</v>
      </c>
      <c r="E448" t="s">
        <v>107</v>
      </c>
      <c r="F448">
        <v>2021</v>
      </c>
      <c r="G448">
        <v>3.3494399999999432E-2</v>
      </c>
    </row>
    <row r="449" spans="1:7" hidden="1" x14ac:dyDescent="0.3">
      <c r="A449" t="s">
        <v>133</v>
      </c>
      <c r="B449" t="s">
        <v>134</v>
      </c>
      <c r="C449" t="s">
        <v>150</v>
      </c>
      <c r="D449" t="s">
        <v>141</v>
      </c>
      <c r="E449" t="s">
        <v>108</v>
      </c>
      <c r="F449">
        <v>2021</v>
      </c>
      <c r="G449">
        <v>3.768119999999936E-2</v>
      </c>
    </row>
    <row r="450" spans="1:7" hidden="1" x14ac:dyDescent="0.3">
      <c r="A450" t="s">
        <v>133</v>
      </c>
      <c r="B450" t="s">
        <v>134</v>
      </c>
      <c r="C450" t="s">
        <v>150</v>
      </c>
      <c r="D450" t="s">
        <v>141</v>
      </c>
      <c r="E450" t="s">
        <v>109</v>
      </c>
      <c r="F450">
        <v>2021</v>
      </c>
      <c r="G450">
        <v>0</v>
      </c>
    </row>
    <row r="451" spans="1:7" hidden="1" x14ac:dyDescent="0.3">
      <c r="A451" t="s">
        <v>133</v>
      </c>
      <c r="B451" t="s">
        <v>134</v>
      </c>
      <c r="C451" t="s">
        <v>150</v>
      </c>
      <c r="D451" t="s">
        <v>141</v>
      </c>
      <c r="E451" t="s">
        <v>110</v>
      </c>
      <c r="F451">
        <v>2021</v>
      </c>
      <c r="G451">
        <v>0</v>
      </c>
    </row>
    <row r="452" spans="1:7" hidden="1" x14ac:dyDescent="0.3">
      <c r="A452" t="s">
        <v>133</v>
      </c>
      <c r="B452" t="s">
        <v>134</v>
      </c>
      <c r="C452" t="s">
        <v>150</v>
      </c>
      <c r="D452" t="s">
        <v>141</v>
      </c>
      <c r="E452" t="s">
        <v>111</v>
      </c>
      <c r="F452">
        <v>2021</v>
      </c>
      <c r="G452">
        <v>0</v>
      </c>
    </row>
    <row r="453" spans="1:7" hidden="1" x14ac:dyDescent="0.3">
      <c r="A453" t="s">
        <v>133</v>
      </c>
      <c r="B453" t="s">
        <v>134</v>
      </c>
      <c r="C453" t="s">
        <v>150</v>
      </c>
      <c r="D453" t="s">
        <v>141</v>
      </c>
      <c r="E453" t="s">
        <v>112</v>
      </c>
      <c r="F453">
        <v>2021</v>
      </c>
      <c r="G453">
        <v>1.3774571999999765</v>
      </c>
    </row>
    <row r="454" spans="1:7" hidden="1" x14ac:dyDescent="0.3">
      <c r="A454" t="s">
        <v>133</v>
      </c>
      <c r="B454" t="s">
        <v>134</v>
      </c>
      <c r="C454" t="s">
        <v>150</v>
      </c>
      <c r="D454" t="s">
        <v>141</v>
      </c>
      <c r="E454" t="s">
        <v>113</v>
      </c>
      <c r="F454">
        <v>2021</v>
      </c>
      <c r="G454">
        <v>0</v>
      </c>
    </row>
    <row r="455" spans="1:7" hidden="1" x14ac:dyDescent="0.3">
      <c r="A455" t="s">
        <v>133</v>
      </c>
      <c r="B455" t="s">
        <v>134</v>
      </c>
      <c r="C455" t="s">
        <v>150</v>
      </c>
      <c r="D455" t="s">
        <v>141</v>
      </c>
      <c r="E455" t="s">
        <v>115</v>
      </c>
      <c r="F455">
        <v>2021</v>
      </c>
      <c r="G455">
        <v>0</v>
      </c>
    </row>
    <row r="456" spans="1:7" hidden="1" x14ac:dyDescent="0.3">
      <c r="A456" t="s">
        <v>133</v>
      </c>
      <c r="B456" t="s">
        <v>134</v>
      </c>
      <c r="C456" t="s">
        <v>150</v>
      </c>
      <c r="D456" t="s">
        <v>141</v>
      </c>
      <c r="E456" t="s">
        <v>116</v>
      </c>
      <c r="F456">
        <v>2021</v>
      </c>
      <c r="G456">
        <v>0.70338239999998808</v>
      </c>
    </row>
    <row r="457" spans="1:7" hidden="1" x14ac:dyDescent="0.3">
      <c r="A457" t="s">
        <v>133</v>
      </c>
      <c r="B457" t="s">
        <v>134</v>
      </c>
      <c r="C457" t="s">
        <v>150</v>
      </c>
      <c r="D457" t="s">
        <v>141</v>
      </c>
      <c r="E457" t="s">
        <v>117</v>
      </c>
      <c r="F457">
        <v>2021</v>
      </c>
      <c r="G457">
        <v>0</v>
      </c>
    </row>
    <row r="458" spans="1:7" hidden="1" x14ac:dyDescent="0.3">
      <c r="A458" t="s">
        <v>133</v>
      </c>
      <c r="B458" t="s">
        <v>134</v>
      </c>
      <c r="C458" t="s">
        <v>150</v>
      </c>
      <c r="D458" t="s">
        <v>141</v>
      </c>
      <c r="E458" t="s">
        <v>118</v>
      </c>
      <c r="F458">
        <v>2021</v>
      </c>
      <c r="G458">
        <v>4.1867999999999289E-3</v>
      </c>
    </row>
    <row r="459" spans="1:7" hidden="1" x14ac:dyDescent="0.3">
      <c r="A459" t="s">
        <v>133</v>
      </c>
      <c r="B459" t="s">
        <v>134</v>
      </c>
      <c r="C459" t="s">
        <v>150</v>
      </c>
      <c r="D459" t="s">
        <v>141</v>
      </c>
      <c r="E459" t="s">
        <v>119</v>
      </c>
      <c r="F459">
        <v>2021</v>
      </c>
      <c r="G459">
        <v>0</v>
      </c>
    </row>
    <row r="460" spans="1:7" hidden="1" x14ac:dyDescent="0.3">
      <c r="A460" t="s">
        <v>133</v>
      </c>
      <c r="B460" t="s">
        <v>134</v>
      </c>
      <c r="C460" t="s">
        <v>150</v>
      </c>
      <c r="D460" t="s">
        <v>141</v>
      </c>
      <c r="E460" t="s">
        <v>120</v>
      </c>
      <c r="F460">
        <v>2021</v>
      </c>
      <c r="G460">
        <v>0</v>
      </c>
    </row>
    <row r="461" spans="1:7" hidden="1" x14ac:dyDescent="0.3">
      <c r="A461" t="s">
        <v>133</v>
      </c>
      <c r="B461" t="s">
        <v>134</v>
      </c>
      <c r="C461" t="s">
        <v>150</v>
      </c>
      <c r="D461" t="s">
        <v>141</v>
      </c>
      <c r="E461" t="s">
        <v>121</v>
      </c>
      <c r="F461">
        <v>2021</v>
      </c>
      <c r="G461">
        <v>0</v>
      </c>
    </row>
    <row r="462" spans="1:7" hidden="1" x14ac:dyDescent="0.3">
      <c r="A462" t="s">
        <v>133</v>
      </c>
      <c r="B462" t="s">
        <v>134</v>
      </c>
      <c r="C462" t="s">
        <v>150</v>
      </c>
      <c r="D462" t="s">
        <v>141</v>
      </c>
      <c r="E462" t="s">
        <v>122</v>
      </c>
      <c r="F462">
        <v>2021</v>
      </c>
      <c r="G462">
        <v>0</v>
      </c>
    </row>
    <row r="463" spans="1:7" hidden="1" x14ac:dyDescent="0.3">
      <c r="A463" t="s">
        <v>133</v>
      </c>
      <c r="B463" t="s">
        <v>134</v>
      </c>
      <c r="C463" t="s">
        <v>150</v>
      </c>
      <c r="D463" t="s">
        <v>141</v>
      </c>
      <c r="E463" t="s">
        <v>124</v>
      </c>
      <c r="F463">
        <v>2021</v>
      </c>
      <c r="G463">
        <v>0</v>
      </c>
    </row>
    <row r="464" spans="1:7" hidden="1" x14ac:dyDescent="0.3">
      <c r="A464" t="s">
        <v>133</v>
      </c>
      <c r="B464" t="s">
        <v>134</v>
      </c>
      <c r="C464" t="s">
        <v>150</v>
      </c>
      <c r="D464" t="s">
        <v>141</v>
      </c>
      <c r="E464" t="s">
        <v>126</v>
      </c>
      <c r="F464">
        <v>2021</v>
      </c>
      <c r="G464">
        <v>0</v>
      </c>
    </row>
    <row r="465" spans="1:7" hidden="1" x14ac:dyDescent="0.3">
      <c r="A465" t="s">
        <v>133</v>
      </c>
      <c r="B465" t="s">
        <v>134</v>
      </c>
      <c r="C465" t="s">
        <v>150</v>
      </c>
      <c r="D465" t="s">
        <v>141</v>
      </c>
      <c r="E465" t="s">
        <v>127</v>
      </c>
      <c r="F465">
        <v>2021</v>
      </c>
      <c r="G465">
        <v>7.2306035999998768</v>
      </c>
    </row>
    <row r="466" spans="1:7" hidden="1" x14ac:dyDescent="0.3">
      <c r="A466" t="s">
        <v>133</v>
      </c>
      <c r="B466" t="s">
        <v>134</v>
      </c>
      <c r="C466" t="s">
        <v>151</v>
      </c>
      <c r="D466" t="s">
        <v>141</v>
      </c>
      <c r="E466" t="s">
        <v>89</v>
      </c>
      <c r="F466">
        <v>2021</v>
      </c>
      <c r="G466">
        <v>0</v>
      </c>
    </row>
    <row r="467" spans="1:7" hidden="1" x14ac:dyDescent="0.3">
      <c r="A467" t="s">
        <v>133</v>
      </c>
      <c r="B467" t="s">
        <v>134</v>
      </c>
      <c r="C467" t="s">
        <v>151</v>
      </c>
      <c r="D467" t="s">
        <v>141</v>
      </c>
      <c r="E467" t="s">
        <v>91</v>
      </c>
      <c r="F467">
        <v>2021</v>
      </c>
      <c r="G467">
        <v>0</v>
      </c>
    </row>
    <row r="468" spans="1:7" hidden="1" x14ac:dyDescent="0.3">
      <c r="A468" t="s">
        <v>133</v>
      </c>
      <c r="B468" t="s">
        <v>134</v>
      </c>
      <c r="C468" t="s">
        <v>151</v>
      </c>
      <c r="D468" t="s">
        <v>141</v>
      </c>
      <c r="E468" t="s">
        <v>92</v>
      </c>
      <c r="F468">
        <v>2021</v>
      </c>
      <c r="G468">
        <v>0</v>
      </c>
    </row>
    <row r="469" spans="1:7" hidden="1" x14ac:dyDescent="0.3">
      <c r="A469" t="s">
        <v>133</v>
      </c>
      <c r="B469" t="s">
        <v>134</v>
      </c>
      <c r="C469" t="s">
        <v>151</v>
      </c>
      <c r="D469" t="s">
        <v>141</v>
      </c>
      <c r="E469" t="s">
        <v>93</v>
      </c>
      <c r="F469">
        <v>2021</v>
      </c>
      <c r="G469">
        <v>-4.4421947999999247</v>
      </c>
    </row>
    <row r="470" spans="1:7" hidden="1" x14ac:dyDescent="0.3">
      <c r="A470" t="s">
        <v>133</v>
      </c>
      <c r="B470" t="s">
        <v>134</v>
      </c>
      <c r="C470" t="s">
        <v>151</v>
      </c>
      <c r="D470" t="s">
        <v>141</v>
      </c>
      <c r="E470" t="s">
        <v>95</v>
      </c>
      <c r="F470">
        <v>2021</v>
      </c>
      <c r="G470">
        <v>0</v>
      </c>
    </row>
    <row r="471" spans="1:7" hidden="1" x14ac:dyDescent="0.3">
      <c r="A471" t="s">
        <v>133</v>
      </c>
      <c r="B471" t="s">
        <v>134</v>
      </c>
      <c r="C471" t="s">
        <v>151</v>
      </c>
      <c r="D471" t="s">
        <v>141</v>
      </c>
      <c r="E471" t="s">
        <v>96</v>
      </c>
      <c r="F471">
        <v>2021</v>
      </c>
      <c r="G471">
        <v>0</v>
      </c>
    </row>
    <row r="472" spans="1:7" hidden="1" x14ac:dyDescent="0.3">
      <c r="A472" t="s">
        <v>133</v>
      </c>
      <c r="B472" t="s">
        <v>134</v>
      </c>
      <c r="C472" t="s">
        <v>151</v>
      </c>
      <c r="D472" t="s">
        <v>141</v>
      </c>
      <c r="E472" t="s">
        <v>97</v>
      </c>
      <c r="F472">
        <v>2021</v>
      </c>
      <c r="G472">
        <v>0</v>
      </c>
    </row>
    <row r="473" spans="1:7" hidden="1" x14ac:dyDescent="0.3">
      <c r="A473" t="s">
        <v>133</v>
      </c>
      <c r="B473" t="s">
        <v>134</v>
      </c>
      <c r="C473" t="s">
        <v>151</v>
      </c>
      <c r="D473" t="s">
        <v>141</v>
      </c>
      <c r="E473" t="s">
        <v>99</v>
      </c>
      <c r="F473">
        <v>2021</v>
      </c>
      <c r="G473">
        <v>-1.6747199999999716E-2</v>
      </c>
    </row>
    <row r="474" spans="1:7" hidden="1" x14ac:dyDescent="0.3">
      <c r="A474" t="s">
        <v>133</v>
      </c>
      <c r="B474" t="s">
        <v>134</v>
      </c>
      <c r="C474" t="s">
        <v>151</v>
      </c>
      <c r="D474" t="s">
        <v>141</v>
      </c>
      <c r="E474" t="s">
        <v>102</v>
      </c>
      <c r="F474">
        <v>2021</v>
      </c>
      <c r="G474">
        <v>0</v>
      </c>
    </row>
    <row r="475" spans="1:7" hidden="1" x14ac:dyDescent="0.3">
      <c r="A475" t="s">
        <v>133</v>
      </c>
      <c r="B475" t="s">
        <v>134</v>
      </c>
      <c r="C475" t="s">
        <v>151</v>
      </c>
      <c r="D475" t="s">
        <v>141</v>
      </c>
      <c r="E475" t="s">
        <v>104</v>
      </c>
      <c r="F475">
        <v>2021</v>
      </c>
      <c r="G475">
        <v>0</v>
      </c>
    </row>
    <row r="476" spans="1:7" hidden="1" x14ac:dyDescent="0.3">
      <c r="A476" t="s">
        <v>133</v>
      </c>
      <c r="B476" t="s">
        <v>134</v>
      </c>
      <c r="C476" t="s">
        <v>151</v>
      </c>
      <c r="D476" t="s">
        <v>141</v>
      </c>
      <c r="E476" t="s">
        <v>105</v>
      </c>
      <c r="F476">
        <v>2021</v>
      </c>
      <c r="G476">
        <v>-4.1867999999999289E-3</v>
      </c>
    </row>
    <row r="477" spans="1:7" hidden="1" x14ac:dyDescent="0.3">
      <c r="A477" t="s">
        <v>133</v>
      </c>
      <c r="B477" t="s">
        <v>134</v>
      </c>
      <c r="C477" t="s">
        <v>151</v>
      </c>
      <c r="D477" t="s">
        <v>141</v>
      </c>
      <c r="E477" t="s">
        <v>107</v>
      </c>
      <c r="F477">
        <v>2021</v>
      </c>
      <c r="G477">
        <v>-2.93075999999995E-2</v>
      </c>
    </row>
    <row r="478" spans="1:7" hidden="1" x14ac:dyDescent="0.3">
      <c r="A478" t="s">
        <v>133</v>
      </c>
      <c r="B478" t="s">
        <v>134</v>
      </c>
      <c r="C478" t="s">
        <v>151</v>
      </c>
      <c r="D478" t="s">
        <v>141</v>
      </c>
      <c r="E478" t="s">
        <v>108</v>
      </c>
      <c r="F478">
        <v>2021</v>
      </c>
      <c r="G478">
        <v>-8.3735999999998579E-3</v>
      </c>
    </row>
    <row r="479" spans="1:7" hidden="1" x14ac:dyDescent="0.3">
      <c r="A479" t="s">
        <v>133</v>
      </c>
      <c r="B479" t="s">
        <v>134</v>
      </c>
      <c r="C479" t="s">
        <v>151</v>
      </c>
      <c r="D479" t="s">
        <v>141</v>
      </c>
      <c r="E479" t="s">
        <v>109</v>
      </c>
      <c r="F479">
        <v>2021</v>
      </c>
      <c r="G479">
        <v>0</v>
      </c>
    </row>
    <row r="480" spans="1:7" hidden="1" x14ac:dyDescent="0.3">
      <c r="A480" t="s">
        <v>133</v>
      </c>
      <c r="B480" t="s">
        <v>134</v>
      </c>
      <c r="C480" t="s">
        <v>151</v>
      </c>
      <c r="D480" t="s">
        <v>141</v>
      </c>
      <c r="E480" t="s">
        <v>110</v>
      </c>
      <c r="F480">
        <v>2021</v>
      </c>
      <c r="G480">
        <v>0</v>
      </c>
    </row>
    <row r="481" spans="1:7" hidden="1" x14ac:dyDescent="0.3">
      <c r="A481" t="s">
        <v>133</v>
      </c>
      <c r="B481" t="s">
        <v>134</v>
      </c>
      <c r="C481" t="s">
        <v>151</v>
      </c>
      <c r="D481" t="s">
        <v>141</v>
      </c>
      <c r="E481" t="s">
        <v>111</v>
      </c>
      <c r="F481">
        <v>2021</v>
      </c>
      <c r="G481">
        <v>0</v>
      </c>
    </row>
    <row r="482" spans="1:7" hidden="1" x14ac:dyDescent="0.3">
      <c r="A482" t="s">
        <v>133</v>
      </c>
      <c r="B482" t="s">
        <v>134</v>
      </c>
      <c r="C482" t="s">
        <v>151</v>
      </c>
      <c r="D482" t="s">
        <v>141</v>
      </c>
      <c r="E482" t="s">
        <v>112</v>
      </c>
      <c r="F482">
        <v>2021</v>
      </c>
      <c r="G482">
        <v>0</v>
      </c>
    </row>
    <row r="483" spans="1:7" hidden="1" x14ac:dyDescent="0.3">
      <c r="A483" t="s">
        <v>133</v>
      </c>
      <c r="B483" t="s">
        <v>134</v>
      </c>
      <c r="C483" t="s">
        <v>151</v>
      </c>
      <c r="D483" t="s">
        <v>141</v>
      </c>
      <c r="E483" t="s">
        <v>113</v>
      </c>
      <c r="F483">
        <v>2021</v>
      </c>
      <c r="G483">
        <v>-4.1867999999999289E-3</v>
      </c>
    </row>
    <row r="484" spans="1:7" hidden="1" x14ac:dyDescent="0.3">
      <c r="A484" t="s">
        <v>133</v>
      </c>
      <c r="B484" t="s">
        <v>134</v>
      </c>
      <c r="C484" t="s">
        <v>151</v>
      </c>
      <c r="D484" t="s">
        <v>141</v>
      </c>
      <c r="E484" t="s">
        <v>115</v>
      </c>
      <c r="F484">
        <v>2021</v>
      </c>
      <c r="G484">
        <v>0</v>
      </c>
    </row>
    <row r="485" spans="1:7" hidden="1" x14ac:dyDescent="0.3">
      <c r="A485" t="s">
        <v>133</v>
      </c>
      <c r="B485" t="s">
        <v>134</v>
      </c>
      <c r="C485" t="s">
        <v>151</v>
      </c>
      <c r="D485" t="s">
        <v>141</v>
      </c>
      <c r="E485" t="s">
        <v>116</v>
      </c>
      <c r="F485">
        <v>2021</v>
      </c>
      <c r="G485">
        <v>-5.0241599999999144E-2</v>
      </c>
    </row>
    <row r="486" spans="1:7" hidden="1" x14ac:dyDescent="0.3">
      <c r="A486" t="s">
        <v>133</v>
      </c>
      <c r="B486" t="s">
        <v>134</v>
      </c>
      <c r="C486" t="s">
        <v>151</v>
      </c>
      <c r="D486" t="s">
        <v>141</v>
      </c>
      <c r="E486" t="s">
        <v>117</v>
      </c>
      <c r="F486">
        <v>2021</v>
      </c>
      <c r="G486">
        <v>0</v>
      </c>
    </row>
    <row r="487" spans="1:7" hidden="1" x14ac:dyDescent="0.3">
      <c r="A487" t="s">
        <v>133</v>
      </c>
      <c r="B487" t="s">
        <v>134</v>
      </c>
      <c r="C487" t="s">
        <v>151</v>
      </c>
      <c r="D487" t="s">
        <v>141</v>
      </c>
      <c r="E487" t="s">
        <v>118</v>
      </c>
      <c r="F487">
        <v>2021</v>
      </c>
      <c r="G487">
        <v>0</v>
      </c>
    </row>
    <row r="488" spans="1:7" hidden="1" x14ac:dyDescent="0.3">
      <c r="A488" t="s">
        <v>133</v>
      </c>
      <c r="B488" t="s">
        <v>134</v>
      </c>
      <c r="C488" t="s">
        <v>151</v>
      </c>
      <c r="D488" t="s">
        <v>141</v>
      </c>
      <c r="E488" t="s">
        <v>119</v>
      </c>
      <c r="F488">
        <v>2021</v>
      </c>
      <c r="G488">
        <v>0</v>
      </c>
    </row>
    <row r="489" spans="1:7" hidden="1" x14ac:dyDescent="0.3">
      <c r="A489" t="s">
        <v>133</v>
      </c>
      <c r="B489" t="s">
        <v>134</v>
      </c>
      <c r="C489" t="s">
        <v>151</v>
      </c>
      <c r="D489" t="s">
        <v>141</v>
      </c>
      <c r="E489" t="s">
        <v>120</v>
      </c>
      <c r="F489">
        <v>2021</v>
      </c>
      <c r="G489">
        <v>0</v>
      </c>
    </row>
    <row r="490" spans="1:7" hidden="1" x14ac:dyDescent="0.3">
      <c r="A490" t="s">
        <v>133</v>
      </c>
      <c r="B490" t="s">
        <v>134</v>
      </c>
      <c r="C490" t="s">
        <v>151</v>
      </c>
      <c r="D490" t="s">
        <v>141</v>
      </c>
      <c r="E490" t="s">
        <v>121</v>
      </c>
      <c r="F490">
        <v>2021</v>
      </c>
      <c r="G490">
        <v>0</v>
      </c>
    </row>
    <row r="491" spans="1:7" hidden="1" x14ac:dyDescent="0.3">
      <c r="A491" t="s">
        <v>133</v>
      </c>
      <c r="B491" t="s">
        <v>134</v>
      </c>
      <c r="C491" t="s">
        <v>151</v>
      </c>
      <c r="D491" t="s">
        <v>141</v>
      </c>
      <c r="E491" t="s">
        <v>122</v>
      </c>
      <c r="F491">
        <v>2021</v>
      </c>
      <c r="G491">
        <v>0</v>
      </c>
    </row>
    <row r="492" spans="1:7" hidden="1" x14ac:dyDescent="0.3">
      <c r="A492" t="s">
        <v>133</v>
      </c>
      <c r="B492" t="s">
        <v>134</v>
      </c>
      <c r="C492" t="s">
        <v>151</v>
      </c>
      <c r="D492" t="s">
        <v>141</v>
      </c>
      <c r="E492" t="s">
        <v>124</v>
      </c>
      <c r="F492">
        <v>2021</v>
      </c>
      <c r="G492">
        <v>0</v>
      </c>
    </row>
    <row r="493" spans="1:7" hidden="1" x14ac:dyDescent="0.3">
      <c r="A493" t="s">
        <v>133</v>
      </c>
      <c r="B493" t="s">
        <v>134</v>
      </c>
      <c r="C493" t="s">
        <v>151</v>
      </c>
      <c r="D493" t="s">
        <v>141</v>
      </c>
      <c r="E493" t="s">
        <v>126</v>
      </c>
      <c r="F493">
        <v>2021</v>
      </c>
      <c r="G493">
        <v>-8.3735999999998579E-3</v>
      </c>
    </row>
    <row r="494" spans="1:7" hidden="1" x14ac:dyDescent="0.3">
      <c r="A494" t="s">
        <v>133</v>
      </c>
      <c r="B494" t="s">
        <v>134</v>
      </c>
      <c r="C494" t="s">
        <v>151</v>
      </c>
      <c r="D494" t="s">
        <v>141</v>
      </c>
      <c r="E494" t="s">
        <v>127</v>
      </c>
      <c r="F494">
        <v>2021</v>
      </c>
      <c r="G494">
        <v>-4.5636119999999227</v>
      </c>
    </row>
    <row r="495" spans="1:7" hidden="1" x14ac:dyDescent="0.3">
      <c r="A495" t="s">
        <v>133</v>
      </c>
      <c r="B495" t="s">
        <v>134</v>
      </c>
      <c r="C495" t="s">
        <v>152</v>
      </c>
      <c r="D495" t="s">
        <v>141</v>
      </c>
      <c r="E495" t="s">
        <v>89</v>
      </c>
      <c r="F495">
        <v>2021</v>
      </c>
      <c r="G495">
        <v>0</v>
      </c>
    </row>
    <row r="496" spans="1:7" hidden="1" x14ac:dyDescent="0.3">
      <c r="A496" t="s">
        <v>133</v>
      </c>
      <c r="B496" t="s">
        <v>134</v>
      </c>
      <c r="C496" t="s">
        <v>152</v>
      </c>
      <c r="D496" t="s">
        <v>141</v>
      </c>
      <c r="E496" t="s">
        <v>91</v>
      </c>
      <c r="F496">
        <v>2021</v>
      </c>
      <c r="G496">
        <v>0</v>
      </c>
    </row>
    <row r="497" spans="1:7" hidden="1" x14ac:dyDescent="0.3">
      <c r="A497" t="s">
        <v>133</v>
      </c>
      <c r="B497" t="s">
        <v>134</v>
      </c>
      <c r="C497" t="s">
        <v>152</v>
      </c>
      <c r="D497" t="s">
        <v>141</v>
      </c>
      <c r="E497" t="s">
        <v>92</v>
      </c>
      <c r="F497">
        <v>2021</v>
      </c>
      <c r="G497">
        <v>0</v>
      </c>
    </row>
    <row r="498" spans="1:7" hidden="1" x14ac:dyDescent="0.3">
      <c r="A498" t="s">
        <v>133</v>
      </c>
      <c r="B498" t="s">
        <v>134</v>
      </c>
      <c r="C498" t="s">
        <v>152</v>
      </c>
      <c r="D498" t="s">
        <v>141</v>
      </c>
      <c r="E498" t="s">
        <v>93</v>
      </c>
      <c r="F498">
        <v>2021</v>
      </c>
      <c r="G498">
        <v>8.3735999999998579E-3</v>
      </c>
    </row>
    <row r="499" spans="1:7" hidden="1" x14ac:dyDescent="0.3">
      <c r="A499" t="s">
        <v>133</v>
      </c>
      <c r="B499" t="s">
        <v>134</v>
      </c>
      <c r="C499" t="s">
        <v>152</v>
      </c>
      <c r="D499" t="s">
        <v>141</v>
      </c>
      <c r="E499" t="s">
        <v>95</v>
      </c>
      <c r="F499">
        <v>2021</v>
      </c>
      <c r="G499">
        <v>0</v>
      </c>
    </row>
    <row r="500" spans="1:7" hidden="1" x14ac:dyDescent="0.3">
      <c r="A500" t="s">
        <v>133</v>
      </c>
      <c r="B500" t="s">
        <v>134</v>
      </c>
      <c r="C500" t="s">
        <v>152</v>
      </c>
      <c r="D500" t="s">
        <v>141</v>
      </c>
      <c r="E500" t="s">
        <v>96</v>
      </c>
      <c r="F500">
        <v>2021</v>
      </c>
      <c r="G500">
        <v>0</v>
      </c>
    </row>
    <row r="501" spans="1:7" hidden="1" x14ac:dyDescent="0.3">
      <c r="A501" t="s">
        <v>133</v>
      </c>
      <c r="B501" t="s">
        <v>134</v>
      </c>
      <c r="C501" t="s">
        <v>152</v>
      </c>
      <c r="D501" t="s">
        <v>141</v>
      </c>
      <c r="E501" t="s">
        <v>97</v>
      </c>
      <c r="F501">
        <v>2021</v>
      </c>
      <c r="G501">
        <v>-4.1867999999999289E-3</v>
      </c>
    </row>
    <row r="502" spans="1:7" hidden="1" x14ac:dyDescent="0.3">
      <c r="A502" t="s">
        <v>133</v>
      </c>
      <c r="B502" t="s">
        <v>134</v>
      </c>
      <c r="C502" t="s">
        <v>152</v>
      </c>
      <c r="D502" t="s">
        <v>141</v>
      </c>
      <c r="E502" t="s">
        <v>99</v>
      </c>
      <c r="F502">
        <v>2021</v>
      </c>
      <c r="G502">
        <v>0</v>
      </c>
    </row>
    <row r="503" spans="1:7" hidden="1" x14ac:dyDescent="0.3">
      <c r="A503" t="s">
        <v>133</v>
      </c>
      <c r="B503" t="s">
        <v>134</v>
      </c>
      <c r="C503" t="s">
        <v>152</v>
      </c>
      <c r="D503" t="s">
        <v>141</v>
      </c>
      <c r="E503" t="s">
        <v>102</v>
      </c>
      <c r="F503">
        <v>2021</v>
      </c>
      <c r="G503">
        <v>0</v>
      </c>
    </row>
    <row r="504" spans="1:7" hidden="1" x14ac:dyDescent="0.3">
      <c r="A504" t="s">
        <v>133</v>
      </c>
      <c r="B504" t="s">
        <v>134</v>
      </c>
      <c r="C504" t="s">
        <v>152</v>
      </c>
      <c r="D504" t="s">
        <v>141</v>
      </c>
      <c r="E504" t="s">
        <v>104</v>
      </c>
      <c r="F504">
        <v>2021</v>
      </c>
      <c r="G504">
        <v>0</v>
      </c>
    </row>
    <row r="505" spans="1:7" hidden="1" x14ac:dyDescent="0.3">
      <c r="A505" t="s">
        <v>133</v>
      </c>
      <c r="B505" t="s">
        <v>134</v>
      </c>
      <c r="C505" t="s">
        <v>152</v>
      </c>
      <c r="D505" t="s">
        <v>141</v>
      </c>
      <c r="E505" t="s">
        <v>105</v>
      </c>
      <c r="F505">
        <v>2021</v>
      </c>
      <c r="G505">
        <v>0</v>
      </c>
    </row>
    <row r="506" spans="1:7" hidden="1" x14ac:dyDescent="0.3">
      <c r="A506" t="s">
        <v>133</v>
      </c>
      <c r="B506" t="s">
        <v>134</v>
      </c>
      <c r="C506" t="s">
        <v>152</v>
      </c>
      <c r="D506" t="s">
        <v>141</v>
      </c>
      <c r="E506" t="s">
        <v>107</v>
      </c>
      <c r="F506">
        <v>2021</v>
      </c>
      <c r="G506">
        <v>0</v>
      </c>
    </row>
    <row r="507" spans="1:7" hidden="1" x14ac:dyDescent="0.3">
      <c r="A507" t="s">
        <v>133</v>
      </c>
      <c r="B507" t="s">
        <v>134</v>
      </c>
      <c r="C507" t="s">
        <v>152</v>
      </c>
      <c r="D507" t="s">
        <v>141</v>
      </c>
      <c r="E507" t="s">
        <v>108</v>
      </c>
      <c r="F507">
        <v>2021</v>
      </c>
      <c r="G507">
        <v>8.3735999999998579E-3</v>
      </c>
    </row>
    <row r="508" spans="1:7" hidden="1" x14ac:dyDescent="0.3">
      <c r="A508" t="s">
        <v>133</v>
      </c>
      <c r="B508" t="s">
        <v>134</v>
      </c>
      <c r="C508" t="s">
        <v>152</v>
      </c>
      <c r="D508" t="s">
        <v>141</v>
      </c>
      <c r="E508" t="s">
        <v>109</v>
      </c>
      <c r="F508">
        <v>2021</v>
      </c>
      <c r="G508">
        <v>0</v>
      </c>
    </row>
    <row r="509" spans="1:7" hidden="1" x14ac:dyDescent="0.3">
      <c r="A509" t="s">
        <v>133</v>
      </c>
      <c r="B509" t="s">
        <v>134</v>
      </c>
      <c r="C509" t="s">
        <v>152</v>
      </c>
      <c r="D509" t="s">
        <v>141</v>
      </c>
      <c r="E509" t="s">
        <v>110</v>
      </c>
      <c r="F509">
        <v>2021</v>
      </c>
      <c r="G509">
        <v>0</v>
      </c>
    </row>
    <row r="510" spans="1:7" hidden="1" x14ac:dyDescent="0.3">
      <c r="A510" t="s">
        <v>133</v>
      </c>
      <c r="B510" t="s">
        <v>134</v>
      </c>
      <c r="C510" t="s">
        <v>152</v>
      </c>
      <c r="D510" t="s">
        <v>141</v>
      </c>
      <c r="E510" t="s">
        <v>111</v>
      </c>
      <c r="F510">
        <v>2021</v>
      </c>
      <c r="G510">
        <v>0</v>
      </c>
    </row>
    <row r="511" spans="1:7" hidden="1" x14ac:dyDescent="0.3">
      <c r="A511" t="s">
        <v>133</v>
      </c>
      <c r="B511" t="s">
        <v>134</v>
      </c>
      <c r="C511" t="s">
        <v>152</v>
      </c>
      <c r="D511" t="s">
        <v>141</v>
      </c>
      <c r="E511" t="s">
        <v>112</v>
      </c>
      <c r="F511">
        <v>2021</v>
      </c>
      <c r="G511">
        <v>4.1867999999999289E-3</v>
      </c>
    </row>
    <row r="512" spans="1:7" hidden="1" x14ac:dyDescent="0.3">
      <c r="A512" t="s">
        <v>133</v>
      </c>
      <c r="B512" t="s">
        <v>134</v>
      </c>
      <c r="C512" t="s">
        <v>152</v>
      </c>
      <c r="D512" t="s">
        <v>141</v>
      </c>
      <c r="E512" t="s">
        <v>113</v>
      </c>
      <c r="F512">
        <v>2021</v>
      </c>
      <c r="G512">
        <v>0</v>
      </c>
    </row>
    <row r="513" spans="1:7" hidden="1" x14ac:dyDescent="0.3">
      <c r="A513" t="s">
        <v>133</v>
      </c>
      <c r="B513" t="s">
        <v>134</v>
      </c>
      <c r="C513" t="s">
        <v>152</v>
      </c>
      <c r="D513" t="s">
        <v>141</v>
      </c>
      <c r="E513" t="s">
        <v>115</v>
      </c>
      <c r="F513">
        <v>2021</v>
      </c>
      <c r="G513">
        <v>0</v>
      </c>
    </row>
    <row r="514" spans="1:7" hidden="1" x14ac:dyDescent="0.3">
      <c r="A514" t="s">
        <v>133</v>
      </c>
      <c r="B514" t="s">
        <v>134</v>
      </c>
      <c r="C514" t="s">
        <v>152</v>
      </c>
      <c r="D514" t="s">
        <v>141</v>
      </c>
      <c r="E514" t="s">
        <v>116</v>
      </c>
      <c r="F514">
        <v>2021</v>
      </c>
      <c r="G514">
        <v>2.93075999999995E-2</v>
      </c>
    </row>
    <row r="515" spans="1:7" hidden="1" x14ac:dyDescent="0.3">
      <c r="A515" t="s">
        <v>133</v>
      </c>
      <c r="B515" t="s">
        <v>134</v>
      </c>
      <c r="C515" t="s">
        <v>152</v>
      </c>
      <c r="D515" t="s">
        <v>141</v>
      </c>
      <c r="E515" t="s">
        <v>117</v>
      </c>
      <c r="F515">
        <v>2021</v>
      </c>
      <c r="G515">
        <v>0</v>
      </c>
    </row>
    <row r="516" spans="1:7" hidden="1" x14ac:dyDescent="0.3">
      <c r="A516" t="s">
        <v>133</v>
      </c>
      <c r="B516" t="s">
        <v>134</v>
      </c>
      <c r="C516" t="s">
        <v>152</v>
      </c>
      <c r="D516" t="s">
        <v>141</v>
      </c>
      <c r="E516" t="s">
        <v>118</v>
      </c>
      <c r="F516">
        <v>2021</v>
      </c>
      <c r="G516">
        <v>4.1867999999999289E-3</v>
      </c>
    </row>
    <row r="517" spans="1:7" hidden="1" x14ac:dyDescent="0.3">
      <c r="A517" t="s">
        <v>133</v>
      </c>
      <c r="B517" t="s">
        <v>134</v>
      </c>
      <c r="C517" t="s">
        <v>152</v>
      </c>
      <c r="D517" t="s">
        <v>141</v>
      </c>
      <c r="E517" t="s">
        <v>119</v>
      </c>
      <c r="F517">
        <v>2021</v>
      </c>
      <c r="G517">
        <v>0</v>
      </c>
    </row>
    <row r="518" spans="1:7" hidden="1" x14ac:dyDescent="0.3">
      <c r="A518" t="s">
        <v>133</v>
      </c>
      <c r="B518" t="s">
        <v>134</v>
      </c>
      <c r="C518" t="s">
        <v>152</v>
      </c>
      <c r="D518" t="s">
        <v>141</v>
      </c>
      <c r="E518" t="s">
        <v>120</v>
      </c>
      <c r="F518">
        <v>2021</v>
      </c>
      <c r="G518">
        <v>-4.1867999999999289E-3</v>
      </c>
    </row>
    <row r="519" spans="1:7" hidden="1" x14ac:dyDescent="0.3">
      <c r="A519" t="s">
        <v>133</v>
      </c>
      <c r="B519" t="s">
        <v>134</v>
      </c>
      <c r="C519" t="s">
        <v>152</v>
      </c>
      <c r="D519" t="s">
        <v>141</v>
      </c>
      <c r="E519" t="s">
        <v>121</v>
      </c>
      <c r="F519">
        <v>2021</v>
      </c>
      <c r="G519">
        <v>0</v>
      </c>
    </row>
    <row r="520" spans="1:7" hidden="1" x14ac:dyDescent="0.3">
      <c r="A520" t="s">
        <v>133</v>
      </c>
      <c r="B520" t="s">
        <v>134</v>
      </c>
      <c r="C520" t="s">
        <v>152</v>
      </c>
      <c r="D520" t="s">
        <v>141</v>
      </c>
      <c r="E520" t="s">
        <v>122</v>
      </c>
      <c r="F520">
        <v>2021</v>
      </c>
      <c r="G520">
        <v>0</v>
      </c>
    </row>
    <row r="521" spans="1:7" hidden="1" x14ac:dyDescent="0.3">
      <c r="A521" t="s">
        <v>133</v>
      </c>
      <c r="B521" t="s">
        <v>134</v>
      </c>
      <c r="C521" t="s">
        <v>152</v>
      </c>
      <c r="D521" t="s">
        <v>141</v>
      </c>
      <c r="E521" t="s">
        <v>124</v>
      </c>
      <c r="F521">
        <v>2021</v>
      </c>
      <c r="G521">
        <v>0</v>
      </c>
    </row>
    <row r="522" spans="1:7" hidden="1" x14ac:dyDescent="0.3">
      <c r="A522" t="s">
        <v>133</v>
      </c>
      <c r="B522" t="s">
        <v>134</v>
      </c>
      <c r="C522" t="s">
        <v>152</v>
      </c>
      <c r="D522" t="s">
        <v>141</v>
      </c>
      <c r="E522" t="s">
        <v>126</v>
      </c>
      <c r="F522">
        <v>2021</v>
      </c>
      <c r="G522">
        <v>4.1867999999999289E-3</v>
      </c>
    </row>
    <row r="523" spans="1:7" hidden="1" x14ac:dyDescent="0.3">
      <c r="A523" t="s">
        <v>133</v>
      </c>
      <c r="B523" t="s">
        <v>134</v>
      </c>
      <c r="C523" t="s">
        <v>152</v>
      </c>
      <c r="D523" t="s">
        <v>141</v>
      </c>
      <c r="E523" t="s">
        <v>127</v>
      </c>
      <c r="F523">
        <v>2021</v>
      </c>
      <c r="G523">
        <v>5.4428399999999079E-2</v>
      </c>
    </row>
    <row r="524" spans="1:7" hidden="1" x14ac:dyDescent="0.3">
      <c r="A524" t="s">
        <v>133</v>
      </c>
      <c r="B524" t="s">
        <v>134</v>
      </c>
      <c r="C524" t="s">
        <v>153</v>
      </c>
      <c r="D524" t="s">
        <v>154</v>
      </c>
      <c r="E524" t="s">
        <v>89</v>
      </c>
      <c r="F524">
        <v>2021</v>
      </c>
      <c r="G524">
        <v>0</v>
      </c>
    </row>
    <row r="525" spans="1:7" hidden="1" x14ac:dyDescent="0.3">
      <c r="A525" t="s">
        <v>133</v>
      </c>
      <c r="B525" t="s">
        <v>134</v>
      </c>
      <c r="C525" t="s">
        <v>153</v>
      </c>
      <c r="D525" t="s">
        <v>154</v>
      </c>
      <c r="E525" t="s">
        <v>91</v>
      </c>
      <c r="F525">
        <v>2021</v>
      </c>
      <c r="G525">
        <v>0</v>
      </c>
    </row>
    <row r="526" spans="1:7" hidden="1" x14ac:dyDescent="0.3">
      <c r="A526" t="s">
        <v>133</v>
      </c>
      <c r="B526" t="s">
        <v>134</v>
      </c>
      <c r="C526" t="s">
        <v>153</v>
      </c>
      <c r="D526" t="s">
        <v>154</v>
      </c>
      <c r="E526" t="s">
        <v>92</v>
      </c>
      <c r="F526">
        <v>2021</v>
      </c>
      <c r="G526">
        <v>0</v>
      </c>
    </row>
    <row r="527" spans="1:7" x14ac:dyDescent="0.3">
      <c r="A527" t="s">
        <v>133</v>
      </c>
      <c r="B527" t="s">
        <v>134</v>
      </c>
      <c r="C527" t="s">
        <v>153</v>
      </c>
      <c r="D527" t="s">
        <v>154</v>
      </c>
      <c r="E527" t="s">
        <v>93</v>
      </c>
      <c r="F527">
        <v>2021</v>
      </c>
      <c r="G527">
        <v>1.6747199999999716E-2</v>
      </c>
    </row>
    <row r="528" spans="1:7" hidden="1" x14ac:dyDescent="0.3">
      <c r="A528" t="s">
        <v>133</v>
      </c>
      <c r="B528" t="s">
        <v>134</v>
      </c>
      <c r="C528" t="s">
        <v>153</v>
      </c>
      <c r="D528" t="s">
        <v>154</v>
      </c>
      <c r="E528" t="s">
        <v>95</v>
      </c>
      <c r="F528">
        <v>2021</v>
      </c>
      <c r="G528">
        <v>0</v>
      </c>
    </row>
    <row r="529" spans="1:7" x14ac:dyDescent="0.3">
      <c r="A529" t="s">
        <v>133</v>
      </c>
      <c r="B529" t="s">
        <v>134</v>
      </c>
      <c r="C529" t="s">
        <v>153</v>
      </c>
      <c r="D529" t="s">
        <v>154</v>
      </c>
      <c r="E529" t="s">
        <v>96</v>
      </c>
      <c r="F529">
        <v>2021</v>
      </c>
      <c r="G529">
        <v>4.1867999999999289E-3</v>
      </c>
    </row>
    <row r="530" spans="1:7" hidden="1" x14ac:dyDescent="0.3">
      <c r="A530" t="s">
        <v>133</v>
      </c>
      <c r="B530" t="s">
        <v>134</v>
      </c>
      <c r="C530" t="s">
        <v>153</v>
      </c>
      <c r="D530" t="s">
        <v>154</v>
      </c>
      <c r="E530" t="s">
        <v>97</v>
      </c>
      <c r="F530">
        <v>2021</v>
      </c>
      <c r="G530">
        <v>0</v>
      </c>
    </row>
    <row r="531" spans="1:7" x14ac:dyDescent="0.3">
      <c r="A531" t="s">
        <v>133</v>
      </c>
      <c r="B531" t="s">
        <v>134</v>
      </c>
      <c r="C531" t="s">
        <v>153</v>
      </c>
      <c r="D531" t="s">
        <v>154</v>
      </c>
      <c r="E531" t="s">
        <v>99</v>
      </c>
      <c r="F531">
        <v>2021</v>
      </c>
      <c r="G531">
        <v>27.147211199999539</v>
      </c>
    </row>
    <row r="532" spans="1:7" hidden="1" x14ac:dyDescent="0.3">
      <c r="A532" t="s">
        <v>133</v>
      </c>
      <c r="B532" t="s">
        <v>134</v>
      </c>
      <c r="C532" t="s">
        <v>153</v>
      </c>
      <c r="D532" t="s">
        <v>154</v>
      </c>
      <c r="E532" t="s">
        <v>102</v>
      </c>
      <c r="F532">
        <v>2021</v>
      </c>
      <c r="G532">
        <v>0</v>
      </c>
    </row>
    <row r="533" spans="1:7" hidden="1" x14ac:dyDescent="0.3">
      <c r="A533" t="s">
        <v>133</v>
      </c>
      <c r="B533" t="s">
        <v>134</v>
      </c>
      <c r="C533" t="s">
        <v>153</v>
      </c>
      <c r="D533" t="s">
        <v>154</v>
      </c>
      <c r="E533" t="s">
        <v>104</v>
      </c>
      <c r="F533">
        <v>2021</v>
      </c>
      <c r="G533">
        <v>0</v>
      </c>
    </row>
    <row r="534" spans="1:7" hidden="1" x14ac:dyDescent="0.3">
      <c r="A534" t="s">
        <v>133</v>
      </c>
      <c r="B534" t="s">
        <v>134</v>
      </c>
      <c r="C534" t="s">
        <v>153</v>
      </c>
      <c r="D534" t="s">
        <v>154</v>
      </c>
      <c r="E534" t="s">
        <v>105</v>
      </c>
      <c r="F534">
        <v>2021</v>
      </c>
      <c r="G534">
        <v>4.1867999999999288E-2</v>
      </c>
    </row>
    <row r="535" spans="1:7" hidden="1" x14ac:dyDescent="0.3">
      <c r="A535" t="s">
        <v>133</v>
      </c>
      <c r="B535" t="s">
        <v>134</v>
      </c>
      <c r="C535" t="s">
        <v>153</v>
      </c>
      <c r="D535" t="s">
        <v>154</v>
      </c>
      <c r="E535" t="s">
        <v>107</v>
      </c>
      <c r="F535">
        <v>2021</v>
      </c>
      <c r="G535">
        <v>0</v>
      </c>
    </row>
    <row r="536" spans="1:7" x14ac:dyDescent="0.3">
      <c r="A536" t="s">
        <v>133</v>
      </c>
      <c r="B536" t="s">
        <v>134</v>
      </c>
      <c r="C536" t="s">
        <v>153</v>
      </c>
      <c r="D536" t="s">
        <v>154</v>
      </c>
      <c r="E536" t="s">
        <v>108</v>
      </c>
      <c r="F536">
        <v>2021</v>
      </c>
      <c r="G536">
        <v>29.826763199999498</v>
      </c>
    </row>
    <row r="537" spans="1:7" hidden="1" x14ac:dyDescent="0.3">
      <c r="A537" t="s">
        <v>133</v>
      </c>
      <c r="B537" t="s">
        <v>134</v>
      </c>
      <c r="C537" t="s">
        <v>153</v>
      </c>
      <c r="D537" t="s">
        <v>154</v>
      </c>
      <c r="E537" t="s">
        <v>109</v>
      </c>
      <c r="F537">
        <v>2021</v>
      </c>
      <c r="G537">
        <v>9.2109599999998445E-2</v>
      </c>
    </row>
    <row r="538" spans="1:7" x14ac:dyDescent="0.3">
      <c r="A538" t="s">
        <v>133</v>
      </c>
      <c r="B538" t="s">
        <v>134</v>
      </c>
      <c r="C538" t="s">
        <v>153</v>
      </c>
      <c r="D538" t="s">
        <v>154</v>
      </c>
      <c r="E538" t="s">
        <v>110</v>
      </c>
      <c r="F538">
        <v>2021</v>
      </c>
      <c r="G538">
        <v>0</v>
      </c>
    </row>
    <row r="539" spans="1:7" x14ac:dyDescent="0.3">
      <c r="A539" t="s">
        <v>133</v>
      </c>
      <c r="B539" t="s">
        <v>134</v>
      </c>
      <c r="C539" t="s">
        <v>153</v>
      </c>
      <c r="D539" t="s">
        <v>154</v>
      </c>
      <c r="E539" t="s">
        <v>111</v>
      </c>
      <c r="F539">
        <v>2021</v>
      </c>
      <c r="G539">
        <v>0</v>
      </c>
    </row>
    <row r="540" spans="1:7" hidden="1" x14ac:dyDescent="0.3">
      <c r="A540" t="s">
        <v>133</v>
      </c>
      <c r="B540" t="s">
        <v>134</v>
      </c>
      <c r="C540" t="s">
        <v>153</v>
      </c>
      <c r="D540" t="s">
        <v>154</v>
      </c>
      <c r="E540" t="s">
        <v>112</v>
      </c>
      <c r="F540">
        <v>2021</v>
      </c>
      <c r="G540">
        <v>0</v>
      </c>
    </row>
    <row r="541" spans="1:7" hidden="1" x14ac:dyDescent="0.3">
      <c r="A541" t="s">
        <v>133</v>
      </c>
      <c r="B541" t="s">
        <v>134</v>
      </c>
      <c r="C541" t="s">
        <v>153</v>
      </c>
      <c r="D541" t="s">
        <v>154</v>
      </c>
      <c r="E541" t="s">
        <v>113</v>
      </c>
      <c r="F541">
        <v>2021</v>
      </c>
      <c r="G541">
        <v>0</v>
      </c>
    </row>
    <row r="542" spans="1:7" hidden="1" x14ac:dyDescent="0.3">
      <c r="A542" t="s">
        <v>133</v>
      </c>
      <c r="B542" t="s">
        <v>134</v>
      </c>
      <c r="C542" t="s">
        <v>153</v>
      </c>
      <c r="D542" t="s">
        <v>154</v>
      </c>
      <c r="E542" t="s">
        <v>115</v>
      </c>
      <c r="F542">
        <v>2021</v>
      </c>
      <c r="G542">
        <v>0</v>
      </c>
    </row>
    <row r="543" spans="1:7" hidden="1" x14ac:dyDescent="0.3">
      <c r="A543" t="s">
        <v>133</v>
      </c>
      <c r="B543" t="s">
        <v>134</v>
      </c>
      <c r="C543" t="s">
        <v>153</v>
      </c>
      <c r="D543" t="s">
        <v>154</v>
      </c>
      <c r="E543" t="s">
        <v>116</v>
      </c>
      <c r="F543">
        <v>2021</v>
      </c>
      <c r="G543">
        <v>0</v>
      </c>
    </row>
    <row r="544" spans="1:7" hidden="1" x14ac:dyDescent="0.3">
      <c r="A544" t="s">
        <v>133</v>
      </c>
      <c r="B544" t="s">
        <v>134</v>
      </c>
      <c r="C544" t="s">
        <v>153</v>
      </c>
      <c r="D544" t="s">
        <v>154</v>
      </c>
      <c r="E544" t="s">
        <v>117</v>
      </c>
      <c r="F544">
        <v>2021</v>
      </c>
      <c r="G544">
        <v>0</v>
      </c>
    </row>
    <row r="545" spans="1:7" hidden="1" x14ac:dyDescent="0.3">
      <c r="A545" t="s">
        <v>133</v>
      </c>
      <c r="B545" t="s">
        <v>134</v>
      </c>
      <c r="C545" t="s">
        <v>153</v>
      </c>
      <c r="D545" t="s">
        <v>154</v>
      </c>
      <c r="E545" t="s">
        <v>118</v>
      </c>
      <c r="F545">
        <v>2021</v>
      </c>
      <c r="G545">
        <v>0</v>
      </c>
    </row>
    <row r="546" spans="1:7" hidden="1" x14ac:dyDescent="0.3">
      <c r="A546" t="s">
        <v>133</v>
      </c>
      <c r="B546" t="s">
        <v>134</v>
      </c>
      <c r="C546" t="s">
        <v>153</v>
      </c>
      <c r="D546" t="s">
        <v>154</v>
      </c>
      <c r="E546" t="s">
        <v>119</v>
      </c>
      <c r="F546">
        <v>2021</v>
      </c>
      <c r="G546">
        <v>0</v>
      </c>
    </row>
    <row r="547" spans="1:7" hidden="1" x14ac:dyDescent="0.3">
      <c r="A547" t="s">
        <v>133</v>
      </c>
      <c r="B547" t="s">
        <v>134</v>
      </c>
      <c r="C547" t="s">
        <v>153</v>
      </c>
      <c r="D547" t="s">
        <v>154</v>
      </c>
      <c r="E547" t="s">
        <v>120</v>
      </c>
      <c r="F547">
        <v>2021</v>
      </c>
      <c r="G547">
        <v>0</v>
      </c>
    </row>
    <row r="548" spans="1:7" hidden="1" x14ac:dyDescent="0.3">
      <c r="A548" t="s">
        <v>133</v>
      </c>
      <c r="B548" t="s">
        <v>134</v>
      </c>
      <c r="C548" t="s">
        <v>153</v>
      </c>
      <c r="D548" t="s">
        <v>154</v>
      </c>
      <c r="E548" t="s">
        <v>121</v>
      </c>
      <c r="F548">
        <v>2021</v>
      </c>
      <c r="G548">
        <v>0</v>
      </c>
    </row>
    <row r="549" spans="1:7" hidden="1" x14ac:dyDescent="0.3">
      <c r="A549" t="s">
        <v>133</v>
      </c>
      <c r="B549" t="s">
        <v>134</v>
      </c>
      <c r="C549" t="s">
        <v>153</v>
      </c>
      <c r="D549" t="s">
        <v>154</v>
      </c>
      <c r="E549" t="s">
        <v>122</v>
      </c>
      <c r="F549">
        <v>2021</v>
      </c>
      <c r="G549">
        <v>0</v>
      </c>
    </row>
    <row r="550" spans="1:7" x14ac:dyDescent="0.3">
      <c r="A550" t="s">
        <v>133</v>
      </c>
      <c r="B550" t="s">
        <v>134</v>
      </c>
      <c r="C550" t="s">
        <v>153</v>
      </c>
      <c r="D550" t="s">
        <v>154</v>
      </c>
      <c r="E550" t="s">
        <v>124</v>
      </c>
      <c r="F550">
        <v>2021</v>
      </c>
      <c r="G550">
        <v>0</v>
      </c>
    </row>
    <row r="551" spans="1:7" hidden="1" x14ac:dyDescent="0.3">
      <c r="A551" t="s">
        <v>133</v>
      </c>
      <c r="B551" t="s">
        <v>134</v>
      </c>
      <c r="C551" t="s">
        <v>153</v>
      </c>
      <c r="D551" t="s">
        <v>154</v>
      </c>
      <c r="E551" t="s">
        <v>126</v>
      </c>
      <c r="F551">
        <v>2021</v>
      </c>
      <c r="G551">
        <v>0</v>
      </c>
    </row>
    <row r="552" spans="1:7" x14ac:dyDescent="0.3">
      <c r="A552" t="s">
        <v>133</v>
      </c>
      <c r="B552" t="s">
        <v>134</v>
      </c>
      <c r="C552" t="s">
        <v>153</v>
      </c>
      <c r="D552" t="s">
        <v>154</v>
      </c>
      <c r="E552" t="s">
        <v>127</v>
      </c>
      <c r="F552">
        <v>2021</v>
      </c>
      <c r="G552">
        <v>57.128885999999028</v>
      </c>
    </row>
    <row r="553" spans="1:7" hidden="1" x14ac:dyDescent="0.3">
      <c r="A553" t="s">
        <v>133</v>
      </c>
      <c r="B553" t="s">
        <v>134</v>
      </c>
      <c r="C553" t="s">
        <v>153</v>
      </c>
      <c r="D553" t="s">
        <v>155</v>
      </c>
      <c r="E553" t="s">
        <v>89</v>
      </c>
      <c r="F553">
        <v>2021</v>
      </c>
      <c r="G553">
        <v>0</v>
      </c>
    </row>
    <row r="554" spans="1:7" hidden="1" x14ac:dyDescent="0.3">
      <c r="A554" t="s">
        <v>133</v>
      </c>
      <c r="B554" t="s">
        <v>134</v>
      </c>
      <c r="C554" t="s">
        <v>153</v>
      </c>
      <c r="D554" t="s">
        <v>155</v>
      </c>
      <c r="E554" t="s">
        <v>91</v>
      </c>
      <c r="F554">
        <v>2021</v>
      </c>
      <c r="G554">
        <v>0</v>
      </c>
    </row>
    <row r="555" spans="1:7" hidden="1" x14ac:dyDescent="0.3">
      <c r="A555" t="s">
        <v>133</v>
      </c>
      <c r="B555" t="s">
        <v>134</v>
      </c>
      <c r="C555" t="s">
        <v>153</v>
      </c>
      <c r="D555" t="s">
        <v>155</v>
      </c>
      <c r="E555" t="s">
        <v>92</v>
      </c>
      <c r="F555">
        <v>2021</v>
      </c>
      <c r="G555">
        <v>0</v>
      </c>
    </row>
    <row r="556" spans="1:7" hidden="1" x14ac:dyDescent="0.3">
      <c r="A556" t="s">
        <v>133</v>
      </c>
      <c r="B556" t="s">
        <v>134</v>
      </c>
      <c r="C556" t="s">
        <v>153</v>
      </c>
      <c r="D556" t="s">
        <v>155</v>
      </c>
      <c r="E556" t="s">
        <v>93</v>
      </c>
      <c r="F556">
        <v>2021</v>
      </c>
      <c r="G556">
        <v>13.133991599999776</v>
      </c>
    </row>
    <row r="557" spans="1:7" hidden="1" x14ac:dyDescent="0.3">
      <c r="A557" t="s">
        <v>133</v>
      </c>
      <c r="B557" t="s">
        <v>134</v>
      </c>
      <c r="C557" t="s">
        <v>153</v>
      </c>
      <c r="D557" t="s">
        <v>155</v>
      </c>
      <c r="E557" t="s">
        <v>95</v>
      </c>
      <c r="F557">
        <v>2021</v>
      </c>
      <c r="G557">
        <v>0</v>
      </c>
    </row>
    <row r="558" spans="1:7" hidden="1" x14ac:dyDescent="0.3">
      <c r="A558" t="s">
        <v>133</v>
      </c>
      <c r="B558" t="s">
        <v>134</v>
      </c>
      <c r="C558" t="s">
        <v>153</v>
      </c>
      <c r="D558" t="s">
        <v>155</v>
      </c>
      <c r="E558" t="s">
        <v>96</v>
      </c>
      <c r="F558">
        <v>2021</v>
      </c>
      <c r="G558">
        <v>5.6731139999999041</v>
      </c>
    </row>
    <row r="559" spans="1:7" hidden="1" x14ac:dyDescent="0.3">
      <c r="A559" t="s">
        <v>133</v>
      </c>
      <c r="B559" t="s">
        <v>134</v>
      </c>
      <c r="C559" t="s">
        <v>153</v>
      </c>
      <c r="D559" t="s">
        <v>155</v>
      </c>
      <c r="E559" t="s">
        <v>97</v>
      </c>
      <c r="F559">
        <v>2021</v>
      </c>
      <c r="G559">
        <v>0</v>
      </c>
    </row>
    <row r="560" spans="1:7" hidden="1" x14ac:dyDescent="0.3">
      <c r="A560" t="s">
        <v>133</v>
      </c>
      <c r="B560" t="s">
        <v>134</v>
      </c>
      <c r="C560" t="s">
        <v>153</v>
      </c>
      <c r="D560" t="s">
        <v>155</v>
      </c>
      <c r="E560" t="s">
        <v>99</v>
      </c>
      <c r="F560">
        <v>2021</v>
      </c>
      <c r="G560">
        <v>3.768119999999936E-2</v>
      </c>
    </row>
    <row r="561" spans="1:7" hidden="1" x14ac:dyDescent="0.3">
      <c r="A561" t="s">
        <v>133</v>
      </c>
      <c r="B561" t="s">
        <v>134</v>
      </c>
      <c r="C561" t="s">
        <v>153</v>
      </c>
      <c r="D561" t="s">
        <v>155</v>
      </c>
      <c r="E561" t="s">
        <v>102</v>
      </c>
      <c r="F561">
        <v>2021</v>
      </c>
      <c r="G561">
        <v>0</v>
      </c>
    </row>
    <row r="562" spans="1:7" hidden="1" x14ac:dyDescent="0.3">
      <c r="A562" t="s">
        <v>133</v>
      </c>
      <c r="B562" t="s">
        <v>134</v>
      </c>
      <c r="C562" t="s">
        <v>153</v>
      </c>
      <c r="D562" t="s">
        <v>155</v>
      </c>
      <c r="E562" t="s">
        <v>104</v>
      </c>
      <c r="F562">
        <v>2021</v>
      </c>
      <c r="G562">
        <v>0</v>
      </c>
    </row>
    <row r="563" spans="1:7" hidden="1" x14ac:dyDescent="0.3">
      <c r="A563" t="s">
        <v>133</v>
      </c>
      <c r="B563" t="s">
        <v>134</v>
      </c>
      <c r="C563" t="s">
        <v>153</v>
      </c>
      <c r="D563" t="s">
        <v>155</v>
      </c>
      <c r="E563" t="s">
        <v>105</v>
      </c>
      <c r="F563">
        <v>2021</v>
      </c>
      <c r="G563">
        <v>0</v>
      </c>
    </row>
    <row r="564" spans="1:7" hidden="1" x14ac:dyDescent="0.3">
      <c r="A564" t="s">
        <v>133</v>
      </c>
      <c r="B564" t="s">
        <v>134</v>
      </c>
      <c r="C564" t="s">
        <v>153</v>
      </c>
      <c r="D564" t="s">
        <v>155</v>
      </c>
      <c r="E564" t="s">
        <v>107</v>
      </c>
      <c r="F564">
        <v>2021</v>
      </c>
      <c r="G564">
        <v>0.37262519999999372</v>
      </c>
    </row>
    <row r="565" spans="1:7" hidden="1" x14ac:dyDescent="0.3">
      <c r="A565" t="s">
        <v>133</v>
      </c>
      <c r="B565" t="s">
        <v>134</v>
      </c>
      <c r="C565" t="s">
        <v>153</v>
      </c>
      <c r="D565" t="s">
        <v>155</v>
      </c>
      <c r="E565" t="s">
        <v>108</v>
      </c>
      <c r="F565">
        <v>2021</v>
      </c>
      <c r="G565">
        <v>0.69082199999998839</v>
      </c>
    </row>
    <row r="566" spans="1:7" hidden="1" x14ac:dyDescent="0.3">
      <c r="A566" t="s">
        <v>133</v>
      </c>
      <c r="B566" t="s">
        <v>134</v>
      </c>
      <c r="C566" t="s">
        <v>153</v>
      </c>
      <c r="D566" t="s">
        <v>155</v>
      </c>
      <c r="E566" t="s">
        <v>109</v>
      </c>
      <c r="F566">
        <v>2021</v>
      </c>
      <c r="G566">
        <v>0</v>
      </c>
    </row>
    <row r="567" spans="1:7" hidden="1" x14ac:dyDescent="0.3">
      <c r="A567" t="s">
        <v>133</v>
      </c>
      <c r="B567" t="s">
        <v>134</v>
      </c>
      <c r="C567" t="s">
        <v>153</v>
      </c>
      <c r="D567" t="s">
        <v>155</v>
      </c>
      <c r="E567" t="s">
        <v>110</v>
      </c>
      <c r="F567">
        <v>2021</v>
      </c>
      <c r="G567">
        <v>0</v>
      </c>
    </row>
    <row r="568" spans="1:7" hidden="1" x14ac:dyDescent="0.3">
      <c r="A568" t="s">
        <v>133</v>
      </c>
      <c r="B568" t="s">
        <v>134</v>
      </c>
      <c r="C568" t="s">
        <v>153</v>
      </c>
      <c r="D568" t="s">
        <v>155</v>
      </c>
      <c r="E568" t="s">
        <v>111</v>
      </c>
      <c r="F568">
        <v>2021</v>
      </c>
      <c r="G568">
        <v>0</v>
      </c>
    </row>
    <row r="569" spans="1:7" hidden="1" x14ac:dyDescent="0.3">
      <c r="A569" t="s">
        <v>133</v>
      </c>
      <c r="B569" t="s">
        <v>134</v>
      </c>
      <c r="C569" t="s">
        <v>153</v>
      </c>
      <c r="D569" t="s">
        <v>155</v>
      </c>
      <c r="E569" t="s">
        <v>112</v>
      </c>
      <c r="F569">
        <v>2021</v>
      </c>
      <c r="G569">
        <v>3.6843839999999375</v>
      </c>
    </row>
    <row r="570" spans="1:7" hidden="1" x14ac:dyDescent="0.3">
      <c r="A570" t="s">
        <v>133</v>
      </c>
      <c r="B570" t="s">
        <v>134</v>
      </c>
      <c r="C570" t="s">
        <v>153</v>
      </c>
      <c r="D570" t="s">
        <v>155</v>
      </c>
      <c r="E570" t="s">
        <v>113</v>
      </c>
      <c r="F570">
        <v>2021</v>
      </c>
      <c r="G570">
        <v>0</v>
      </c>
    </row>
    <row r="571" spans="1:7" hidden="1" x14ac:dyDescent="0.3">
      <c r="A571" t="s">
        <v>133</v>
      </c>
      <c r="B571" t="s">
        <v>134</v>
      </c>
      <c r="C571" t="s">
        <v>153</v>
      </c>
      <c r="D571" t="s">
        <v>155</v>
      </c>
      <c r="E571" t="s">
        <v>115</v>
      </c>
      <c r="F571">
        <v>2021</v>
      </c>
      <c r="G571">
        <v>0</v>
      </c>
    </row>
    <row r="572" spans="1:7" hidden="1" x14ac:dyDescent="0.3">
      <c r="A572" t="s">
        <v>133</v>
      </c>
      <c r="B572" t="s">
        <v>134</v>
      </c>
      <c r="C572" t="s">
        <v>153</v>
      </c>
      <c r="D572" t="s">
        <v>155</v>
      </c>
      <c r="E572" t="s">
        <v>116</v>
      </c>
      <c r="F572">
        <v>2021</v>
      </c>
      <c r="G572">
        <v>0.56521799999999045</v>
      </c>
    </row>
    <row r="573" spans="1:7" hidden="1" x14ac:dyDescent="0.3">
      <c r="A573" t="s">
        <v>133</v>
      </c>
      <c r="B573" t="s">
        <v>134</v>
      </c>
      <c r="C573" t="s">
        <v>153</v>
      </c>
      <c r="D573" t="s">
        <v>155</v>
      </c>
      <c r="E573" t="s">
        <v>117</v>
      </c>
      <c r="F573">
        <v>2021</v>
      </c>
      <c r="G573">
        <v>6.481166399999891</v>
      </c>
    </row>
    <row r="574" spans="1:7" hidden="1" x14ac:dyDescent="0.3">
      <c r="A574" t="s">
        <v>133</v>
      </c>
      <c r="B574" t="s">
        <v>134</v>
      </c>
      <c r="C574" t="s">
        <v>153</v>
      </c>
      <c r="D574" t="s">
        <v>155</v>
      </c>
      <c r="E574" t="s">
        <v>118</v>
      </c>
      <c r="F574">
        <v>2021</v>
      </c>
      <c r="G574">
        <v>8.3735999999998579E-3</v>
      </c>
    </row>
    <row r="575" spans="1:7" hidden="1" x14ac:dyDescent="0.3">
      <c r="A575" t="s">
        <v>133</v>
      </c>
      <c r="B575" t="s">
        <v>134</v>
      </c>
      <c r="C575" t="s">
        <v>153</v>
      </c>
      <c r="D575" t="s">
        <v>155</v>
      </c>
      <c r="E575" t="s">
        <v>119</v>
      </c>
      <c r="F575">
        <v>2021</v>
      </c>
      <c r="G575">
        <v>0</v>
      </c>
    </row>
    <row r="576" spans="1:7" hidden="1" x14ac:dyDescent="0.3">
      <c r="A576" t="s">
        <v>133</v>
      </c>
      <c r="B576" t="s">
        <v>134</v>
      </c>
      <c r="C576" t="s">
        <v>153</v>
      </c>
      <c r="D576" t="s">
        <v>155</v>
      </c>
      <c r="E576" t="s">
        <v>120</v>
      </c>
      <c r="F576">
        <v>2021</v>
      </c>
      <c r="G576">
        <v>56.986534799999028</v>
      </c>
    </row>
    <row r="577" spans="1:7" hidden="1" x14ac:dyDescent="0.3">
      <c r="A577" t="s">
        <v>133</v>
      </c>
      <c r="B577" t="s">
        <v>134</v>
      </c>
      <c r="C577" t="s">
        <v>153</v>
      </c>
      <c r="D577" t="s">
        <v>155</v>
      </c>
      <c r="E577" t="s">
        <v>121</v>
      </c>
      <c r="F577">
        <v>2021</v>
      </c>
      <c r="G577">
        <v>0.29307599999999501</v>
      </c>
    </row>
    <row r="578" spans="1:7" hidden="1" x14ac:dyDescent="0.3">
      <c r="A578" t="s">
        <v>133</v>
      </c>
      <c r="B578" t="s">
        <v>134</v>
      </c>
      <c r="C578" t="s">
        <v>153</v>
      </c>
      <c r="D578" t="s">
        <v>155</v>
      </c>
      <c r="E578" t="s">
        <v>122</v>
      </c>
      <c r="F578">
        <v>2021</v>
      </c>
      <c r="G578">
        <v>0</v>
      </c>
    </row>
    <row r="579" spans="1:7" hidden="1" x14ac:dyDescent="0.3">
      <c r="A579" t="s">
        <v>133</v>
      </c>
      <c r="B579" t="s">
        <v>134</v>
      </c>
      <c r="C579" t="s">
        <v>153</v>
      </c>
      <c r="D579" t="s">
        <v>155</v>
      </c>
      <c r="E579" t="s">
        <v>124</v>
      </c>
      <c r="F579">
        <v>2021</v>
      </c>
      <c r="G579">
        <v>0</v>
      </c>
    </row>
    <row r="580" spans="1:7" hidden="1" x14ac:dyDescent="0.3">
      <c r="A580" t="s">
        <v>133</v>
      </c>
      <c r="B580" t="s">
        <v>134</v>
      </c>
      <c r="C580" t="s">
        <v>153</v>
      </c>
      <c r="D580" t="s">
        <v>155</v>
      </c>
      <c r="E580" t="s">
        <v>126</v>
      </c>
      <c r="F580">
        <v>2021</v>
      </c>
      <c r="G580">
        <v>0</v>
      </c>
    </row>
    <row r="581" spans="1:7" hidden="1" x14ac:dyDescent="0.3">
      <c r="A581" t="s">
        <v>133</v>
      </c>
      <c r="B581" t="s">
        <v>134</v>
      </c>
      <c r="C581" t="s">
        <v>153</v>
      </c>
      <c r="D581" t="s">
        <v>155</v>
      </c>
      <c r="E581" t="s">
        <v>127</v>
      </c>
      <c r="F581">
        <v>2021</v>
      </c>
      <c r="G581">
        <v>87.926986799998502</v>
      </c>
    </row>
    <row r="582" spans="1:7" hidden="1" x14ac:dyDescent="0.3">
      <c r="A582" t="s">
        <v>133</v>
      </c>
      <c r="B582" t="s">
        <v>134</v>
      </c>
      <c r="C582" t="s">
        <v>153</v>
      </c>
      <c r="D582" t="s">
        <v>156</v>
      </c>
      <c r="E582" t="s">
        <v>89</v>
      </c>
      <c r="F582">
        <v>2021</v>
      </c>
      <c r="G582">
        <v>0.12141719999999794</v>
      </c>
    </row>
    <row r="583" spans="1:7" hidden="1" x14ac:dyDescent="0.3">
      <c r="A583" t="s">
        <v>133</v>
      </c>
      <c r="B583" t="s">
        <v>134</v>
      </c>
      <c r="C583" t="s">
        <v>153</v>
      </c>
      <c r="D583" t="s">
        <v>156</v>
      </c>
      <c r="E583" t="s">
        <v>91</v>
      </c>
      <c r="F583">
        <v>2021</v>
      </c>
      <c r="G583">
        <v>4.1867999999999289E-3</v>
      </c>
    </row>
    <row r="584" spans="1:7" hidden="1" x14ac:dyDescent="0.3">
      <c r="A584" t="s">
        <v>133</v>
      </c>
      <c r="B584" t="s">
        <v>134</v>
      </c>
      <c r="C584" t="s">
        <v>153</v>
      </c>
      <c r="D584" t="s">
        <v>156</v>
      </c>
      <c r="E584" t="s">
        <v>92</v>
      </c>
      <c r="F584">
        <v>2021</v>
      </c>
      <c r="G584">
        <v>0</v>
      </c>
    </row>
    <row r="585" spans="1:7" hidden="1" x14ac:dyDescent="0.3">
      <c r="A585" t="s">
        <v>133</v>
      </c>
      <c r="B585" t="s">
        <v>134</v>
      </c>
      <c r="C585" t="s">
        <v>153</v>
      </c>
      <c r="D585" t="s">
        <v>156</v>
      </c>
      <c r="E585" t="s">
        <v>93</v>
      </c>
      <c r="F585">
        <v>2021</v>
      </c>
      <c r="G585">
        <v>16.282465199999724</v>
      </c>
    </row>
    <row r="586" spans="1:7" hidden="1" x14ac:dyDescent="0.3">
      <c r="A586" t="s">
        <v>133</v>
      </c>
      <c r="B586" t="s">
        <v>134</v>
      </c>
      <c r="C586" t="s">
        <v>153</v>
      </c>
      <c r="D586" t="s">
        <v>156</v>
      </c>
      <c r="E586" t="s">
        <v>95</v>
      </c>
      <c r="F586">
        <v>2021</v>
      </c>
      <c r="G586">
        <v>0</v>
      </c>
    </row>
    <row r="587" spans="1:7" hidden="1" x14ac:dyDescent="0.3">
      <c r="A587" t="s">
        <v>133</v>
      </c>
      <c r="B587" t="s">
        <v>134</v>
      </c>
      <c r="C587" t="s">
        <v>153</v>
      </c>
      <c r="D587" t="s">
        <v>156</v>
      </c>
      <c r="E587" t="s">
        <v>96</v>
      </c>
      <c r="F587">
        <v>2021</v>
      </c>
      <c r="G587">
        <v>0.33913079999999424</v>
      </c>
    </row>
    <row r="588" spans="1:7" hidden="1" x14ac:dyDescent="0.3">
      <c r="A588" t="s">
        <v>133</v>
      </c>
      <c r="B588" t="s">
        <v>134</v>
      </c>
      <c r="C588" t="s">
        <v>153</v>
      </c>
      <c r="D588" t="s">
        <v>156</v>
      </c>
      <c r="E588" t="s">
        <v>97</v>
      </c>
      <c r="F588">
        <v>2021</v>
      </c>
      <c r="G588">
        <v>0</v>
      </c>
    </row>
    <row r="589" spans="1:7" hidden="1" x14ac:dyDescent="0.3">
      <c r="A589" t="s">
        <v>133</v>
      </c>
      <c r="B589" t="s">
        <v>134</v>
      </c>
      <c r="C589" t="s">
        <v>153</v>
      </c>
      <c r="D589" t="s">
        <v>156</v>
      </c>
      <c r="E589" t="s">
        <v>99</v>
      </c>
      <c r="F589">
        <v>2021</v>
      </c>
      <c r="G589">
        <v>1.2560399999999786E-2</v>
      </c>
    </row>
    <row r="590" spans="1:7" hidden="1" x14ac:dyDescent="0.3">
      <c r="A590" t="s">
        <v>133</v>
      </c>
      <c r="B590" t="s">
        <v>134</v>
      </c>
      <c r="C590" t="s">
        <v>153</v>
      </c>
      <c r="D590" t="s">
        <v>156</v>
      </c>
      <c r="E590" t="s">
        <v>102</v>
      </c>
      <c r="F590">
        <v>2021</v>
      </c>
      <c r="G590">
        <v>0</v>
      </c>
    </row>
    <row r="591" spans="1:7" hidden="1" x14ac:dyDescent="0.3">
      <c r="A591" t="s">
        <v>133</v>
      </c>
      <c r="B591" t="s">
        <v>134</v>
      </c>
      <c r="C591" t="s">
        <v>153</v>
      </c>
      <c r="D591" t="s">
        <v>156</v>
      </c>
      <c r="E591" t="s">
        <v>104</v>
      </c>
      <c r="F591">
        <v>2021</v>
      </c>
      <c r="G591">
        <v>0.12141719999999794</v>
      </c>
    </row>
    <row r="592" spans="1:7" hidden="1" x14ac:dyDescent="0.3">
      <c r="A592" t="s">
        <v>133</v>
      </c>
      <c r="B592" t="s">
        <v>134</v>
      </c>
      <c r="C592" t="s">
        <v>153</v>
      </c>
      <c r="D592" t="s">
        <v>156</v>
      </c>
      <c r="E592" t="s">
        <v>105</v>
      </c>
      <c r="F592">
        <v>2021</v>
      </c>
      <c r="G592">
        <v>0</v>
      </c>
    </row>
    <row r="593" spans="1:7" hidden="1" x14ac:dyDescent="0.3">
      <c r="A593" t="s">
        <v>133</v>
      </c>
      <c r="B593" t="s">
        <v>134</v>
      </c>
      <c r="C593" t="s">
        <v>153</v>
      </c>
      <c r="D593" t="s">
        <v>156</v>
      </c>
      <c r="E593" t="s">
        <v>107</v>
      </c>
      <c r="F593">
        <v>2021</v>
      </c>
      <c r="G593">
        <v>4.9320503999999161</v>
      </c>
    </row>
    <row r="594" spans="1:7" hidden="1" x14ac:dyDescent="0.3">
      <c r="A594" t="s">
        <v>133</v>
      </c>
      <c r="B594" t="s">
        <v>134</v>
      </c>
      <c r="C594" t="s">
        <v>153</v>
      </c>
      <c r="D594" t="s">
        <v>156</v>
      </c>
      <c r="E594" t="s">
        <v>108</v>
      </c>
      <c r="F594">
        <v>2021</v>
      </c>
      <c r="G594">
        <v>0.21352679999999641</v>
      </c>
    </row>
    <row r="595" spans="1:7" hidden="1" x14ac:dyDescent="0.3">
      <c r="A595" t="s">
        <v>133</v>
      </c>
      <c r="B595" t="s">
        <v>134</v>
      </c>
      <c r="C595" t="s">
        <v>153</v>
      </c>
      <c r="D595" t="s">
        <v>156</v>
      </c>
      <c r="E595" t="s">
        <v>109</v>
      </c>
      <c r="F595">
        <v>2021</v>
      </c>
      <c r="G595">
        <v>0</v>
      </c>
    </row>
    <row r="596" spans="1:7" hidden="1" x14ac:dyDescent="0.3">
      <c r="A596" t="s">
        <v>133</v>
      </c>
      <c r="B596" t="s">
        <v>134</v>
      </c>
      <c r="C596" t="s">
        <v>153</v>
      </c>
      <c r="D596" t="s">
        <v>156</v>
      </c>
      <c r="E596" t="s">
        <v>110</v>
      </c>
      <c r="F596">
        <v>2021</v>
      </c>
      <c r="G596">
        <v>0</v>
      </c>
    </row>
    <row r="597" spans="1:7" hidden="1" x14ac:dyDescent="0.3">
      <c r="A597" t="s">
        <v>133</v>
      </c>
      <c r="B597" t="s">
        <v>134</v>
      </c>
      <c r="C597" t="s">
        <v>153</v>
      </c>
      <c r="D597" t="s">
        <v>156</v>
      </c>
      <c r="E597" t="s">
        <v>111</v>
      </c>
      <c r="F597">
        <v>2021</v>
      </c>
      <c r="G597">
        <v>0</v>
      </c>
    </row>
    <row r="598" spans="1:7" hidden="1" x14ac:dyDescent="0.3">
      <c r="A598" t="s">
        <v>133</v>
      </c>
      <c r="B598" t="s">
        <v>134</v>
      </c>
      <c r="C598" t="s">
        <v>153</v>
      </c>
      <c r="D598" t="s">
        <v>156</v>
      </c>
      <c r="E598" t="s">
        <v>112</v>
      </c>
      <c r="F598">
        <v>2021</v>
      </c>
      <c r="G598">
        <v>0</v>
      </c>
    </row>
    <row r="599" spans="1:7" hidden="1" x14ac:dyDescent="0.3">
      <c r="A599" t="s">
        <v>133</v>
      </c>
      <c r="B599" t="s">
        <v>134</v>
      </c>
      <c r="C599" t="s">
        <v>153</v>
      </c>
      <c r="D599" t="s">
        <v>156</v>
      </c>
      <c r="E599" t="s">
        <v>113</v>
      </c>
      <c r="F599">
        <v>2021</v>
      </c>
      <c r="G599">
        <v>0</v>
      </c>
    </row>
    <row r="600" spans="1:7" hidden="1" x14ac:dyDescent="0.3">
      <c r="A600" t="s">
        <v>133</v>
      </c>
      <c r="B600" t="s">
        <v>134</v>
      </c>
      <c r="C600" t="s">
        <v>153</v>
      </c>
      <c r="D600" t="s">
        <v>156</v>
      </c>
      <c r="E600" t="s">
        <v>115</v>
      </c>
      <c r="F600">
        <v>2021</v>
      </c>
      <c r="G600">
        <v>0</v>
      </c>
    </row>
    <row r="601" spans="1:7" hidden="1" x14ac:dyDescent="0.3">
      <c r="A601" t="s">
        <v>133</v>
      </c>
      <c r="B601" t="s">
        <v>134</v>
      </c>
      <c r="C601" t="s">
        <v>153</v>
      </c>
      <c r="D601" t="s">
        <v>156</v>
      </c>
      <c r="E601" t="s">
        <v>116</v>
      </c>
      <c r="F601">
        <v>2021</v>
      </c>
      <c r="G601">
        <v>0.95877719999998368</v>
      </c>
    </row>
    <row r="602" spans="1:7" hidden="1" x14ac:dyDescent="0.3">
      <c r="A602" t="s">
        <v>133</v>
      </c>
      <c r="B602" t="s">
        <v>134</v>
      </c>
      <c r="C602" t="s">
        <v>153</v>
      </c>
      <c r="D602" t="s">
        <v>156</v>
      </c>
      <c r="E602" t="s">
        <v>117</v>
      </c>
      <c r="F602">
        <v>2021</v>
      </c>
      <c r="G602">
        <v>11.869577999999798</v>
      </c>
    </row>
    <row r="603" spans="1:7" hidden="1" x14ac:dyDescent="0.3">
      <c r="A603" t="s">
        <v>133</v>
      </c>
      <c r="B603" t="s">
        <v>134</v>
      </c>
      <c r="C603" t="s">
        <v>153</v>
      </c>
      <c r="D603" t="s">
        <v>156</v>
      </c>
      <c r="E603" t="s">
        <v>118</v>
      </c>
      <c r="F603">
        <v>2021</v>
      </c>
      <c r="G603">
        <v>0.23027399999999609</v>
      </c>
    </row>
    <row r="604" spans="1:7" hidden="1" x14ac:dyDescent="0.3">
      <c r="A604" t="s">
        <v>133</v>
      </c>
      <c r="B604" t="s">
        <v>134</v>
      </c>
      <c r="C604" t="s">
        <v>153</v>
      </c>
      <c r="D604" t="s">
        <v>156</v>
      </c>
      <c r="E604" t="s">
        <v>119</v>
      </c>
      <c r="F604">
        <v>2021</v>
      </c>
      <c r="G604">
        <v>0</v>
      </c>
    </row>
    <row r="605" spans="1:7" hidden="1" x14ac:dyDescent="0.3">
      <c r="A605" t="s">
        <v>133</v>
      </c>
      <c r="B605" t="s">
        <v>134</v>
      </c>
      <c r="C605" t="s">
        <v>153</v>
      </c>
      <c r="D605" t="s">
        <v>156</v>
      </c>
      <c r="E605" t="s">
        <v>120</v>
      </c>
      <c r="F605">
        <v>2021</v>
      </c>
      <c r="G605">
        <v>0.31819679999999462</v>
      </c>
    </row>
    <row r="606" spans="1:7" hidden="1" x14ac:dyDescent="0.3">
      <c r="A606" t="s">
        <v>133</v>
      </c>
      <c r="B606" t="s">
        <v>134</v>
      </c>
      <c r="C606" t="s">
        <v>153</v>
      </c>
      <c r="D606" t="s">
        <v>156</v>
      </c>
      <c r="E606" t="s">
        <v>121</v>
      </c>
      <c r="F606">
        <v>2021</v>
      </c>
      <c r="G606">
        <v>0</v>
      </c>
    </row>
    <row r="607" spans="1:7" hidden="1" x14ac:dyDescent="0.3">
      <c r="A607" t="s">
        <v>133</v>
      </c>
      <c r="B607" t="s">
        <v>134</v>
      </c>
      <c r="C607" t="s">
        <v>153</v>
      </c>
      <c r="D607" t="s">
        <v>156</v>
      </c>
      <c r="E607" t="s">
        <v>122</v>
      </c>
      <c r="F607">
        <v>2021</v>
      </c>
      <c r="G607">
        <v>0</v>
      </c>
    </row>
    <row r="608" spans="1:7" hidden="1" x14ac:dyDescent="0.3">
      <c r="A608" t="s">
        <v>133</v>
      </c>
      <c r="B608" t="s">
        <v>134</v>
      </c>
      <c r="C608" t="s">
        <v>153</v>
      </c>
      <c r="D608" t="s">
        <v>156</v>
      </c>
      <c r="E608" t="s">
        <v>124</v>
      </c>
      <c r="F608">
        <v>2021</v>
      </c>
      <c r="G608">
        <v>0</v>
      </c>
    </row>
    <row r="609" spans="1:7" hidden="1" x14ac:dyDescent="0.3">
      <c r="A609" t="s">
        <v>133</v>
      </c>
      <c r="B609" t="s">
        <v>134</v>
      </c>
      <c r="C609" t="s">
        <v>153</v>
      </c>
      <c r="D609" t="s">
        <v>156</v>
      </c>
      <c r="E609" t="s">
        <v>126</v>
      </c>
      <c r="F609">
        <v>2021</v>
      </c>
      <c r="G609">
        <v>0</v>
      </c>
    </row>
    <row r="610" spans="1:7" hidden="1" x14ac:dyDescent="0.3">
      <c r="A610" t="s">
        <v>133</v>
      </c>
      <c r="B610" t="s">
        <v>134</v>
      </c>
      <c r="C610" t="s">
        <v>153</v>
      </c>
      <c r="D610" t="s">
        <v>156</v>
      </c>
      <c r="E610" t="s">
        <v>127</v>
      </c>
      <c r="F610">
        <v>2021</v>
      </c>
      <c r="G610">
        <v>35.403580799999403</v>
      </c>
    </row>
    <row r="611" spans="1:7" hidden="1" x14ac:dyDescent="0.3">
      <c r="A611" t="s">
        <v>133</v>
      </c>
      <c r="B611" t="s">
        <v>134</v>
      </c>
      <c r="C611" t="s">
        <v>153</v>
      </c>
      <c r="D611" t="s">
        <v>157</v>
      </c>
      <c r="E611" t="s">
        <v>89</v>
      </c>
      <c r="F611">
        <v>2021</v>
      </c>
      <c r="G611">
        <v>0</v>
      </c>
    </row>
    <row r="612" spans="1:7" hidden="1" x14ac:dyDescent="0.3">
      <c r="A612" t="s">
        <v>133</v>
      </c>
      <c r="B612" t="s">
        <v>134</v>
      </c>
      <c r="C612" t="s">
        <v>153</v>
      </c>
      <c r="D612" t="s">
        <v>157</v>
      </c>
      <c r="E612" t="s">
        <v>91</v>
      </c>
      <c r="F612">
        <v>2021</v>
      </c>
      <c r="G612">
        <v>0</v>
      </c>
    </row>
    <row r="613" spans="1:7" hidden="1" x14ac:dyDescent="0.3">
      <c r="A613" t="s">
        <v>133</v>
      </c>
      <c r="B613" t="s">
        <v>134</v>
      </c>
      <c r="C613" t="s">
        <v>153</v>
      </c>
      <c r="D613" t="s">
        <v>157</v>
      </c>
      <c r="E613" t="s">
        <v>92</v>
      </c>
      <c r="F613">
        <v>2021</v>
      </c>
      <c r="G613">
        <v>0</v>
      </c>
    </row>
    <row r="614" spans="1:7" hidden="1" x14ac:dyDescent="0.3">
      <c r="A614" t="s">
        <v>133</v>
      </c>
      <c r="B614" t="s">
        <v>134</v>
      </c>
      <c r="C614" t="s">
        <v>153</v>
      </c>
      <c r="D614" t="s">
        <v>157</v>
      </c>
      <c r="E614" t="s">
        <v>93</v>
      </c>
      <c r="F614">
        <v>2021</v>
      </c>
      <c r="G614">
        <v>11.048965199999811</v>
      </c>
    </row>
    <row r="615" spans="1:7" hidden="1" x14ac:dyDescent="0.3">
      <c r="A615" t="s">
        <v>133</v>
      </c>
      <c r="B615" t="s">
        <v>134</v>
      </c>
      <c r="C615" t="s">
        <v>153</v>
      </c>
      <c r="D615" t="s">
        <v>157</v>
      </c>
      <c r="E615" t="s">
        <v>95</v>
      </c>
      <c r="F615">
        <v>2021</v>
      </c>
      <c r="G615">
        <v>0</v>
      </c>
    </row>
    <row r="616" spans="1:7" hidden="1" x14ac:dyDescent="0.3">
      <c r="A616" t="s">
        <v>133</v>
      </c>
      <c r="B616" t="s">
        <v>134</v>
      </c>
      <c r="C616" t="s">
        <v>153</v>
      </c>
      <c r="D616" t="s">
        <v>157</v>
      </c>
      <c r="E616" t="s">
        <v>96</v>
      </c>
      <c r="F616">
        <v>2021</v>
      </c>
      <c r="G616">
        <v>0.23027399999999609</v>
      </c>
    </row>
    <row r="617" spans="1:7" hidden="1" x14ac:dyDescent="0.3">
      <c r="A617" t="s">
        <v>133</v>
      </c>
      <c r="B617" t="s">
        <v>134</v>
      </c>
      <c r="C617" t="s">
        <v>153</v>
      </c>
      <c r="D617" t="s">
        <v>157</v>
      </c>
      <c r="E617" t="s">
        <v>97</v>
      </c>
      <c r="F617">
        <v>2021</v>
      </c>
      <c r="G617">
        <v>0</v>
      </c>
    </row>
    <row r="618" spans="1:7" hidden="1" x14ac:dyDescent="0.3">
      <c r="A618" t="s">
        <v>133</v>
      </c>
      <c r="B618" t="s">
        <v>134</v>
      </c>
      <c r="C618" t="s">
        <v>153</v>
      </c>
      <c r="D618" t="s">
        <v>157</v>
      </c>
      <c r="E618" t="s">
        <v>99</v>
      </c>
      <c r="F618">
        <v>2021</v>
      </c>
      <c r="G618">
        <v>4.6054799999999216E-2</v>
      </c>
    </row>
    <row r="619" spans="1:7" hidden="1" x14ac:dyDescent="0.3">
      <c r="A619" t="s">
        <v>133</v>
      </c>
      <c r="B619" t="s">
        <v>134</v>
      </c>
      <c r="C619" t="s">
        <v>153</v>
      </c>
      <c r="D619" t="s">
        <v>157</v>
      </c>
      <c r="E619" t="s">
        <v>102</v>
      </c>
      <c r="F619">
        <v>2021</v>
      </c>
      <c r="G619">
        <v>0</v>
      </c>
    </row>
    <row r="620" spans="1:7" hidden="1" x14ac:dyDescent="0.3">
      <c r="A620" t="s">
        <v>133</v>
      </c>
      <c r="B620" t="s">
        <v>134</v>
      </c>
      <c r="C620" t="s">
        <v>153</v>
      </c>
      <c r="D620" t="s">
        <v>157</v>
      </c>
      <c r="E620" t="s">
        <v>104</v>
      </c>
      <c r="F620">
        <v>2021</v>
      </c>
      <c r="G620">
        <v>0</v>
      </c>
    </row>
    <row r="621" spans="1:7" hidden="1" x14ac:dyDescent="0.3">
      <c r="A621" t="s">
        <v>133</v>
      </c>
      <c r="B621" t="s">
        <v>134</v>
      </c>
      <c r="C621" t="s">
        <v>153</v>
      </c>
      <c r="D621" t="s">
        <v>157</v>
      </c>
      <c r="E621" t="s">
        <v>105</v>
      </c>
      <c r="F621">
        <v>2021</v>
      </c>
      <c r="G621">
        <v>0</v>
      </c>
    </row>
    <row r="622" spans="1:7" hidden="1" x14ac:dyDescent="0.3">
      <c r="A622" t="s">
        <v>133</v>
      </c>
      <c r="B622" t="s">
        <v>134</v>
      </c>
      <c r="C622" t="s">
        <v>153</v>
      </c>
      <c r="D622" t="s">
        <v>157</v>
      </c>
      <c r="E622" t="s">
        <v>107</v>
      </c>
      <c r="F622">
        <v>2021</v>
      </c>
      <c r="G622">
        <v>0.40193279999999315</v>
      </c>
    </row>
    <row r="623" spans="1:7" hidden="1" x14ac:dyDescent="0.3">
      <c r="A623" t="s">
        <v>133</v>
      </c>
      <c r="B623" t="s">
        <v>134</v>
      </c>
      <c r="C623" t="s">
        <v>153</v>
      </c>
      <c r="D623" t="s">
        <v>157</v>
      </c>
      <c r="E623" t="s">
        <v>108</v>
      </c>
      <c r="F623">
        <v>2021</v>
      </c>
      <c r="G623">
        <v>0.1884059999999968</v>
      </c>
    </row>
    <row r="624" spans="1:7" hidden="1" x14ac:dyDescent="0.3">
      <c r="A624" t="s">
        <v>133</v>
      </c>
      <c r="B624" t="s">
        <v>134</v>
      </c>
      <c r="C624" t="s">
        <v>153</v>
      </c>
      <c r="D624" t="s">
        <v>157</v>
      </c>
      <c r="E624" t="s">
        <v>109</v>
      </c>
      <c r="F624">
        <v>2021</v>
      </c>
      <c r="G624">
        <v>0</v>
      </c>
    </row>
    <row r="625" spans="1:7" hidden="1" x14ac:dyDescent="0.3">
      <c r="A625" t="s">
        <v>133</v>
      </c>
      <c r="B625" t="s">
        <v>134</v>
      </c>
      <c r="C625" t="s">
        <v>153</v>
      </c>
      <c r="D625" t="s">
        <v>157</v>
      </c>
      <c r="E625" t="s">
        <v>110</v>
      </c>
      <c r="F625">
        <v>2021</v>
      </c>
      <c r="G625">
        <v>0</v>
      </c>
    </row>
    <row r="626" spans="1:7" hidden="1" x14ac:dyDescent="0.3">
      <c r="A626" t="s">
        <v>133</v>
      </c>
      <c r="B626" t="s">
        <v>134</v>
      </c>
      <c r="C626" t="s">
        <v>153</v>
      </c>
      <c r="D626" t="s">
        <v>157</v>
      </c>
      <c r="E626" t="s">
        <v>111</v>
      </c>
      <c r="F626">
        <v>2021</v>
      </c>
      <c r="G626">
        <v>0</v>
      </c>
    </row>
    <row r="627" spans="1:7" hidden="1" x14ac:dyDescent="0.3">
      <c r="A627" t="s">
        <v>133</v>
      </c>
      <c r="B627" t="s">
        <v>134</v>
      </c>
      <c r="C627" t="s">
        <v>153</v>
      </c>
      <c r="D627" t="s">
        <v>157</v>
      </c>
      <c r="E627" t="s">
        <v>112</v>
      </c>
      <c r="F627">
        <v>2021</v>
      </c>
      <c r="G627">
        <v>0</v>
      </c>
    </row>
    <row r="628" spans="1:7" hidden="1" x14ac:dyDescent="0.3">
      <c r="A628" t="s">
        <v>133</v>
      </c>
      <c r="B628" t="s">
        <v>134</v>
      </c>
      <c r="C628" t="s">
        <v>153</v>
      </c>
      <c r="D628" t="s">
        <v>157</v>
      </c>
      <c r="E628" t="s">
        <v>113</v>
      </c>
      <c r="F628">
        <v>2021</v>
      </c>
      <c r="G628">
        <v>0</v>
      </c>
    </row>
    <row r="629" spans="1:7" hidden="1" x14ac:dyDescent="0.3">
      <c r="A629" t="s">
        <v>133</v>
      </c>
      <c r="B629" t="s">
        <v>134</v>
      </c>
      <c r="C629" t="s">
        <v>153</v>
      </c>
      <c r="D629" t="s">
        <v>157</v>
      </c>
      <c r="E629" t="s">
        <v>115</v>
      </c>
      <c r="F629">
        <v>2021</v>
      </c>
      <c r="G629">
        <v>0</v>
      </c>
    </row>
    <row r="630" spans="1:7" hidden="1" x14ac:dyDescent="0.3">
      <c r="A630" t="s">
        <v>133</v>
      </c>
      <c r="B630" t="s">
        <v>134</v>
      </c>
      <c r="C630" t="s">
        <v>153</v>
      </c>
      <c r="D630" t="s">
        <v>157</v>
      </c>
      <c r="E630" t="s">
        <v>116</v>
      </c>
      <c r="F630">
        <v>2021</v>
      </c>
      <c r="G630">
        <v>0.54847079999999071</v>
      </c>
    </row>
    <row r="631" spans="1:7" hidden="1" x14ac:dyDescent="0.3">
      <c r="A631" t="s">
        <v>133</v>
      </c>
      <c r="B631" t="s">
        <v>134</v>
      </c>
      <c r="C631" t="s">
        <v>153</v>
      </c>
      <c r="D631" t="s">
        <v>157</v>
      </c>
      <c r="E631" t="s">
        <v>117</v>
      </c>
      <c r="F631">
        <v>2021</v>
      </c>
      <c r="G631">
        <v>0.92528279999998442</v>
      </c>
    </row>
    <row r="632" spans="1:7" hidden="1" x14ac:dyDescent="0.3">
      <c r="A632" t="s">
        <v>133</v>
      </c>
      <c r="B632" t="s">
        <v>134</v>
      </c>
      <c r="C632" t="s">
        <v>153</v>
      </c>
      <c r="D632" t="s">
        <v>157</v>
      </c>
      <c r="E632" t="s">
        <v>118</v>
      </c>
      <c r="F632">
        <v>2021</v>
      </c>
      <c r="G632">
        <v>4.1867999999999288E-2</v>
      </c>
    </row>
    <row r="633" spans="1:7" hidden="1" x14ac:dyDescent="0.3">
      <c r="A633" t="s">
        <v>133</v>
      </c>
      <c r="B633" t="s">
        <v>134</v>
      </c>
      <c r="C633" t="s">
        <v>153</v>
      </c>
      <c r="D633" t="s">
        <v>157</v>
      </c>
      <c r="E633" t="s">
        <v>119</v>
      </c>
      <c r="F633">
        <v>2021</v>
      </c>
      <c r="G633">
        <v>0</v>
      </c>
    </row>
    <row r="634" spans="1:7" hidden="1" x14ac:dyDescent="0.3">
      <c r="A634" t="s">
        <v>133</v>
      </c>
      <c r="B634" t="s">
        <v>134</v>
      </c>
      <c r="C634" t="s">
        <v>153</v>
      </c>
      <c r="D634" t="s">
        <v>157</v>
      </c>
      <c r="E634" t="s">
        <v>120</v>
      </c>
      <c r="F634">
        <v>2021</v>
      </c>
      <c r="G634">
        <v>0</v>
      </c>
    </row>
    <row r="635" spans="1:7" hidden="1" x14ac:dyDescent="0.3">
      <c r="A635" t="s">
        <v>133</v>
      </c>
      <c r="B635" t="s">
        <v>134</v>
      </c>
      <c r="C635" t="s">
        <v>153</v>
      </c>
      <c r="D635" t="s">
        <v>157</v>
      </c>
      <c r="E635" t="s">
        <v>121</v>
      </c>
      <c r="F635">
        <v>2021</v>
      </c>
      <c r="G635">
        <v>0</v>
      </c>
    </row>
    <row r="636" spans="1:7" hidden="1" x14ac:dyDescent="0.3">
      <c r="A636" t="s">
        <v>133</v>
      </c>
      <c r="B636" t="s">
        <v>134</v>
      </c>
      <c r="C636" t="s">
        <v>153</v>
      </c>
      <c r="D636" t="s">
        <v>157</v>
      </c>
      <c r="E636" t="s">
        <v>122</v>
      </c>
      <c r="F636">
        <v>2021</v>
      </c>
      <c r="G636">
        <v>0</v>
      </c>
    </row>
    <row r="637" spans="1:7" hidden="1" x14ac:dyDescent="0.3">
      <c r="A637" t="s">
        <v>133</v>
      </c>
      <c r="B637" t="s">
        <v>134</v>
      </c>
      <c r="C637" t="s">
        <v>153</v>
      </c>
      <c r="D637" t="s">
        <v>157</v>
      </c>
      <c r="E637" t="s">
        <v>124</v>
      </c>
      <c r="F637">
        <v>2021</v>
      </c>
      <c r="G637">
        <v>0</v>
      </c>
    </row>
    <row r="638" spans="1:7" hidden="1" x14ac:dyDescent="0.3">
      <c r="A638" t="s">
        <v>133</v>
      </c>
      <c r="B638" t="s">
        <v>134</v>
      </c>
      <c r="C638" t="s">
        <v>153</v>
      </c>
      <c r="D638" t="s">
        <v>157</v>
      </c>
      <c r="E638" t="s">
        <v>126</v>
      </c>
      <c r="F638">
        <v>2021</v>
      </c>
      <c r="G638">
        <v>0</v>
      </c>
    </row>
    <row r="639" spans="1:7" hidden="1" x14ac:dyDescent="0.3">
      <c r="A639" t="s">
        <v>133</v>
      </c>
      <c r="B639" t="s">
        <v>134</v>
      </c>
      <c r="C639" t="s">
        <v>153</v>
      </c>
      <c r="D639" t="s">
        <v>157</v>
      </c>
      <c r="E639" t="s">
        <v>127</v>
      </c>
      <c r="F639">
        <v>2021</v>
      </c>
      <c r="G639">
        <v>13.431254399999775</v>
      </c>
    </row>
    <row r="640" spans="1:7" hidden="1" x14ac:dyDescent="0.3">
      <c r="A640" t="s">
        <v>133</v>
      </c>
      <c r="B640" t="s">
        <v>134</v>
      </c>
      <c r="C640" t="s">
        <v>153</v>
      </c>
      <c r="D640" t="s">
        <v>158</v>
      </c>
      <c r="E640" t="s">
        <v>89</v>
      </c>
      <c r="F640">
        <v>2021</v>
      </c>
      <c r="G640">
        <v>0</v>
      </c>
    </row>
    <row r="641" spans="1:7" hidden="1" x14ac:dyDescent="0.3">
      <c r="A641" t="s">
        <v>133</v>
      </c>
      <c r="B641" t="s">
        <v>134</v>
      </c>
      <c r="C641" t="s">
        <v>153</v>
      </c>
      <c r="D641" t="s">
        <v>158</v>
      </c>
      <c r="E641" t="s">
        <v>91</v>
      </c>
      <c r="F641">
        <v>2021</v>
      </c>
      <c r="G641">
        <v>0</v>
      </c>
    </row>
    <row r="642" spans="1:7" hidden="1" x14ac:dyDescent="0.3">
      <c r="A642" t="s">
        <v>133</v>
      </c>
      <c r="B642" t="s">
        <v>134</v>
      </c>
      <c r="C642" t="s">
        <v>153</v>
      </c>
      <c r="D642" t="s">
        <v>158</v>
      </c>
      <c r="E642" t="s">
        <v>92</v>
      </c>
      <c r="F642">
        <v>2021</v>
      </c>
      <c r="G642">
        <v>0</v>
      </c>
    </row>
    <row r="643" spans="1:7" hidden="1" x14ac:dyDescent="0.3">
      <c r="A643" t="s">
        <v>133</v>
      </c>
      <c r="B643" t="s">
        <v>134</v>
      </c>
      <c r="C643" t="s">
        <v>153</v>
      </c>
      <c r="D643" t="s">
        <v>158</v>
      </c>
      <c r="E643" t="s">
        <v>93</v>
      </c>
      <c r="F643">
        <v>2021</v>
      </c>
      <c r="G643">
        <v>1.0383263999999823</v>
      </c>
    </row>
    <row r="644" spans="1:7" hidden="1" x14ac:dyDescent="0.3">
      <c r="A644" t="s">
        <v>133</v>
      </c>
      <c r="B644" t="s">
        <v>134</v>
      </c>
      <c r="C644" t="s">
        <v>153</v>
      </c>
      <c r="D644" t="s">
        <v>158</v>
      </c>
      <c r="E644" t="s">
        <v>95</v>
      </c>
      <c r="F644">
        <v>2021</v>
      </c>
      <c r="G644">
        <v>0</v>
      </c>
    </row>
    <row r="645" spans="1:7" hidden="1" x14ac:dyDescent="0.3">
      <c r="A645" t="s">
        <v>133</v>
      </c>
      <c r="B645" t="s">
        <v>134</v>
      </c>
      <c r="C645" t="s">
        <v>153</v>
      </c>
      <c r="D645" t="s">
        <v>158</v>
      </c>
      <c r="E645" t="s">
        <v>96</v>
      </c>
      <c r="F645">
        <v>2021</v>
      </c>
      <c r="G645">
        <v>1.2560399999999786E-2</v>
      </c>
    </row>
    <row r="646" spans="1:7" hidden="1" x14ac:dyDescent="0.3">
      <c r="A646" t="s">
        <v>133</v>
      </c>
      <c r="B646" t="s">
        <v>134</v>
      </c>
      <c r="C646" t="s">
        <v>153</v>
      </c>
      <c r="D646" t="s">
        <v>158</v>
      </c>
      <c r="E646" t="s">
        <v>97</v>
      </c>
      <c r="F646">
        <v>2021</v>
      </c>
      <c r="G646">
        <v>0</v>
      </c>
    </row>
    <row r="647" spans="1:7" hidden="1" x14ac:dyDescent="0.3">
      <c r="A647" t="s">
        <v>133</v>
      </c>
      <c r="B647" t="s">
        <v>134</v>
      </c>
      <c r="C647" t="s">
        <v>153</v>
      </c>
      <c r="D647" t="s">
        <v>158</v>
      </c>
      <c r="E647" t="s">
        <v>99</v>
      </c>
      <c r="F647">
        <v>2021</v>
      </c>
      <c r="G647">
        <v>8.3735999999998575E-2</v>
      </c>
    </row>
    <row r="648" spans="1:7" hidden="1" x14ac:dyDescent="0.3">
      <c r="A648" t="s">
        <v>133</v>
      </c>
      <c r="B648" t="s">
        <v>134</v>
      </c>
      <c r="C648" t="s">
        <v>153</v>
      </c>
      <c r="D648" t="s">
        <v>158</v>
      </c>
      <c r="E648" t="s">
        <v>102</v>
      </c>
      <c r="F648">
        <v>2021</v>
      </c>
      <c r="G648">
        <v>0</v>
      </c>
    </row>
    <row r="649" spans="1:7" hidden="1" x14ac:dyDescent="0.3">
      <c r="A649" t="s">
        <v>133</v>
      </c>
      <c r="B649" t="s">
        <v>134</v>
      </c>
      <c r="C649" t="s">
        <v>153</v>
      </c>
      <c r="D649" t="s">
        <v>158</v>
      </c>
      <c r="E649" t="s">
        <v>104</v>
      </c>
      <c r="F649">
        <v>2021</v>
      </c>
      <c r="G649">
        <v>0</v>
      </c>
    </row>
    <row r="650" spans="1:7" hidden="1" x14ac:dyDescent="0.3">
      <c r="A650" t="s">
        <v>133</v>
      </c>
      <c r="B650" t="s">
        <v>134</v>
      </c>
      <c r="C650" t="s">
        <v>153</v>
      </c>
      <c r="D650" t="s">
        <v>158</v>
      </c>
      <c r="E650" t="s">
        <v>105</v>
      </c>
      <c r="F650">
        <v>2021</v>
      </c>
      <c r="G650">
        <v>3.3494399999999432E-2</v>
      </c>
    </row>
    <row r="651" spans="1:7" hidden="1" x14ac:dyDescent="0.3">
      <c r="A651" t="s">
        <v>133</v>
      </c>
      <c r="B651" t="s">
        <v>134</v>
      </c>
      <c r="C651" t="s">
        <v>153</v>
      </c>
      <c r="D651" t="s">
        <v>158</v>
      </c>
      <c r="E651" t="s">
        <v>107</v>
      </c>
      <c r="F651">
        <v>2021</v>
      </c>
      <c r="G651">
        <v>0.31400999999999468</v>
      </c>
    </row>
    <row r="652" spans="1:7" hidden="1" x14ac:dyDescent="0.3">
      <c r="A652" t="s">
        <v>133</v>
      </c>
      <c r="B652" t="s">
        <v>134</v>
      </c>
      <c r="C652" t="s">
        <v>153</v>
      </c>
      <c r="D652" t="s">
        <v>158</v>
      </c>
      <c r="E652" t="s">
        <v>108</v>
      </c>
      <c r="F652">
        <v>2021</v>
      </c>
      <c r="G652">
        <v>5.3297963999999096</v>
      </c>
    </row>
    <row r="653" spans="1:7" hidden="1" x14ac:dyDescent="0.3">
      <c r="A653" t="s">
        <v>133</v>
      </c>
      <c r="B653" t="s">
        <v>134</v>
      </c>
      <c r="C653" t="s">
        <v>153</v>
      </c>
      <c r="D653" t="s">
        <v>158</v>
      </c>
      <c r="E653" t="s">
        <v>109</v>
      </c>
      <c r="F653">
        <v>2021</v>
      </c>
      <c r="G653">
        <v>2.5120799999999572E-2</v>
      </c>
    </row>
    <row r="654" spans="1:7" hidden="1" x14ac:dyDescent="0.3">
      <c r="A654" t="s">
        <v>133</v>
      </c>
      <c r="B654" t="s">
        <v>134</v>
      </c>
      <c r="C654" t="s">
        <v>153</v>
      </c>
      <c r="D654" t="s">
        <v>158</v>
      </c>
      <c r="E654" t="s">
        <v>110</v>
      </c>
      <c r="F654">
        <v>2021</v>
      </c>
      <c r="G654">
        <v>0</v>
      </c>
    </row>
    <row r="655" spans="1:7" hidden="1" x14ac:dyDescent="0.3">
      <c r="A655" t="s">
        <v>133</v>
      </c>
      <c r="B655" t="s">
        <v>134</v>
      </c>
      <c r="C655" t="s">
        <v>153</v>
      </c>
      <c r="D655" t="s">
        <v>158</v>
      </c>
      <c r="E655" t="s">
        <v>111</v>
      </c>
      <c r="F655">
        <v>2021</v>
      </c>
      <c r="G655">
        <v>0</v>
      </c>
    </row>
    <row r="656" spans="1:7" hidden="1" x14ac:dyDescent="0.3">
      <c r="A656" t="s">
        <v>133</v>
      </c>
      <c r="B656" t="s">
        <v>134</v>
      </c>
      <c r="C656" t="s">
        <v>153</v>
      </c>
      <c r="D656" t="s">
        <v>158</v>
      </c>
      <c r="E656" t="s">
        <v>112</v>
      </c>
      <c r="F656">
        <v>2021</v>
      </c>
      <c r="G656">
        <v>0</v>
      </c>
    </row>
    <row r="657" spans="1:7" hidden="1" x14ac:dyDescent="0.3">
      <c r="A657" t="s">
        <v>133</v>
      </c>
      <c r="B657" t="s">
        <v>134</v>
      </c>
      <c r="C657" t="s">
        <v>153</v>
      </c>
      <c r="D657" t="s">
        <v>158</v>
      </c>
      <c r="E657" t="s">
        <v>113</v>
      </c>
      <c r="F657">
        <v>2021</v>
      </c>
      <c r="G657">
        <v>0</v>
      </c>
    </row>
    <row r="658" spans="1:7" hidden="1" x14ac:dyDescent="0.3">
      <c r="A658" t="s">
        <v>133</v>
      </c>
      <c r="B658" t="s">
        <v>134</v>
      </c>
      <c r="C658" t="s">
        <v>153</v>
      </c>
      <c r="D658" t="s">
        <v>158</v>
      </c>
      <c r="E658" t="s">
        <v>115</v>
      </c>
      <c r="F658">
        <v>2021</v>
      </c>
      <c r="G658">
        <v>0</v>
      </c>
    </row>
    <row r="659" spans="1:7" hidden="1" x14ac:dyDescent="0.3">
      <c r="A659" t="s">
        <v>133</v>
      </c>
      <c r="B659" t="s">
        <v>134</v>
      </c>
      <c r="C659" t="s">
        <v>153</v>
      </c>
      <c r="D659" t="s">
        <v>158</v>
      </c>
      <c r="E659" t="s">
        <v>116</v>
      </c>
      <c r="F659">
        <v>2021</v>
      </c>
      <c r="G659">
        <v>0</v>
      </c>
    </row>
    <row r="660" spans="1:7" hidden="1" x14ac:dyDescent="0.3">
      <c r="A660" t="s">
        <v>133</v>
      </c>
      <c r="B660" t="s">
        <v>134</v>
      </c>
      <c r="C660" t="s">
        <v>153</v>
      </c>
      <c r="D660" t="s">
        <v>158</v>
      </c>
      <c r="E660" t="s">
        <v>117</v>
      </c>
      <c r="F660">
        <v>2021</v>
      </c>
      <c r="G660">
        <v>0.6322067999999893</v>
      </c>
    </row>
    <row r="661" spans="1:7" hidden="1" x14ac:dyDescent="0.3">
      <c r="A661" t="s">
        <v>133</v>
      </c>
      <c r="B661" t="s">
        <v>134</v>
      </c>
      <c r="C661" t="s">
        <v>153</v>
      </c>
      <c r="D661" t="s">
        <v>158</v>
      </c>
      <c r="E661" t="s">
        <v>118</v>
      </c>
      <c r="F661">
        <v>2021</v>
      </c>
      <c r="G661">
        <v>0</v>
      </c>
    </row>
    <row r="662" spans="1:7" hidden="1" x14ac:dyDescent="0.3">
      <c r="A662" t="s">
        <v>133</v>
      </c>
      <c r="B662" t="s">
        <v>134</v>
      </c>
      <c r="C662" t="s">
        <v>153</v>
      </c>
      <c r="D662" t="s">
        <v>158</v>
      </c>
      <c r="E662" t="s">
        <v>119</v>
      </c>
      <c r="F662">
        <v>2021</v>
      </c>
      <c r="G662">
        <v>0</v>
      </c>
    </row>
    <row r="663" spans="1:7" hidden="1" x14ac:dyDescent="0.3">
      <c r="A663" t="s">
        <v>133</v>
      </c>
      <c r="B663" t="s">
        <v>134</v>
      </c>
      <c r="C663" t="s">
        <v>153</v>
      </c>
      <c r="D663" t="s">
        <v>158</v>
      </c>
      <c r="E663" t="s">
        <v>120</v>
      </c>
      <c r="F663">
        <v>2021</v>
      </c>
      <c r="G663">
        <v>0</v>
      </c>
    </row>
    <row r="664" spans="1:7" hidden="1" x14ac:dyDescent="0.3">
      <c r="A664" t="s">
        <v>133</v>
      </c>
      <c r="B664" t="s">
        <v>134</v>
      </c>
      <c r="C664" t="s">
        <v>153</v>
      </c>
      <c r="D664" t="s">
        <v>158</v>
      </c>
      <c r="E664" t="s">
        <v>121</v>
      </c>
      <c r="F664">
        <v>2021</v>
      </c>
      <c r="G664">
        <v>0</v>
      </c>
    </row>
    <row r="665" spans="1:7" hidden="1" x14ac:dyDescent="0.3">
      <c r="A665" t="s">
        <v>133</v>
      </c>
      <c r="B665" t="s">
        <v>134</v>
      </c>
      <c r="C665" t="s">
        <v>153</v>
      </c>
      <c r="D665" t="s">
        <v>158</v>
      </c>
      <c r="E665" t="s">
        <v>122</v>
      </c>
      <c r="F665">
        <v>2021</v>
      </c>
      <c r="G665">
        <v>0</v>
      </c>
    </row>
    <row r="666" spans="1:7" hidden="1" x14ac:dyDescent="0.3">
      <c r="A666" t="s">
        <v>133</v>
      </c>
      <c r="B666" t="s">
        <v>134</v>
      </c>
      <c r="C666" t="s">
        <v>153</v>
      </c>
      <c r="D666" t="s">
        <v>158</v>
      </c>
      <c r="E666" t="s">
        <v>124</v>
      </c>
      <c r="F666">
        <v>2021</v>
      </c>
      <c r="G666">
        <v>0</v>
      </c>
    </row>
    <row r="667" spans="1:7" hidden="1" x14ac:dyDescent="0.3">
      <c r="A667" t="s">
        <v>133</v>
      </c>
      <c r="B667" t="s">
        <v>134</v>
      </c>
      <c r="C667" t="s">
        <v>153</v>
      </c>
      <c r="D667" t="s">
        <v>158</v>
      </c>
      <c r="E667" t="s">
        <v>126</v>
      </c>
      <c r="F667">
        <v>2021</v>
      </c>
      <c r="G667">
        <v>0</v>
      </c>
    </row>
    <row r="668" spans="1:7" hidden="1" x14ac:dyDescent="0.3">
      <c r="A668" t="s">
        <v>133</v>
      </c>
      <c r="B668" t="s">
        <v>134</v>
      </c>
      <c r="C668" t="s">
        <v>153</v>
      </c>
      <c r="D668" t="s">
        <v>158</v>
      </c>
      <c r="E668" t="s">
        <v>127</v>
      </c>
      <c r="F668">
        <v>2021</v>
      </c>
      <c r="G668">
        <v>7.4734379999998737</v>
      </c>
    </row>
    <row r="669" spans="1:7" hidden="1" x14ac:dyDescent="0.3">
      <c r="A669" t="s">
        <v>133</v>
      </c>
      <c r="B669" t="s">
        <v>134</v>
      </c>
      <c r="C669" t="s">
        <v>153</v>
      </c>
      <c r="D669" t="s">
        <v>141</v>
      </c>
      <c r="E669" t="s">
        <v>89</v>
      </c>
      <c r="F669">
        <v>2021</v>
      </c>
      <c r="G669">
        <v>0.12141719999999794</v>
      </c>
    </row>
    <row r="670" spans="1:7" hidden="1" x14ac:dyDescent="0.3">
      <c r="A670" t="s">
        <v>133</v>
      </c>
      <c r="B670" t="s">
        <v>134</v>
      </c>
      <c r="C670" t="s">
        <v>153</v>
      </c>
      <c r="D670" t="s">
        <v>141</v>
      </c>
      <c r="E670" t="s">
        <v>91</v>
      </c>
      <c r="F670">
        <v>2021</v>
      </c>
      <c r="G670">
        <v>4.1867999999999289E-3</v>
      </c>
    </row>
    <row r="671" spans="1:7" hidden="1" x14ac:dyDescent="0.3">
      <c r="A671" t="s">
        <v>133</v>
      </c>
      <c r="B671" t="s">
        <v>134</v>
      </c>
      <c r="C671" t="s">
        <v>153</v>
      </c>
      <c r="D671" t="s">
        <v>141</v>
      </c>
      <c r="E671" t="s">
        <v>92</v>
      </c>
      <c r="F671">
        <v>2021</v>
      </c>
      <c r="G671">
        <v>0</v>
      </c>
    </row>
    <row r="672" spans="1:7" hidden="1" x14ac:dyDescent="0.3">
      <c r="A672" t="s">
        <v>133</v>
      </c>
      <c r="B672" t="s">
        <v>134</v>
      </c>
      <c r="C672" t="s">
        <v>153</v>
      </c>
      <c r="D672" t="s">
        <v>141</v>
      </c>
      <c r="E672" t="s">
        <v>93</v>
      </c>
      <c r="F672">
        <v>2021</v>
      </c>
      <c r="G672">
        <v>41.5204955999993</v>
      </c>
    </row>
    <row r="673" spans="1:7" hidden="1" x14ac:dyDescent="0.3">
      <c r="A673" t="s">
        <v>133</v>
      </c>
      <c r="B673" t="s">
        <v>134</v>
      </c>
      <c r="C673" t="s">
        <v>153</v>
      </c>
      <c r="D673" t="s">
        <v>141</v>
      </c>
      <c r="E673" t="s">
        <v>95</v>
      </c>
      <c r="F673">
        <v>2021</v>
      </c>
      <c r="G673">
        <v>0</v>
      </c>
    </row>
    <row r="674" spans="1:7" hidden="1" x14ac:dyDescent="0.3">
      <c r="A674" t="s">
        <v>133</v>
      </c>
      <c r="B674" t="s">
        <v>134</v>
      </c>
      <c r="C674" t="s">
        <v>153</v>
      </c>
      <c r="D674" t="s">
        <v>141</v>
      </c>
      <c r="E674" t="s">
        <v>96</v>
      </c>
      <c r="F674">
        <v>2021</v>
      </c>
      <c r="G674">
        <v>6.2592659999998936</v>
      </c>
    </row>
    <row r="675" spans="1:7" hidden="1" x14ac:dyDescent="0.3">
      <c r="A675" t="s">
        <v>133</v>
      </c>
      <c r="B675" t="s">
        <v>134</v>
      </c>
      <c r="C675" t="s">
        <v>153</v>
      </c>
      <c r="D675" t="s">
        <v>141</v>
      </c>
      <c r="E675" t="s">
        <v>97</v>
      </c>
      <c r="F675">
        <v>2021</v>
      </c>
      <c r="G675">
        <v>0</v>
      </c>
    </row>
    <row r="676" spans="1:7" hidden="1" x14ac:dyDescent="0.3">
      <c r="A676" t="s">
        <v>133</v>
      </c>
      <c r="B676" t="s">
        <v>134</v>
      </c>
      <c r="C676" t="s">
        <v>153</v>
      </c>
      <c r="D676" t="s">
        <v>141</v>
      </c>
      <c r="E676" t="s">
        <v>99</v>
      </c>
      <c r="F676">
        <v>2021</v>
      </c>
      <c r="G676">
        <v>27.331430399999537</v>
      </c>
    </row>
    <row r="677" spans="1:7" hidden="1" x14ac:dyDescent="0.3">
      <c r="A677" t="s">
        <v>133</v>
      </c>
      <c r="B677" t="s">
        <v>134</v>
      </c>
      <c r="C677" t="s">
        <v>153</v>
      </c>
      <c r="D677" t="s">
        <v>141</v>
      </c>
      <c r="E677" t="s">
        <v>102</v>
      </c>
      <c r="F677">
        <v>2021</v>
      </c>
      <c r="G677">
        <v>0</v>
      </c>
    </row>
    <row r="678" spans="1:7" hidden="1" x14ac:dyDescent="0.3">
      <c r="A678" t="s">
        <v>133</v>
      </c>
      <c r="B678" t="s">
        <v>134</v>
      </c>
      <c r="C678" t="s">
        <v>153</v>
      </c>
      <c r="D678" t="s">
        <v>141</v>
      </c>
      <c r="E678" t="s">
        <v>104</v>
      </c>
      <c r="F678">
        <v>2021</v>
      </c>
      <c r="G678">
        <v>0.12141719999999794</v>
      </c>
    </row>
    <row r="679" spans="1:7" hidden="1" x14ac:dyDescent="0.3">
      <c r="A679" t="s">
        <v>133</v>
      </c>
      <c r="B679" t="s">
        <v>134</v>
      </c>
      <c r="C679" t="s">
        <v>153</v>
      </c>
      <c r="D679" t="s">
        <v>141</v>
      </c>
      <c r="E679" t="s">
        <v>105</v>
      </c>
      <c r="F679">
        <v>2021</v>
      </c>
      <c r="G679">
        <v>7.5362399999998719E-2</v>
      </c>
    </row>
    <row r="680" spans="1:7" hidden="1" x14ac:dyDescent="0.3">
      <c r="A680" t="s">
        <v>133</v>
      </c>
      <c r="B680" t="s">
        <v>134</v>
      </c>
      <c r="C680" t="s">
        <v>153</v>
      </c>
      <c r="D680" t="s">
        <v>141</v>
      </c>
      <c r="E680" t="s">
        <v>107</v>
      </c>
      <c r="F680">
        <v>2021</v>
      </c>
      <c r="G680">
        <v>6.0206183999998988</v>
      </c>
    </row>
    <row r="681" spans="1:7" hidden="1" x14ac:dyDescent="0.3">
      <c r="A681" t="s">
        <v>133</v>
      </c>
      <c r="B681" t="s">
        <v>134</v>
      </c>
      <c r="C681" t="s">
        <v>153</v>
      </c>
      <c r="D681" t="s">
        <v>141</v>
      </c>
      <c r="E681" t="s">
        <v>108</v>
      </c>
      <c r="F681">
        <v>2021</v>
      </c>
      <c r="G681">
        <v>36.249314399999392</v>
      </c>
    </row>
    <row r="682" spans="1:7" hidden="1" x14ac:dyDescent="0.3">
      <c r="A682" t="s">
        <v>133</v>
      </c>
      <c r="B682" t="s">
        <v>134</v>
      </c>
      <c r="C682" t="s">
        <v>153</v>
      </c>
      <c r="D682" t="s">
        <v>141</v>
      </c>
      <c r="E682" t="s">
        <v>109</v>
      </c>
      <c r="F682">
        <v>2021</v>
      </c>
      <c r="G682">
        <v>0.117230399999998</v>
      </c>
    </row>
    <row r="683" spans="1:7" hidden="1" x14ac:dyDescent="0.3">
      <c r="A683" t="s">
        <v>133</v>
      </c>
      <c r="B683" t="s">
        <v>134</v>
      </c>
      <c r="C683" t="s">
        <v>153</v>
      </c>
      <c r="D683" t="s">
        <v>141</v>
      </c>
      <c r="E683" t="s">
        <v>110</v>
      </c>
      <c r="F683">
        <v>2021</v>
      </c>
      <c r="G683">
        <v>0</v>
      </c>
    </row>
    <row r="684" spans="1:7" hidden="1" x14ac:dyDescent="0.3">
      <c r="A684" t="s">
        <v>133</v>
      </c>
      <c r="B684" t="s">
        <v>134</v>
      </c>
      <c r="C684" t="s">
        <v>153</v>
      </c>
      <c r="D684" t="s">
        <v>141</v>
      </c>
      <c r="E684" t="s">
        <v>111</v>
      </c>
      <c r="F684">
        <v>2021</v>
      </c>
      <c r="G684">
        <v>0</v>
      </c>
    </row>
    <row r="685" spans="1:7" hidden="1" x14ac:dyDescent="0.3">
      <c r="A685" t="s">
        <v>133</v>
      </c>
      <c r="B685" t="s">
        <v>134</v>
      </c>
      <c r="C685" t="s">
        <v>153</v>
      </c>
      <c r="D685" t="s">
        <v>141</v>
      </c>
      <c r="E685" t="s">
        <v>112</v>
      </c>
      <c r="F685">
        <v>2021</v>
      </c>
      <c r="G685">
        <v>3.6843839999999375</v>
      </c>
    </row>
    <row r="686" spans="1:7" hidden="1" x14ac:dyDescent="0.3">
      <c r="A686" t="s">
        <v>133</v>
      </c>
      <c r="B686" t="s">
        <v>134</v>
      </c>
      <c r="C686" t="s">
        <v>153</v>
      </c>
      <c r="D686" t="s">
        <v>141</v>
      </c>
      <c r="E686" t="s">
        <v>113</v>
      </c>
      <c r="F686">
        <v>2021</v>
      </c>
      <c r="G686">
        <v>0</v>
      </c>
    </row>
    <row r="687" spans="1:7" hidden="1" x14ac:dyDescent="0.3">
      <c r="A687" t="s">
        <v>133</v>
      </c>
      <c r="B687" t="s">
        <v>134</v>
      </c>
      <c r="C687" t="s">
        <v>153</v>
      </c>
      <c r="D687" t="s">
        <v>141</v>
      </c>
      <c r="E687" t="s">
        <v>115</v>
      </c>
      <c r="F687">
        <v>2021</v>
      </c>
      <c r="G687">
        <v>0</v>
      </c>
    </row>
    <row r="688" spans="1:7" hidden="1" x14ac:dyDescent="0.3">
      <c r="A688" t="s">
        <v>133</v>
      </c>
      <c r="B688" t="s">
        <v>134</v>
      </c>
      <c r="C688" t="s">
        <v>153</v>
      </c>
      <c r="D688" t="s">
        <v>141</v>
      </c>
      <c r="E688" t="s">
        <v>116</v>
      </c>
      <c r="F688">
        <v>2021</v>
      </c>
      <c r="G688">
        <v>2.0724659999999648</v>
      </c>
    </row>
    <row r="689" spans="1:7" hidden="1" x14ac:dyDescent="0.3">
      <c r="A689" t="s">
        <v>133</v>
      </c>
      <c r="B689" t="s">
        <v>134</v>
      </c>
      <c r="C689" t="s">
        <v>153</v>
      </c>
      <c r="D689" t="s">
        <v>141</v>
      </c>
      <c r="E689" t="s">
        <v>117</v>
      </c>
      <c r="F689">
        <v>2021</v>
      </c>
      <c r="G689">
        <v>19.908233999999663</v>
      </c>
    </row>
    <row r="690" spans="1:7" hidden="1" x14ac:dyDescent="0.3">
      <c r="A690" t="s">
        <v>133</v>
      </c>
      <c r="B690" t="s">
        <v>134</v>
      </c>
      <c r="C690" t="s">
        <v>153</v>
      </c>
      <c r="D690" t="s">
        <v>141</v>
      </c>
      <c r="E690" t="s">
        <v>118</v>
      </c>
      <c r="F690">
        <v>2021</v>
      </c>
      <c r="G690">
        <v>0.28051559999999526</v>
      </c>
    </row>
    <row r="691" spans="1:7" hidden="1" x14ac:dyDescent="0.3">
      <c r="A691" t="s">
        <v>133</v>
      </c>
      <c r="B691" t="s">
        <v>134</v>
      </c>
      <c r="C691" t="s">
        <v>153</v>
      </c>
      <c r="D691" t="s">
        <v>141</v>
      </c>
      <c r="E691" t="s">
        <v>119</v>
      </c>
      <c r="F691">
        <v>2021</v>
      </c>
      <c r="G691">
        <v>0</v>
      </c>
    </row>
    <row r="692" spans="1:7" hidden="1" x14ac:dyDescent="0.3">
      <c r="A692" t="s">
        <v>133</v>
      </c>
      <c r="B692" t="s">
        <v>134</v>
      </c>
      <c r="C692" t="s">
        <v>153</v>
      </c>
      <c r="D692" t="s">
        <v>141</v>
      </c>
      <c r="E692" t="s">
        <v>120</v>
      </c>
      <c r="F692">
        <v>2021</v>
      </c>
      <c r="G692">
        <v>57.30473159999903</v>
      </c>
    </row>
    <row r="693" spans="1:7" hidden="1" x14ac:dyDescent="0.3">
      <c r="A693" t="s">
        <v>133</v>
      </c>
      <c r="B693" t="s">
        <v>134</v>
      </c>
      <c r="C693" t="s">
        <v>153</v>
      </c>
      <c r="D693" t="s">
        <v>141</v>
      </c>
      <c r="E693" t="s">
        <v>121</v>
      </c>
      <c r="F693">
        <v>2021</v>
      </c>
      <c r="G693">
        <v>0.29307599999999501</v>
      </c>
    </row>
    <row r="694" spans="1:7" hidden="1" x14ac:dyDescent="0.3">
      <c r="A694" t="s">
        <v>133</v>
      </c>
      <c r="B694" t="s">
        <v>134</v>
      </c>
      <c r="C694" t="s">
        <v>153</v>
      </c>
      <c r="D694" t="s">
        <v>141</v>
      </c>
      <c r="E694" t="s">
        <v>122</v>
      </c>
      <c r="F694">
        <v>2021</v>
      </c>
      <c r="G694">
        <v>0</v>
      </c>
    </row>
    <row r="695" spans="1:7" hidden="1" x14ac:dyDescent="0.3">
      <c r="A695" t="s">
        <v>133</v>
      </c>
      <c r="B695" t="s">
        <v>134</v>
      </c>
      <c r="C695" t="s">
        <v>153</v>
      </c>
      <c r="D695" t="s">
        <v>141</v>
      </c>
      <c r="E695" t="s">
        <v>124</v>
      </c>
      <c r="F695">
        <v>2021</v>
      </c>
      <c r="G695">
        <v>0</v>
      </c>
    </row>
    <row r="696" spans="1:7" hidden="1" x14ac:dyDescent="0.3">
      <c r="A696" t="s">
        <v>133</v>
      </c>
      <c r="B696" t="s">
        <v>134</v>
      </c>
      <c r="C696" t="s">
        <v>153</v>
      </c>
      <c r="D696" t="s">
        <v>141</v>
      </c>
      <c r="E696" t="s">
        <v>126</v>
      </c>
      <c r="F696">
        <v>2021</v>
      </c>
      <c r="G696">
        <v>0</v>
      </c>
    </row>
    <row r="697" spans="1:7" hidden="1" x14ac:dyDescent="0.3">
      <c r="A697" t="s">
        <v>133</v>
      </c>
      <c r="B697" t="s">
        <v>134</v>
      </c>
      <c r="C697" t="s">
        <v>153</v>
      </c>
      <c r="D697" t="s">
        <v>141</v>
      </c>
      <c r="E697" t="s">
        <v>127</v>
      </c>
      <c r="F697">
        <v>2021</v>
      </c>
      <c r="G697">
        <v>201.36414599999659</v>
      </c>
    </row>
    <row r="698" spans="1:7" hidden="1" x14ac:dyDescent="0.3">
      <c r="A698" t="s">
        <v>133</v>
      </c>
      <c r="B698" t="s">
        <v>134</v>
      </c>
      <c r="C698" t="s">
        <v>159</v>
      </c>
      <c r="D698" t="s">
        <v>141</v>
      </c>
      <c r="E698" t="s">
        <v>89</v>
      </c>
      <c r="F698">
        <v>2021</v>
      </c>
      <c r="G698">
        <v>0</v>
      </c>
    </row>
    <row r="699" spans="1:7" hidden="1" x14ac:dyDescent="0.3">
      <c r="A699" t="s">
        <v>133</v>
      </c>
      <c r="B699" t="s">
        <v>134</v>
      </c>
      <c r="C699" t="s">
        <v>159</v>
      </c>
      <c r="D699" t="s">
        <v>141</v>
      </c>
      <c r="E699" t="s">
        <v>91</v>
      </c>
      <c r="F699">
        <v>2021</v>
      </c>
      <c r="G699">
        <v>0</v>
      </c>
    </row>
    <row r="700" spans="1:7" hidden="1" x14ac:dyDescent="0.3">
      <c r="A700" t="s">
        <v>133</v>
      </c>
      <c r="B700" t="s">
        <v>134</v>
      </c>
      <c r="C700" t="s">
        <v>159</v>
      </c>
      <c r="D700" t="s">
        <v>141</v>
      </c>
      <c r="E700" t="s">
        <v>92</v>
      </c>
      <c r="F700">
        <v>2021</v>
      </c>
      <c r="G700">
        <v>0</v>
      </c>
    </row>
    <row r="701" spans="1:7" hidden="1" x14ac:dyDescent="0.3">
      <c r="A701" t="s">
        <v>133</v>
      </c>
      <c r="B701" t="s">
        <v>134</v>
      </c>
      <c r="C701" t="s">
        <v>159</v>
      </c>
      <c r="D701" t="s">
        <v>141</v>
      </c>
      <c r="E701" t="s">
        <v>93</v>
      </c>
      <c r="F701">
        <v>2021</v>
      </c>
      <c r="G701">
        <v>0</v>
      </c>
    </row>
    <row r="702" spans="1:7" hidden="1" x14ac:dyDescent="0.3">
      <c r="A702" t="s">
        <v>133</v>
      </c>
      <c r="B702" t="s">
        <v>134</v>
      </c>
      <c r="C702" t="s">
        <v>159</v>
      </c>
      <c r="D702" t="s">
        <v>141</v>
      </c>
      <c r="E702" t="s">
        <v>95</v>
      </c>
      <c r="F702">
        <v>2021</v>
      </c>
      <c r="G702">
        <v>0</v>
      </c>
    </row>
    <row r="703" spans="1:7" hidden="1" x14ac:dyDescent="0.3">
      <c r="A703" t="s">
        <v>133</v>
      </c>
      <c r="B703" t="s">
        <v>134</v>
      </c>
      <c r="C703" t="s">
        <v>159</v>
      </c>
      <c r="D703" t="s">
        <v>141</v>
      </c>
      <c r="E703" t="s">
        <v>96</v>
      </c>
      <c r="F703">
        <v>2021</v>
      </c>
      <c r="G703">
        <v>0</v>
      </c>
    </row>
    <row r="704" spans="1:7" hidden="1" x14ac:dyDescent="0.3">
      <c r="A704" t="s">
        <v>133</v>
      </c>
      <c r="B704" t="s">
        <v>134</v>
      </c>
      <c r="C704" t="s">
        <v>159</v>
      </c>
      <c r="D704" t="s">
        <v>141</v>
      </c>
      <c r="E704" t="s">
        <v>97</v>
      </c>
      <c r="F704">
        <v>2021</v>
      </c>
      <c r="G704">
        <v>0</v>
      </c>
    </row>
    <row r="705" spans="1:7" hidden="1" x14ac:dyDescent="0.3">
      <c r="A705" t="s">
        <v>133</v>
      </c>
      <c r="B705" t="s">
        <v>134</v>
      </c>
      <c r="C705" t="s">
        <v>159</v>
      </c>
      <c r="D705" t="s">
        <v>141</v>
      </c>
      <c r="E705" t="s">
        <v>99</v>
      </c>
      <c r="F705">
        <v>2021</v>
      </c>
      <c r="G705">
        <v>2.93075999999995E-2</v>
      </c>
    </row>
    <row r="706" spans="1:7" hidden="1" x14ac:dyDescent="0.3">
      <c r="A706" t="s">
        <v>133</v>
      </c>
      <c r="B706" t="s">
        <v>134</v>
      </c>
      <c r="C706" t="s">
        <v>159</v>
      </c>
      <c r="D706" t="s">
        <v>141</v>
      </c>
      <c r="E706" t="s">
        <v>102</v>
      </c>
      <c r="F706">
        <v>2021</v>
      </c>
      <c r="G706">
        <v>0</v>
      </c>
    </row>
    <row r="707" spans="1:7" hidden="1" x14ac:dyDescent="0.3">
      <c r="A707" t="s">
        <v>133</v>
      </c>
      <c r="B707" t="s">
        <v>134</v>
      </c>
      <c r="C707" t="s">
        <v>159</v>
      </c>
      <c r="D707" t="s">
        <v>141</v>
      </c>
      <c r="E707" t="s">
        <v>104</v>
      </c>
      <c r="F707">
        <v>2021</v>
      </c>
      <c r="G707">
        <v>6.6988799999998863E-2</v>
      </c>
    </row>
    <row r="708" spans="1:7" hidden="1" x14ac:dyDescent="0.3">
      <c r="A708" t="s">
        <v>133</v>
      </c>
      <c r="B708" t="s">
        <v>134</v>
      </c>
      <c r="C708" t="s">
        <v>159</v>
      </c>
      <c r="D708" t="s">
        <v>141</v>
      </c>
      <c r="E708" t="s">
        <v>105</v>
      </c>
      <c r="F708">
        <v>2021</v>
      </c>
      <c r="G708">
        <v>0</v>
      </c>
    </row>
    <row r="709" spans="1:7" hidden="1" x14ac:dyDescent="0.3">
      <c r="A709" t="s">
        <v>133</v>
      </c>
      <c r="B709" t="s">
        <v>134</v>
      </c>
      <c r="C709" t="s">
        <v>159</v>
      </c>
      <c r="D709" t="s">
        <v>141</v>
      </c>
      <c r="E709" t="s">
        <v>107</v>
      </c>
      <c r="F709">
        <v>2021</v>
      </c>
      <c r="G709">
        <v>0</v>
      </c>
    </row>
    <row r="710" spans="1:7" hidden="1" x14ac:dyDescent="0.3">
      <c r="A710" t="s">
        <v>133</v>
      </c>
      <c r="B710" t="s">
        <v>134</v>
      </c>
      <c r="C710" t="s">
        <v>159</v>
      </c>
      <c r="D710" t="s">
        <v>141</v>
      </c>
      <c r="E710" t="s">
        <v>108</v>
      </c>
      <c r="F710">
        <v>2021</v>
      </c>
      <c r="G710">
        <v>0</v>
      </c>
    </row>
    <row r="711" spans="1:7" hidden="1" x14ac:dyDescent="0.3">
      <c r="A711" t="s">
        <v>133</v>
      </c>
      <c r="B711" t="s">
        <v>134</v>
      </c>
      <c r="C711" t="s">
        <v>159</v>
      </c>
      <c r="D711" t="s">
        <v>141</v>
      </c>
      <c r="E711" t="s">
        <v>109</v>
      </c>
      <c r="F711">
        <v>2021</v>
      </c>
      <c r="G711">
        <v>0</v>
      </c>
    </row>
    <row r="712" spans="1:7" hidden="1" x14ac:dyDescent="0.3">
      <c r="A712" t="s">
        <v>133</v>
      </c>
      <c r="B712" t="s">
        <v>134</v>
      </c>
      <c r="C712" t="s">
        <v>159</v>
      </c>
      <c r="D712" t="s">
        <v>141</v>
      </c>
      <c r="E712" t="s">
        <v>110</v>
      </c>
      <c r="F712">
        <v>2021</v>
      </c>
      <c r="G712">
        <v>0</v>
      </c>
    </row>
    <row r="713" spans="1:7" hidden="1" x14ac:dyDescent="0.3">
      <c r="A713" t="s">
        <v>133</v>
      </c>
      <c r="B713" t="s">
        <v>134</v>
      </c>
      <c r="C713" t="s">
        <v>159</v>
      </c>
      <c r="D713" t="s">
        <v>141</v>
      </c>
      <c r="E713" t="s">
        <v>111</v>
      </c>
      <c r="F713">
        <v>2021</v>
      </c>
      <c r="G713">
        <v>0</v>
      </c>
    </row>
    <row r="714" spans="1:7" hidden="1" x14ac:dyDescent="0.3">
      <c r="A714" t="s">
        <v>133</v>
      </c>
      <c r="B714" t="s">
        <v>134</v>
      </c>
      <c r="C714" t="s">
        <v>159</v>
      </c>
      <c r="D714" t="s">
        <v>141</v>
      </c>
      <c r="E714" t="s">
        <v>112</v>
      </c>
      <c r="F714">
        <v>2021</v>
      </c>
      <c r="G714">
        <v>5.0241599999999144E-2</v>
      </c>
    </row>
    <row r="715" spans="1:7" hidden="1" x14ac:dyDescent="0.3">
      <c r="A715" t="s">
        <v>133</v>
      </c>
      <c r="B715" t="s">
        <v>134</v>
      </c>
      <c r="C715" t="s">
        <v>159</v>
      </c>
      <c r="D715" t="s">
        <v>141</v>
      </c>
      <c r="E715" t="s">
        <v>113</v>
      </c>
      <c r="F715">
        <v>2021</v>
      </c>
      <c r="G715">
        <v>0</v>
      </c>
    </row>
    <row r="716" spans="1:7" hidden="1" x14ac:dyDescent="0.3">
      <c r="A716" t="s">
        <v>133</v>
      </c>
      <c r="B716" t="s">
        <v>134</v>
      </c>
      <c r="C716" t="s">
        <v>159</v>
      </c>
      <c r="D716" t="s">
        <v>141</v>
      </c>
      <c r="E716" t="s">
        <v>115</v>
      </c>
      <c r="F716">
        <v>2021</v>
      </c>
      <c r="G716">
        <v>0.1423511999999976</v>
      </c>
    </row>
    <row r="717" spans="1:7" hidden="1" x14ac:dyDescent="0.3">
      <c r="A717" t="s">
        <v>133</v>
      </c>
      <c r="B717" t="s">
        <v>134</v>
      </c>
      <c r="C717" t="s">
        <v>159</v>
      </c>
      <c r="D717" t="s">
        <v>141</v>
      </c>
      <c r="E717" t="s">
        <v>116</v>
      </c>
      <c r="F717">
        <v>2021</v>
      </c>
      <c r="G717">
        <v>0</v>
      </c>
    </row>
    <row r="718" spans="1:7" hidden="1" x14ac:dyDescent="0.3">
      <c r="A718" t="s">
        <v>133</v>
      </c>
      <c r="B718" t="s">
        <v>134</v>
      </c>
      <c r="C718" t="s">
        <v>159</v>
      </c>
      <c r="D718" t="s">
        <v>141</v>
      </c>
      <c r="E718" t="s">
        <v>117</v>
      </c>
      <c r="F718">
        <v>2021</v>
      </c>
      <c r="G718">
        <v>0</v>
      </c>
    </row>
    <row r="719" spans="1:7" hidden="1" x14ac:dyDescent="0.3">
      <c r="A719" t="s">
        <v>133</v>
      </c>
      <c r="B719" t="s">
        <v>134</v>
      </c>
      <c r="C719" t="s">
        <v>159</v>
      </c>
      <c r="D719" t="s">
        <v>141</v>
      </c>
      <c r="E719" t="s">
        <v>118</v>
      </c>
      <c r="F719">
        <v>2021</v>
      </c>
      <c r="G719">
        <v>0</v>
      </c>
    </row>
    <row r="720" spans="1:7" hidden="1" x14ac:dyDescent="0.3">
      <c r="A720" t="s">
        <v>133</v>
      </c>
      <c r="B720" t="s">
        <v>134</v>
      </c>
      <c r="C720" t="s">
        <v>159</v>
      </c>
      <c r="D720" t="s">
        <v>141</v>
      </c>
      <c r="E720" t="s">
        <v>119</v>
      </c>
      <c r="F720">
        <v>2021</v>
      </c>
      <c r="G720">
        <v>0</v>
      </c>
    </row>
    <row r="721" spans="1:7" hidden="1" x14ac:dyDescent="0.3">
      <c r="A721" t="s">
        <v>133</v>
      </c>
      <c r="B721" t="s">
        <v>134</v>
      </c>
      <c r="C721" t="s">
        <v>159</v>
      </c>
      <c r="D721" t="s">
        <v>141</v>
      </c>
      <c r="E721" t="s">
        <v>120</v>
      </c>
      <c r="F721">
        <v>2021</v>
      </c>
      <c r="G721">
        <v>0</v>
      </c>
    </row>
    <row r="722" spans="1:7" hidden="1" x14ac:dyDescent="0.3">
      <c r="A722" t="s">
        <v>133</v>
      </c>
      <c r="B722" t="s">
        <v>134</v>
      </c>
      <c r="C722" t="s">
        <v>159</v>
      </c>
      <c r="D722" t="s">
        <v>141</v>
      </c>
      <c r="E722" t="s">
        <v>121</v>
      </c>
      <c r="F722">
        <v>2021</v>
      </c>
      <c r="G722">
        <v>0</v>
      </c>
    </row>
    <row r="723" spans="1:7" hidden="1" x14ac:dyDescent="0.3">
      <c r="A723" t="s">
        <v>133</v>
      </c>
      <c r="B723" t="s">
        <v>134</v>
      </c>
      <c r="C723" t="s">
        <v>159</v>
      </c>
      <c r="D723" t="s">
        <v>141</v>
      </c>
      <c r="E723" t="s">
        <v>122</v>
      </c>
      <c r="F723">
        <v>2021</v>
      </c>
      <c r="G723">
        <v>0</v>
      </c>
    </row>
    <row r="724" spans="1:7" hidden="1" x14ac:dyDescent="0.3">
      <c r="A724" t="s">
        <v>133</v>
      </c>
      <c r="B724" t="s">
        <v>134</v>
      </c>
      <c r="C724" t="s">
        <v>159</v>
      </c>
      <c r="D724" t="s">
        <v>141</v>
      </c>
      <c r="E724" t="s">
        <v>124</v>
      </c>
      <c r="F724">
        <v>2021</v>
      </c>
      <c r="G724">
        <v>0</v>
      </c>
    </row>
    <row r="725" spans="1:7" hidden="1" x14ac:dyDescent="0.3">
      <c r="A725" t="s">
        <v>133</v>
      </c>
      <c r="B725" t="s">
        <v>134</v>
      </c>
      <c r="C725" t="s">
        <v>159</v>
      </c>
      <c r="D725" t="s">
        <v>141</v>
      </c>
      <c r="E725" t="s">
        <v>126</v>
      </c>
      <c r="F725">
        <v>2021</v>
      </c>
      <c r="G725">
        <v>4.4170739999999249</v>
      </c>
    </row>
    <row r="726" spans="1:7" hidden="1" x14ac:dyDescent="0.3">
      <c r="A726" t="s">
        <v>133</v>
      </c>
      <c r="B726" t="s">
        <v>134</v>
      </c>
      <c r="C726" t="s">
        <v>159</v>
      </c>
      <c r="D726" t="s">
        <v>141</v>
      </c>
      <c r="E726" t="s">
        <v>127</v>
      </c>
      <c r="F726">
        <v>2021</v>
      </c>
      <c r="G726">
        <v>4.7059631999999203</v>
      </c>
    </row>
    <row r="727" spans="1:7" hidden="1" x14ac:dyDescent="0.3">
      <c r="A727" t="s">
        <v>133</v>
      </c>
      <c r="B727" t="s">
        <v>134</v>
      </c>
      <c r="C727" t="s">
        <v>160</v>
      </c>
      <c r="D727" t="s">
        <v>141</v>
      </c>
      <c r="E727" t="s">
        <v>89</v>
      </c>
      <c r="F727">
        <v>2021</v>
      </c>
      <c r="G727">
        <v>0.12141719999999794</v>
      </c>
    </row>
    <row r="728" spans="1:7" hidden="1" x14ac:dyDescent="0.3">
      <c r="A728" t="s">
        <v>133</v>
      </c>
      <c r="B728" t="s">
        <v>134</v>
      </c>
      <c r="C728" t="s">
        <v>160</v>
      </c>
      <c r="D728" t="s">
        <v>141</v>
      </c>
      <c r="E728" t="s">
        <v>91</v>
      </c>
      <c r="F728">
        <v>2021</v>
      </c>
      <c r="G728">
        <v>4.1867999999999289E-3</v>
      </c>
    </row>
    <row r="729" spans="1:7" hidden="1" x14ac:dyDescent="0.3">
      <c r="A729" t="s">
        <v>133</v>
      </c>
      <c r="B729" t="s">
        <v>134</v>
      </c>
      <c r="C729" t="s">
        <v>160</v>
      </c>
      <c r="D729" t="s">
        <v>141</v>
      </c>
      <c r="E729" t="s">
        <v>92</v>
      </c>
      <c r="F729">
        <v>2021</v>
      </c>
      <c r="G729">
        <v>0</v>
      </c>
    </row>
    <row r="730" spans="1:7" hidden="1" x14ac:dyDescent="0.3">
      <c r="A730" t="s">
        <v>133</v>
      </c>
      <c r="B730" t="s">
        <v>134</v>
      </c>
      <c r="C730" t="s">
        <v>160</v>
      </c>
      <c r="D730" t="s">
        <v>141</v>
      </c>
      <c r="E730" t="s">
        <v>93</v>
      </c>
      <c r="F730">
        <v>2021</v>
      </c>
      <c r="G730">
        <v>41.5204955999993</v>
      </c>
    </row>
    <row r="731" spans="1:7" hidden="1" x14ac:dyDescent="0.3">
      <c r="A731" t="s">
        <v>133</v>
      </c>
      <c r="B731" t="s">
        <v>134</v>
      </c>
      <c r="C731" t="s">
        <v>160</v>
      </c>
      <c r="D731" t="s">
        <v>141</v>
      </c>
      <c r="E731" t="s">
        <v>95</v>
      </c>
      <c r="F731">
        <v>2021</v>
      </c>
      <c r="G731">
        <v>0</v>
      </c>
    </row>
    <row r="732" spans="1:7" hidden="1" x14ac:dyDescent="0.3">
      <c r="A732" t="s">
        <v>133</v>
      </c>
      <c r="B732" t="s">
        <v>134</v>
      </c>
      <c r="C732" t="s">
        <v>160</v>
      </c>
      <c r="D732" t="s">
        <v>141</v>
      </c>
      <c r="E732" t="s">
        <v>96</v>
      </c>
      <c r="F732">
        <v>2021</v>
      </c>
      <c r="G732">
        <v>6.2592659999998936</v>
      </c>
    </row>
    <row r="733" spans="1:7" hidden="1" x14ac:dyDescent="0.3">
      <c r="A733" t="s">
        <v>133</v>
      </c>
      <c r="B733" t="s">
        <v>134</v>
      </c>
      <c r="C733" t="s">
        <v>160</v>
      </c>
      <c r="D733" t="s">
        <v>141</v>
      </c>
      <c r="E733" t="s">
        <v>97</v>
      </c>
      <c r="F733">
        <v>2021</v>
      </c>
      <c r="G733">
        <v>0</v>
      </c>
    </row>
    <row r="734" spans="1:7" hidden="1" x14ac:dyDescent="0.3">
      <c r="A734" t="s">
        <v>133</v>
      </c>
      <c r="B734" t="s">
        <v>134</v>
      </c>
      <c r="C734" t="s">
        <v>160</v>
      </c>
      <c r="D734" t="s">
        <v>141</v>
      </c>
      <c r="E734" t="s">
        <v>99</v>
      </c>
      <c r="F734">
        <v>2021</v>
      </c>
      <c r="G734">
        <v>25.543666799999567</v>
      </c>
    </row>
    <row r="735" spans="1:7" hidden="1" x14ac:dyDescent="0.3">
      <c r="A735" t="s">
        <v>133</v>
      </c>
      <c r="B735" t="s">
        <v>134</v>
      </c>
      <c r="C735" t="s">
        <v>160</v>
      </c>
      <c r="D735" t="s">
        <v>141</v>
      </c>
      <c r="E735" t="s">
        <v>102</v>
      </c>
      <c r="F735">
        <v>2021</v>
      </c>
      <c r="G735">
        <v>0</v>
      </c>
    </row>
    <row r="736" spans="1:7" hidden="1" x14ac:dyDescent="0.3">
      <c r="A736" t="s">
        <v>133</v>
      </c>
      <c r="B736" t="s">
        <v>134</v>
      </c>
      <c r="C736" t="s">
        <v>160</v>
      </c>
      <c r="D736" t="s">
        <v>141</v>
      </c>
      <c r="E736" t="s">
        <v>104</v>
      </c>
      <c r="F736">
        <v>2021</v>
      </c>
      <c r="G736">
        <v>0.1884059999999968</v>
      </c>
    </row>
    <row r="737" spans="1:7" hidden="1" x14ac:dyDescent="0.3">
      <c r="A737" t="s">
        <v>133</v>
      </c>
      <c r="B737" t="s">
        <v>134</v>
      </c>
      <c r="C737" t="s">
        <v>160</v>
      </c>
      <c r="D737" t="s">
        <v>141</v>
      </c>
      <c r="E737" t="s">
        <v>105</v>
      </c>
      <c r="F737">
        <v>2021</v>
      </c>
      <c r="G737">
        <v>7.5362399999998719E-2</v>
      </c>
    </row>
    <row r="738" spans="1:7" hidden="1" x14ac:dyDescent="0.3">
      <c r="A738" t="s">
        <v>133</v>
      </c>
      <c r="B738" t="s">
        <v>134</v>
      </c>
      <c r="C738" t="s">
        <v>160</v>
      </c>
      <c r="D738" t="s">
        <v>141</v>
      </c>
      <c r="E738" t="s">
        <v>107</v>
      </c>
      <c r="F738">
        <v>2021</v>
      </c>
      <c r="G738">
        <v>6.0206183999998988</v>
      </c>
    </row>
    <row r="739" spans="1:7" hidden="1" x14ac:dyDescent="0.3">
      <c r="A739" t="s">
        <v>133</v>
      </c>
      <c r="B739" t="s">
        <v>134</v>
      </c>
      <c r="C739" t="s">
        <v>160</v>
      </c>
      <c r="D739" t="s">
        <v>141</v>
      </c>
      <c r="E739" t="s">
        <v>108</v>
      </c>
      <c r="F739">
        <v>2021</v>
      </c>
      <c r="G739">
        <v>36.249314399999392</v>
      </c>
    </row>
    <row r="740" spans="1:7" hidden="1" x14ac:dyDescent="0.3">
      <c r="A740" t="s">
        <v>133</v>
      </c>
      <c r="B740" t="s">
        <v>134</v>
      </c>
      <c r="C740" t="s">
        <v>160</v>
      </c>
      <c r="D740" t="s">
        <v>141</v>
      </c>
      <c r="E740" t="s">
        <v>109</v>
      </c>
      <c r="F740">
        <v>2021</v>
      </c>
      <c r="G740">
        <v>0.117230399999998</v>
      </c>
    </row>
    <row r="741" spans="1:7" hidden="1" x14ac:dyDescent="0.3">
      <c r="A741" t="s">
        <v>133</v>
      </c>
      <c r="B741" t="s">
        <v>134</v>
      </c>
      <c r="C741" t="s">
        <v>160</v>
      </c>
      <c r="D741" t="s">
        <v>141</v>
      </c>
      <c r="E741" t="s">
        <v>110</v>
      </c>
      <c r="F741">
        <v>2021</v>
      </c>
      <c r="G741">
        <v>0</v>
      </c>
    </row>
    <row r="742" spans="1:7" hidden="1" x14ac:dyDescent="0.3">
      <c r="A742" t="s">
        <v>133</v>
      </c>
      <c r="B742" t="s">
        <v>134</v>
      </c>
      <c r="C742" t="s">
        <v>160</v>
      </c>
      <c r="D742" t="s">
        <v>141</v>
      </c>
      <c r="E742" t="s">
        <v>111</v>
      </c>
      <c r="F742">
        <v>2021</v>
      </c>
      <c r="G742">
        <v>0</v>
      </c>
    </row>
    <row r="743" spans="1:7" hidden="1" x14ac:dyDescent="0.3">
      <c r="A743" t="s">
        <v>133</v>
      </c>
      <c r="B743" t="s">
        <v>134</v>
      </c>
      <c r="C743" t="s">
        <v>160</v>
      </c>
      <c r="D743" t="s">
        <v>141</v>
      </c>
      <c r="E743" t="s">
        <v>112</v>
      </c>
      <c r="F743">
        <v>2021</v>
      </c>
      <c r="G743">
        <v>3.7346255999999367</v>
      </c>
    </row>
    <row r="744" spans="1:7" hidden="1" x14ac:dyDescent="0.3">
      <c r="A744" t="s">
        <v>133</v>
      </c>
      <c r="B744" t="s">
        <v>134</v>
      </c>
      <c r="C744" t="s">
        <v>160</v>
      </c>
      <c r="D744" t="s">
        <v>141</v>
      </c>
      <c r="E744" t="s">
        <v>113</v>
      </c>
      <c r="F744">
        <v>2021</v>
      </c>
      <c r="G744">
        <v>0</v>
      </c>
    </row>
    <row r="745" spans="1:7" hidden="1" x14ac:dyDescent="0.3">
      <c r="A745" t="s">
        <v>133</v>
      </c>
      <c r="B745" t="s">
        <v>134</v>
      </c>
      <c r="C745" t="s">
        <v>160</v>
      </c>
      <c r="D745" t="s">
        <v>141</v>
      </c>
      <c r="E745" t="s">
        <v>115</v>
      </c>
      <c r="F745">
        <v>2021</v>
      </c>
      <c r="G745">
        <v>0.1423511999999976</v>
      </c>
    </row>
    <row r="746" spans="1:7" hidden="1" x14ac:dyDescent="0.3">
      <c r="A746" t="s">
        <v>133</v>
      </c>
      <c r="B746" t="s">
        <v>134</v>
      </c>
      <c r="C746" t="s">
        <v>160</v>
      </c>
      <c r="D746" t="s">
        <v>141</v>
      </c>
      <c r="E746" t="s">
        <v>116</v>
      </c>
      <c r="F746">
        <v>2021</v>
      </c>
      <c r="G746">
        <v>2.0724659999999648</v>
      </c>
    </row>
    <row r="747" spans="1:7" hidden="1" x14ac:dyDescent="0.3">
      <c r="A747" t="s">
        <v>133</v>
      </c>
      <c r="B747" t="s">
        <v>134</v>
      </c>
      <c r="C747" t="s">
        <v>160</v>
      </c>
      <c r="D747" t="s">
        <v>141</v>
      </c>
      <c r="E747" t="s">
        <v>117</v>
      </c>
      <c r="F747">
        <v>2021</v>
      </c>
      <c r="G747">
        <v>19.908233999999663</v>
      </c>
    </row>
    <row r="748" spans="1:7" hidden="1" x14ac:dyDescent="0.3">
      <c r="A748" t="s">
        <v>133</v>
      </c>
      <c r="B748" t="s">
        <v>134</v>
      </c>
      <c r="C748" t="s">
        <v>160</v>
      </c>
      <c r="D748" t="s">
        <v>141</v>
      </c>
      <c r="E748" t="s">
        <v>118</v>
      </c>
      <c r="F748">
        <v>2021</v>
      </c>
      <c r="G748">
        <v>0.28051559999999526</v>
      </c>
    </row>
    <row r="749" spans="1:7" hidden="1" x14ac:dyDescent="0.3">
      <c r="A749" t="s">
        <v>133</v>
      </c>
      <c r="B749" t="s">
        <v>134</v>
      </c>
      <c r="C749" t="s">
        <v>160</v>
      </c>
      <c r="D749" t="s">
        <v>141</v>
      </c>
      <c r="E749" t="s">
        <v>119</v>
      </c>
      <c r="F749">
        <v>2021</v>
      </c>
      <c r="G749">
        <v>0</v>
      </c>
    </row>
    <row r="750" spans="1:7" hidden="1" x14ac:dyDescent="0.3">
      <c r="A750" t="s">
        <v>133</v>
      </c>
      <c r="B750" t="s">
        <v>134</v>
      </c>
      <c r="C750" t="s">
        <v>160</v>
      </c>
      <c r="D750" t="s">
        <v>141</v>
      </c>
      <c r="E750" t="s">
        <v>120</v>
      </c>
      <c r="F750">
        <v>2021</v>
      </c>
      <c r="G750">
        <v>57.30473159999903</v>
      </c>
    </row>
    <row r="751" spans="1:7" hidden="1" x14ac:dyDescent="0.3">
      <c r="A751" t="s">
        <v>133</v>
      </c>
      <c r="B751" t="s">
        <v>134</v>
      </c>
      <c r="C751" t="s">
        <v>160</v>
      </c>
      <c r="D751" t="s">
        <v>141</v>
      </c>
      <c r="E751" t="s">
        <v>121</v>
      </c>
      <c r="F751">
        <v>2021</v>
      </c>
      <c r="G751">
        <v>0.29307599999999501</v>
      </c>
    </row>
    <row r="752" spans="1:7" hidden="1" x14ac:dyDescent="0.3">
      <c r="A752" t="s">
        <v>133</v>
      </c>
      <c r="B752" t="s">
        <v>134</v>
      </c>
      <c r="C752" t="s">
        <v>160</v>
      </c>
      <c r="D752" t="s">
        <v>141</v>
      </c>
      <c r="E752" t="s">
        <v>122</v>
      </c>
      <c r="F752">
        <v>2021</v>
      </c>
      <c r="G752">
        <v>0</v>
      </c>
    </row>
    <row r="753" spans="1:7" hidden="1" x14ac:dyDescent="0.3">
      <c r="A753" t="s">
        <v>133</v>
      </c>
      <c r="B753" t="s">
        <v>134</v>
      </c>
      <c r="C753" t="s">
        <v>160</v>
      </c>
      <c r="D753" t="s">
        <v>141</v>
      </c>
      <c r="E753" t="s">
        <v>124</v>
      </c>
      <c r="F753">
        <v>2021</v>
      </c>
      <c r="G753">
        <v>0</v>
      </c>
    </row>
    <row r="754" spans="1:7" hidden="1" x14ac:dyDescent="0.3">
      <c r="A754" t="s">
        <v>133</v>
      </c>
      <c r="B754" t="s">
        <v>134</v>
      </c>
      <c r="C754" t="s">
        <v>160</v>
      </c>
      <c r="D754" t="s">
        <v>141</v>
      </c>
      <c r="E754" t="s">
        <v>126</v>
      </c>
      <c r="F754">
        <v>2021</v>
      </c>
      <c r="G754">
        <v>4.4170739999999249</v>
      </c>
    </row>
    <row r="755" spans="1:7" hidden="1" x14ac:dyDescent="0.3">
      <c r="A755" t="s">
        <v>133</v>
      </c>
      <c r="B755" t="s">
        <v>134</v>
      </c>
      <c r="C755" t="s">
        <v>160</v>
      </c>
      <c r="D755" t="s">
        <v>141</v>
      </c>
      <c r="E755" t="s">
        <v>127</v>
      </c>
      <c r="F755">
        <v>2021</v>
      </c>
      <c r="G755">
        <v>206.07010919999652</v>
      </c>
    </row>
  </sheetData>
  <autoFilter ref="A1:G755" xr:uid="{E7093916-92DB-4915-A28D-6786041D95CE}">
    <filterColumn colId="3">
      <filters>
        <filter val="Transport"/>
      </filters>
    </filterColumn>
    <filterColumn colId="4">
      <filters>
        <filter val="Biodisel"/>
        <filter val="Bioetanol"/>
        <filter val="Biofuels"/>
        <filter val="Electricity"/>
        <filter val="Fuel Oil"/>
        <filter val="Gasoil"/>
        <filter val="Gasoline vehicles"/>
        <filter val="To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2E5-1AF7-4051-AC1C-56CABBA9E3CF}">
  <sheetPr>
    <tabColor theme="7"/>
  </sheetPr>
  <dimension ref="A1:E14"/>
  <sheetViews>
    <sheetView workbookViewId="0">
      <selection activeCell="G12" sqref="G12"/>
    </sheetView>
  </sheetViews>
  <sheetFormatPr defaultColWidth="9.109375" defaultRowHeight="14.4" x14ac:dyDescent="0.3"/>
  <cols>
    <col min="1" max="1" width="16.33203125" bestFit="1" customWidth="1"/>
    <col min="2" max="2" width="8.33203125" bestFit="1" customWidth="1"/>
    <col min="3" max="3" width="39.44140625" bestFit="1" customWidth="1"/>
    <col min="4" max="4" width="5" bestFit="1" customWidth="1"/>
    <col min="5" max="5" width="12" bestFit="1" customWidth="1"/>
  </cols>
  <sheetData>
    <row r="1" spans="1:5" x14ac:dyDescent="0.3">
      <c r="A1" s="97" t="s">
        <v>128</v>
      </c>
      <c r="B1" s="97" t="s">
        <v>129</v>
      </c>
      <c r="C1" s="97" t="s">
        <v>161</v>
      </c>
      <c r="D1" s="97" t="s">
        <v>59</v>
      </c>
      <c r="E1" s="97" t="s">
        <v>58</v>
      </c>
    </row>
    <row r="2" spans="1:5" x14ac:dyDescent="0.3">
      <c r="A2" t="s">
        <v>133</v>
      </c>
      <c r="B2" t="s">
        <v>134</v>
      </c>
      <c r="C2" t="s">
        <v>162</v>
      </c>
      <c r="D2">
        <v>2021</v>
      </c>
      <c r="E2">
        <v>1538</v>
      </c>
    </row>
    <row r="3" spans="1:5" x14ac:dyDescent="0.3">
      <c r="A3" t="s">
        <v>133</v>
      </c>
      <c r="B3" t="s">
        <v>134</v>
      </c>
      <c r="C3" t="s">
        <v>163</v>
      </c>
      <c r="D3">
        <v>2021</v>
      </c>
      <c r="E3">
        <v>0</v>
      </c>
    </row>
    <row r="4" spans="1:5" x14ac:dyDescent="0.3">
      <c r="A4" t="s">
        <v>133</v>
      </c>
      <c r="B4" t="s">
        <v>134</v>
      </c>
      <c r="C4" t="s">
        <v>164</v>
      </c>
      <c r="D4">
        <v>2021</v>
      </c>
      <c r="E4">
        <v>1148.7269896248119</v>
      </c>
    </row>
    <row r="5" spans="1:5" x14ac:dyDescent="0.3">
      <c r="A5" t="s">
        <v>133</v>
      </c>
      <c r="B5" t="s">
        <v>134</v>
      </c>
      <c r="C5" t="s">
        <v>165</v>
      </c>
      <c r="D5">
        <v>2021</v>
      </c>
      <c r="E5">
        <v>41.173010375188007</v>
      </c>
    </row>
    <row r="6" spans="1:5" x14ac:dyDescent="0.3">
      <c r="A6" t="s">
        <v>133</v>
      </c>
      <c r="B6" t="s">
        <v>134</v>
      </c>
      <c r="C6" t="s">
        <v>166</v>
      </c>
      <c r="D6">
        <v>2021</v>
      </c>
      <c r="E6">
        <v>1513.8554999999999</v>
      </c>
    </row>
    <row r="7" spans="1:5" x14ac:dyDescent="0.3">
      <c r="A7" t="s">
        <v>133</v>
      </c>
      <c r="B7" t="s">
        <v>134</v>
      </c>
      <c r="C7" t="s">
        <v>167</v>
      </c>
      <c r="D7">
        <v>2021</v>
      </c>
      <c r="E7">
        <v>0</v>
      </c>
    </row>
    <row r="8" spans="1:5" x14ac:dyDescent="0.3">
      <c r="A8" t="s">
        <v>133</v>
      </c>
      <c r="B8" t="s">
        <v>134</v>
      </c>
      <c r="C8" t="s">
        <v>168</v>
      </c>
      <c r="D8">
        <v>2021</v>
      </c>
      <c r="E8">
        <v>258.31815879999988</v>
      </c>
    </row>
    <row r="9" spans="1:5" x14ac:dyDescent="0.3">
      <c r="A9" t="s">
        <v>133</v>
      </c>
      <c r="B9" t="s">
        <v>134</v>
      </c>
      <c r="C9" t="s">
        <v>169</v>
      </c>
      <c r="D9">
        <v>2021</v>
      </c>
      <c r="E9">
        <v>0</v>
      </c>
    </row>
    <row r="10" spans="1:5" x14ac:dyDescent="0.3">
      <c r="A10" t="s">
        <v>133</v>
      </c>
      <c r="B10" t="s">
        <v>134</v>
      </c>
      <c r="C10" t="s">
        <v>170</v>
      </c>
      <c r="D10">
        <v>2021</v>
      </c>
      <c r="E10">
        <v>0</v>
      </c>
    </row>
    <row r="11" spans="1:5" x14ac:dyDescent="0.3">
      <c r="A11" t="s">
        <v>133</v>
      </c>
      <c r="B11" t="s">
        <v>134</v>
      </c>
      <c r="C11" t="s">
        <v>171</v>
      </c>
      <c r="D11">
        <v>2021</v>
      </c>
      <c r="E11">
        <v>0</v>
      </c>
    </row>
    <row r="12" spans="1:5" x14ac:dyDescent="0.3">
      <c r="A12" t="s">
        <v>133</v>
      </c>
      <c r="B12" t="s">
        <v>134</v>
      </c>
      <c r="C12" t="s">
        <v>172</v>
      </c>
      <c r="D12">
        <v>2021</v>
      </c>
      <c r="E12">
        <v>0</v>
      </c>
    </row>
    <row r="13" spans="1:5" x14ac:dyDescent="0.3">
      <c r="A13" t="s">
        <v>133</v>
      </c>
      <c r="B13" t="s">
        <v>134</v>
      </c>
      <c r="C13" t="s">
        <v>173</v>
      </c>
      <c r="D13">
        <v>2021</v>
      </c>
      <c r="E13">
        <v>0</v>
      </c>
    </row>
    <row r="14" spans="1:5" x14ac:dyDescent="0.3">
      <c r="A14" t="s">
        <v>133</v>
      </c>
      <c r="B14" t="s">
        <v>134</v>
      </c>
      <c r="C14" t="s">
        <v>174</v>
      </c>
      <c r="D14">
        <v>2021</v>
      </c>
      <c r="E14">
        <v>416.27000000000004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A94E-A2F9-4F44-AD29-F43231E6CCEA}">
  <sheetPr>
    <tabColor rgb="FFFFC000"/>
  </sheetPr>
  <dimension ref="A1:B46"/>
  <sheetViews>
    <sheetView topLeftCell="A48" workbookViewId="0">
      <selection activeCell="A11" sqref="A11:E12"/>
    </sheetView>
  </sheetViews>
  <sheetFormatPr defaultColWidth="9.109375" defaultRowHeight="14.4" x14ac:dyDescent="0.3"/>
  <cols>
    <col min="1" max="1" width="15.5546875" bestFit="1" customWidth="1"/>
    <col min="2" max="2" width="15.109375" customWidth="1"/>
  </cols>
  <sheetData>
    <row r="1" spans="1:2" ht="59.7" customHeight="1" thickBot="1" x14ac:dyDescent="0.35">
      <c r="A1" s="80" t="s">
        <v>132</v>
      </c>
      <c r="B1" s="82" t="s">
        <v>175</v>
      </c>
    </row>
    <row r="2" spans="1:2" x14ac:dyDescent="0.3">
      <c r="A2" s="76" t="s">
        <v>89</v>
      </c>
      <c r="B2" s="77" t="s">
        <v>90</v>
      </c>
    </row>
    <row r="3" spans="1:2" x14ac:dyDescent="0.3">
      <c r="A3" s="76" t="s">
        <v>91</v>
      </c>
      <c r="B3" s="77" t="s">
        <v>90</v>
      </c>
    </row>
    <row r="4" spans="1:2" x14ac:dyDescent="0.3">
      <c r="A4" s="76" t="s">
        <v>92</v>
      </c>
      <c r="B4" s="77" t="s">
        <v>90</v>
      </c>
    </row>
    <row r="5" spans="1:2" x14ac:dyDescent="0.3">
      <c r="A5" s="76" t="s">
        <v>93</v>
      </c>
      <c r="B5" s="77" t="s">
        <v>90</v>
      </c>
    </row>
    <row r="6" spans="1:2" x14ac:dyDescent="0.3">
      <c r="A6" s="76" t="s">
        <v>95</v>
      </c>
      <c r="B6" s="77" t="s">
        <v>90</v>
      </c>
    </row>
    <row r="7" spans="1:2" x14ac:dyDescent="0.3">
      <c r="A7" s="76" t="s">
        <v>96</v>
      </c>
      <c r="B7" s="77" t="s">
        <v>90</v>
      </c>
    </row>
    <row r="8" spans="1:2" x14ac:dyDescent="0.3">
      <c r="A8" s="76" t="s">
        <v>97</v>
      </c>
      <c r="B8" s="77" t="s">
        <v>90</v>
      </c>
    </row>
    <row r="9" spans="1:2" x14ac:dyDescent="0.3">
      <c r="A9" s="76" t="s">
        <v>99</v>
      </c>
      <c r="B9" s="77" t="s">
        <v>90</v>
      </c>
    </row>
    <row r="10" spans="1:2" x14ac:dyDescent="0.3">
      <c r="A10" s="76" t="s">
        <v>102</v>
      </c>
      <c r="B10" s="77" t="s">
        <v>90</v>
      </c>
    </row>
    <row r="11" spans="1:2" x14ac:dyDescent="0.3">
      <c r="A11" s="76" t="s">
        <v>104</v>
      </c>
      <c r="B11" s="77" t="s">
        <v>90</v>
      </c>
    </row>
    <row r="12" spans="1:2" x14ac:dyDescent="0.3">
      <c r="A12" s="76" t="s">
        <v>105</v>
      </c>
      <c r="B12" s="77" t="s">
        <v>90</v>
      </c>
    </row>
    <row r="13" spans="1:2" x14ac:dyDescent="0.3">
      <c r="A13" s="76" t="s">
        <v>107</v>
      </c>
      <c r="B13" s="77" t="s">
        <v>90</v>
      </c>
    </row>
    <row r="14" spans="1:2" x14ac:dyDescent="0.3">
      <c r="A14" s="76" t="s">
        <v>108</v>
      </c>
      <c r="B14" s="77" t="s">
        <v>90</v>
      </c>
    </row>
    <row r="15" spans="1:2" x14ac:dyDescent="0.3">
      <c r="A15" s="76" t="s">
        <v>109</v>
      </c>
      <c r="B15" s="77" t="s">
        <v>90</v>
      </c>
    </row>
    <row r="16" spans="1:2" x14ac:dyDescent="0.3">
      <c r="A16" s="76" t="s">
        <v>110</v>
      </c>
      <c r="B16" s="77" t="s">
        <v>90</v>
      </c>
    </row>
    <row r="17" spans="1:2" x14ac:dyDescent="0.3">
      <c r="A17" s="76" t="s">
        <v>111</v>
      </c>
      <c r="B17" s="77" t="s">
        <v>90</v>
      </c>
    </row>
    <row r="18" spans="1:2" ht="15" thickBot="1" x14ac:dyDescent="0.35">
      <c r="A18" s="78" t="s">
        <v>112</v>
      </c>
      <c r="B18" s="79" t="s">
        <v>90</v>
      </c>
    </row>
    <row r="19" spans="1:2" x14ac:dyDescent="0.3">
      <c r="A19" s="74" t="s">
        <v>113</v>
      </c>
      <c r="B19" s="75" t="s">
        <v>114</v>
      </c>
    </row>
    <row r="20" spans="1:2" x14ac:dyDescent="0.3">
      <c r="A20" s="76" t="s">
        <v>115</v>
      </c>
      <c r="B20" s="77" t="s">
        <v>114</v>
      </c>
    </row>
    <row r="21" spans="1:2" x14ac:dyDescent="0.3">
      <c r="A21" s="76" t="s">
        <v>116</v>
      </c>
      <c r="B21" s="77" t="s">
        <v>114</v>
      </c>
    </row>
    <row r="22" spans="1:2" x14ac:dyDescent="0.3">
      <c r="A22" s="76" t="s">
        <v>117</v>
      </c>
      <c r="B22" s="77" t="s">
        <v>114</v>
      </c>
    </row>
    <row r="23" spans="1:2" x14ac:dyDescent="0.3">
      <c r="A23" s="76" t="s">
        <v>118</v>
      </c>
      <c r="B23" s="77" t="s">
        <v>114</v>
      </c>
    </row>
    <row r="24" spans="1:2" x14ac:dyDescent="0.3">
      <c r="A24" s="76" t="s">
        <v>119</v>
      </c>
      <c r="B24" s="77" t="s">
        <v>114</v>
      </c>
    </row>
    <row r="25" spans="1:2" x14ac:dyDescent="0.3">
      <c r="A25" s="76" t="s">
        <v>120</v>
      </c>
      <c r="B25" s="77" t="s">
        <v>114</v>
      </c>
    </row>
    <row r="26" spans="1:2" x14ac:dyDescent="0.3">
      <c r="A26" s="76" t="s">
        <v>121</v>
      </c>
      <c r="B26" s="77" t="s">
        <v>114</v>
      </c>
    </row>
    <row r="27" spans="1:2" x14ac:dyDescent="0.3">
      <c r="A27" s="76" t="s">
        <v>122</v>
      </c>
      <c r="B27" s="77" t="s">
        <v>114</v>
      </c>
    </row>
    <row r="28" spans="1:2" x14ac:dyDescent="0.3">
      <c r="A28" s="76" t="s">
        <v>124</v>
      </c>
      <c r="B28" s="77" t="s">
        <v>114</v>
      </c>
    </row>
    <row r="29" spans="1:2" ht="15" thickBot="1" x14ac:dyDescent="0.35">
      <c r="A29" s="78" t="s">
        <v>126</v>
      </c>
      <c r="B29" s="79" t="s">
        <v>114</v>
      </c>
    </row>
    <row r="30" spans="1:2" x14ac:dyDescent="0.3">
      <c r="A30" s="74" t="s">
        <v>119</v>
      </c>
      <c r="B30" s="75" t="s">
        <v>176</v>
      </c>
    </row>
    <row r="31" spans="1:2" x14ac:dyDescent="0.3">
      <c r="A31" s="76" t="s">
        <v>119</v>
      </c>
      <c r="B31" s="77" t="s">
        <v>176</v>
      </c>
    </row>
    <row r="32" spans="1:2" x14ac:dyDescent="0.3">
      <c r="A32" s="76" t="s">
        <v>118</v>
      </c>
      <c r="B32" s="77" t="s">
        <v>176</v>
      </c>
    </row>
    <row r="33" spans="1:2" x14ac:dyDescent="0.3">
      <c r="A33" s="76" t="s">
        <v>118</v>
      </c>
      <c r="B33" s="77" t="s">
        <v>176</v>
      </c>
    </row>
    <row r="34" spans="1:2" x14ac:dyDescent="0.3">
      <c r="A34" s="76" t="s">
        <v>118</v>
      </c>
      <c r="B34" s="77" t="s">
        <v>176</v>
      </c>
    </row>
    <row r="35" spans="1:2" x14ac:dyDescent="0.3">
      <c r="A35" s="76" t="s">
        <v>118</v>
      </c>
      <c r="B35" s="77" t="s">
        <v>176</v>
      </c>
    </row>
    <row r="36" spans="1:2" x14ac:dyDescent="0.3">
      <c r="A36" s="76" t="s">
        <v>122</v>
      </c>
      <c r="B36" s="77" t="s">
        <v>176</v>
      </c>
    </row>
    <row r="37" spans="1:2" x14ac:dyDescent="0.3">
      <c r="A37" s="76" t="s">
        <v>177</v>
      </c>
      <c r="B37" s="77" t="s">
        <v>176</v>
      </c>
    </row>
    <row r="38" spans="1:2" x14ac:dyDescent="0.3">
      <c r="A38" s="76" t="s">
        <v>118</v>
      </c>
      <c r="B38" s="77" t="s">
        <v>176</v>
      </c>
    </row>
    <row r="39" spans="1:2" x14ac:dyDescent="0.3">
      <c r="A39" s="76" t="s">
        <v>116</v>
      </c>
      <c r="B39" s="77" t="s">
        <v>176</v>
      </c>
    </row>
    <row r="40" spans="1:2" x14ac:dyDescent="0.3">
      <c r="A40" s="76" t="s">
        <v>93</v>
      </c>
      <c r="B40" s="77" t="s">
        <v>176</v>
      </c>
    </row>
    <row r="41" spans="1:2" x14ac:dyDescent="0.3">
      <c r="A41" s="76" t="s">
        <v>93</v>
      </c>
      <c r="B41" s="77" t="s">
        <v>176</v>
      </c>
    </row>
    <row r="42" spans="1:2" x14ac:dyDescent="0.3">
      <c r="A42" s="76" t="s">
        <v>93</v>
      </c>
      <c r="B42" s="77" t="s">
        <v>176</v>
      </c>
    </row>
    <row r="43" spans="1:2" x14ac:dyDescent="0.3">
      <c r="A43" s="76" t="s">
        <v>93</v>
      </c>
      <c r="B43" s="77" t="s">
        <v>176</v>
      </c>
    </row>
    <row r="44" spans="1:2" x14ac:dyDescent="0.3">
      <c r="A44" s="76" t="s">
        <v>178</v>
      </c>
      <c r="B44" s="77" t="s">
        <v>176</v>
      </c>
    </row>
    <row r="45" spans="1:2" x14ac:dyDescent="0.3">
      <c r="A45" s="76" t="s">
        <v>179</v>
      </c>
      <c r="B45" s="77" t="s">
        <v>176</v>
      </c>
    </row>
    <row r="46" spans="1:2" ht="15" thickBot="1" x14ac:dyDescent="0.35">
      <c r="A46" s="78" t="s">
        <v>92</v>
      </c>
      <c r="B46" s="79" t="s">
        <v>176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F0B-3923-41D0-AAAA-CF4FDE87D5F9}">
  <sheetPr>
    <tabColor theme="7"/>
  </sheetPr>
  <dimension ref="A1:B9"/>
  <sheetViews>
    <sheetView workbookViewId="0">
      <selection activeCell="A2" sqref="A2:B9"/>
    </sheetView>
  </sheetViews>
  <sheetFormatPr defaultColWidth="8.6640625" defaultRowHeight="14.4" x14ac:dyDescent="0.3"/>
  <cols>
    <col min="1" max="1" width="19" bestFit="1" customWidth="1"/>
    <col min="2" max="2" width="37" bestFit="1" customWidth="1"/>
    <col min="3" max="3" width="17.88671875" bestFit="1" customWidth="1"/>
  </cols>
  <sheetData>
    <row r="1" spans="1:2" x14ac:dyDescent="0.3">
      <c r="A1" s="1" t="s">
        <v>132</v>
      </c>
      <c r="B1" s="1" t="s">
        <v>161</v>
      </c>
    </row>
    <row r="2" spans="1:2" x14ac:dyDescent="0.3">
      <c r="A2" s="3" t="s">
        <v>122</v>
      </c>
      <c r="B2" s="3" t="s">
        <v>162</v>
      </c>
    </row>
    <row r="3" spans="1:2" x14ac:dyDescent="0.3">
      <c r="A3" s="3" t="s">
        <v>118</v>
      </c>
      <c r="B3" s="3" t="s">
        <v>168</v>
      </c>
    </row>
    <row r="4" spans="1:2" x14ac:dyDescent="0.3">
      <c r="A4" s="3" t="s">
        <v>180</v>
      </c>
      <c r="B4" s="3" t="s">
        <v>181</v>
      </c>
    </row>
    <row r="5" spans="1:2" x14ac:dyDescent="0.3">
      <c r="A5" s="3" t="s">
        <v>92</v>
      </c>
      <c r="B5" s="3" t="s">
        <v>164</v>
      </c>
    </row>
    <row r="6" spans="1:2" x14ac:dyDescent="0.3">
      <c r="A6" s="3" t="s">
        <v>182</v>
      </c>
      <c r="B6" s="3" t="s">
        <v>174</v>
      </c>
    </row>
    <row r="7" spans="1:2" x14ac:dyDescent="0.3">
      <c r="A7" s="3" t="s">
        <v>116</v>
      </c>
      <c r="B7" s="3" t="s">
        <v>165</v>
      </c>
    </row>
    <row r="8" spans="1:2" x14ac:dyDescent="0.3">
      <c r="A8" s="3" t="s">
        <v>119</v>
      </c>
      <c r="B8" s="3" t="s">
        <v>166</v>
      </c>
    </row>
    <row r="9" spans="1:2" x14ac:dyDescent="0.3">
      <c r="A9" s="3" t="s">
        <v>115</v>
      </c>
      <c r="B9" s="3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E52-9EDB-41C8-BC46-C02DFFC20E81}">
  <sheetPr>
    <tabColor rgb="FFFFC000"/>
  </sheetPr>
  <dimension ref="A1:E124"/>
  <sheetViews>
    <sheetView workbookViewId="0">
      <pane ySplit="1" topLeftCell="A112" activePane="bottomLeft" state="frozen"/>
      <selection pane="bottomLeft" activeCell="A39" sqref="A39:AE77"/>
    </sheetView>
  </sheetViews>
  <sheetFormatPr defaultColWidth="9.109375" defaultRowHeight="14.4" x14ac:dyDescent="0.3"/>
  <cols>
    <col min="1" max="1" width="30.6640625" bestFit="1" customWidth="1"/>
    <col min="2" max="2" width="19.5546875" bestFit="1" customWidth="1"/>
    <col min="3" max="3" width="18" customWidth="1"/>
    <col min="4" max="4" width="19.33203125" customWidth="1"/>
    <col min="5" max="5" width="11.33203125" bestFit="1" customWidth="1"/>
  </cols>
  <sheetData>
    <row r="1" spans="1:5" ht="33.9" customHeight="1" thickBot="1" x14ac:dyDescent="0.35">
      <c r="A1" s="80" t="s">
        <v>88</v>
      </c>
      <c r="B1" s="81" t="s">
        <v>132</v>
      </c>
      <c r="C1" s="80" t="s">
        <v>184</v>
      </c>
      <c r="D1" s="81" t="s">
        <v>185</v>
      </c>
      <c r="E1" s="82" t="s">
        <v>186</v>
      </c>
    </row>
    <row r="2" spans="1:5" x14ac:dyDescent="0.3">
      <c r="A2" s="74" t="s">
        <v>187</v>
      </c>
      <c r="B2" s="75" t="s">
        <v>188</v>
      </c>
      <c r="C2" s="83" t="s">
        <v>101</v>
      </c>
      <c r="D2" s="84" t="s">
        <v>101</v>
      </c>
      <c r="E2" s="84"/>
    </row>
    <row r="3" spans="1:5" x14ac:dyDescent="0.3">
      <c r="A3" s="76" t="s">
        <v>189</v>
      </c>
      <c r="B3" s="77" t="s">
        <v>188</v>
      </c>
      <c r="C3" s="85" t="s">
        <v>101</v>
      </c>
      <c r="D3" s="86" t="s">
        <v>101</v>
      </c>
      <c r="E3" s="86"/>
    </row>
    <row r="4" spans="1:5" x14ac:dyDescent="0.3">
      <c r="A4" s="76" t="s">
        <v>190</v>
      </c>
      <c r="B4" s="77" t="s">
        <v>188</v>
      </c>
      <c r="C4" s="85" t="s">
        <v>101</v>
      </c>
      <c r="D4" s="86" t="s">
        <v>101</v>
      </c>
      <c r="E4" s="86"/>
    </row>
    <row r="5" spans="1:5" x14ac:dyDescent="0.3">
      <c r="A5" s="76" t="s">
        <v>191</v>
      </c>
      <c r="B5" s="77" t="s">
        <v>188</v>
      </c>
      <c r="C5" s="85" t="s">
        <v>101</v>
      </c>
      <c r="D5" s="86" t="s">
        <v>101</v>
      </c>
      <c r="E5" s="86"/>
    </row>
    <row r="6" spans="1:5" x14ac:dyDescent="0.3">
      <c r="A6" s="76" t="s">
        <v>192</v>
      </c>
      <c r="B6" s="77" t="s">
        <v>188</v>
      </c>
      <c r="C6" s="85" t="s">
        <v>101</v>
      </c>
      <c r="D6" s="86" t="s">
        <v>101</v>
      </c>
      <c r="E6" s="86"/>
    </row>
    <row r="7" spans="1:5" x14ac:dyDescent="0.3">
      <c r="A7" s="76" t="s">
        <v>193</v>
      </c>
      <c r="B7" s="77" t="s">
        <v>188</v>
      </c>
      <c r="C7" s="85" t="s">
        <v>101</v>
      </c>
      <c r="D7" s="86" t="s">
        <v>101</v>
      </c>
      <c r="E7" s="86"/>
    </row>
    <row r="8" spans="1:5" x14ac:dyDescent="0.3">
      <c r="A8" s="76" t="s">
        <v>194</v>
      </c>
      <c r="B8" s="77" t="s">
        <v>188</v>
      </c>
      <c r="C8" s="85" t="s">
        <v>101</v>
      </c>
      <c r="D8" s="86" t="s">
        <v>101</v>
      </c>
      <c r="E8" s="86"/>
    </row>
    <row r="9" spans="1:5" x14ac:dyDescent="0.3">
      <c r="A9" s="76" t="s">
        <v>195</v>
      </c>
      <c r="B9" s="77" t="s">
        <v>188</v>
      </c>
      <c r="C9" s="85" t="s">
        <v>101</v>
      </c>
      <c r="D9" s="86" t="s">
        <v>101</v>
      </c>
      <c r="E9" s="86"/>
    </row>
    <row r="10" spans="1:5" x14ac:dyDescent="0.3">
      <c r="A10" s="76" t="s">
        <v>196</v>
      </c>
      <c r="B10" s="77" t="s">
        <v>188</v>
      </c>
      <c r="C10" s="85" t="s">
        <v>101</v>
      </c>
      <c r="D10" s="86" t="s">
        <v>101</v>
      </c>
      <c r="E10" s="86"/>
    </row>
    <row r="11" spans="1:5" x14ac:dyDescent="0.3">
      <c r="A11" s="76" t="s">
        <v>197</v>
      </c>
      <c r="B11" s="77" t="s">
        <v>188</v>
      </c>
      <c r="C11" s="85" t="s">
        <v>101</v>
      </c>
      <c r="D11" s="86" t="s">
        <v>101</v>
      </c>
      <c r="E11" s="86"/>
    </row>
    <row r="12" spans="1:5" x14ac:dyDescent="0.3">
      <c r="A12" s="76" t="s">
        <v>198</v>
      </c>
      <c r="B12" s="77" t="s">
        <v>188</v>
      </c>
      <c r="C12" s="85" t="s">
        <v>101</v>
      </c>
      <c r="D12" s="86" t="s">
        <v>101</v>
      </c>
      <c r="E12" s="86"/>
    </row>
    <row r="13" spans="1:5" x14ac:dyDescent="0.3">
      <c r="A13" s="76" t="s">
        <v>199</v>
      </c>
      <c r="B13" s="77" t="s">
        <v>188</v>
      </c>
      <c r="C13" s="85" t="s">
        <v>101</v>
      </c>
      <c r="D13" s="86" t="s">
        <v>101</v>
      </c>
      <c r="E13" s="86"/>
    </row>
    <row r="14" spans="1:5" x14ac:dyDescent="0.3">
      <c r="A14" s="76" t="s">
        <v>200</v>
      </c>
      <c r="B14" s="77" t="s">
        <v>188</v>
      </c>
      <c r="C14" s="85" t="s">
        <v>101</v>
      </c>
      <c r="D14" s="86" t="s">
        <v>101</v>
      </c>
      <c r="E14" s="86"/>
    </row>
    <row r="15" spans="1:5" x14ac:dyDescent="0.3">
      <c r="A15" s="76" t="s">
        <v>201</v>
      </c>
      <c r="B15" s="77" t="s">
        <v>188</v>
      </c>
      <c r="C15" s="85" t="s">
        <v>101</v>
      </c>
      <c r="D15" s="86" t="s">
        <v>101</v>
      </c>
      <c r="E15" s="86"/>
    </row>
    <row r="16" spans="1:5" x14ac:dyDescent="0.3">
      <c r="A16" s="76" t="s">
        <v>202</v>
      </c>
      <c r="B16" s="77" t="s">
        <v>188</v>
      </c>
      <c r="C16" s="85" t="s">
        <v>101</v>
      </c>
      <c r="D16" s="86" t="s">
        <v>101</v>
      </c>
      <c r="E16" s="86"/>
    </row>
    <row r="17" spans="1:5" x14ac:dyDescent="0.3">
      <c r="A17" s="76" t="s">
        <v>203</v>
      </c>
      <c r="B17" s="77" t="s">
        <v>188</v>
      </c>
      <c r="C17" s="85" t="s">
        <v>101</v>
      </c>
      <c r="D17" s="86" t="s">
        <v>101</v>
      </c>
      <c r="E17" s="86"/>
    </row>
    <row r="18" spans="1:5" ht="15" thickBot="1" x14ac:dyDescent="0.35">
      <c r="A18" s="78" t="s">
        <v>204</v>
      </c>
      <c r="B18" s="79" t="s">
        <v>188</v>
      </c>
      <c r="C18" s="87" t="s">
        <v>101</v>
      </c>
      <c r="D18" s="88" t="s">
        <v>101</v>
      </c>
      <c r="E18" s="88"/>
    </row>
    <row r="19" spans="1:5" x14ac:dyDescent="0.3">
      <c r="A19" s="74" t="s">
        <v>187</v>
      </c>
      <c r="B19" s="75" t="s">
        <v>205</v>
      </c>
      <c r="C19" s="83" t="s">
        <v>101</v>
      </c>
      <c r="D19" s="84" t="s">
        <v>101</v>
      </c>
      <c r="E19" s="84"/>
    </row>
    <row r="20" spans="1:5" x14ac:dyDescent="0.3">
      <c r="A20" s="76" t="s">
        <v>189</v>
      </c>
      <c r="B20" s="77" t="s">
        <v>205</v>
      </c>
      <c r="C20" s="85" t="s">
        <v>101</v>
      </c>
      <c r="D20" s="86" t="s">
        <v>101</v>
      </c>
      <c r="E20" s="86"/>
    </row>
    <row r="21" spans="1:5" x14ac:dyDescent="0.3">
      <c r="A21" s="76" t="s">
        <v>190</v>
      </c>
      <c r="B21" s="77" t="s">
        <v>205</v>
      </c>
      <c r="C21" s="85" t="s">
        <v>101</v>
      </c>
      <c r="D21" s="86" t="s">
        <v>101</v>
      </c>
      <c r="E21" s="86"/>
    </row>
    <row r="22" spans="1:5" x14ac:dyDescent="0.3">
      <c r="A22" s="76" t="s">
        <v>191</v>
      </c>
      <c r="B22" s="77" t="s">
        <v>205</v>
      </c>
      <c r="C22" s="85" t="s">
        <v>101</v>
      </c>
      <c r="D22" s="86" t="s">
        <v>101</v>
      </c>
      <c r="E22" s="86"/>
    </row>
    <row r="23" spans="1:5" x14ac:dyDescent="0.3">
      <c r="A23" s="76" t="s">
        <v>192</v>
      </c>
      <c r="B23" s="77" t="s">
        <v>205</v>
      </c>
      <c r="C23" s="85" t="s">
        <v>101</v>
      </c>
      <c r="D23" s="86" t="s">
        <v>101</v>
      </c>
      <c r="E23" s="86"/>
    </row>
    <row r="24" spans="1:5" x14ac:dyDescent="0.3">
      <c r="A24" s="76" t="s">
        <v>193</v>
      </c>
      <c r="B24" s="77" t="s">
        <v>205</v>
      </c>
      <c r="C24" s="85" t="s">
        <v>101</v>
      </c>
      <c r="D24" s="86" t="s">
        <v>101</v>
      </c>
      <c r="E24" s="86"/>
    </row>
    <row r="25" spans="1:5" x14ac:dyDescent="0.3">
      <c r="A25" s="76" t="s">
        <v>194</v>
      </c>
      <c r="B25" s="77" t="s">
        <v>205</v>
      </c>
      <c r="C25" s="85" t="s">
        <v>101</v>
      </c>
      <c r="D25" s="86" t="s">
        <v>101</v>
      </c>
      <c r="E25" s="86"/>
    </row>
    <row r="26" spans="1:5" x14ac:dyDescent="0.3">
      <c r="A26" s="76" t="s">
        <v>195</v>
      </c>
      <c r="B26" s="77" t="s">
        <v>205</v>
      </c>
      <c r="C26" s="85" t="s">
        <v>101</v>
      </c>
      <c r="D26" s="86" t="s">
        <v>101</v>
      </c>
      <c r="E26" s="86"/>
    </row>
    <row r="27" spans="1:5" x14ac:dyDescent="0.3">
      <c r="A27" s="76" t="s">
        <v>196</v>
      </c>
      <c r="B27" s="77" t="s">
        <v>205</v>
      </c>
      <c r="C27" s="85" t="s">
        <v>101</v>
      </c>
      <c r="D27" s="86" t="s">
        <v>101</v>
      </c>
      <c r="E27" s="86"/>
    </row>
    <row r="28" spans="1:5" x14ac:dyDescent="0.3">
      <c r="A28" s="76" t="s">
        <v>197</v>
      </c>
      <c r="B28" s="77" t="s">
        <v>205</v>
      </c>
      <c r="C28" s="85" t="s">
        <v>101</v>
      </c>
      <c r="D28" s="86" t="s">
        <v>101</v>
      </c>
      <c r="E28" s="86"/>
    </row>
    <row r="29" spans="1:5" x14ac:dyDescent="0.3">
      <c r="A29" s="76" t="s">
        <v>198</v>
      </c>
      <c r="B29" s="77" t="s">
        <v>205</v>
      </c>
      <c r="C29" s="85" t="s">
        <v>101</v>
      </c>
      <c r="D29" s="86" t="s">
        <v>101</v>
      </c>
      <c r="E29" s="86"/>
    </row>
    <row r="30" spans="1:5" x14ac:dyDescent="0.3">
      <c r="A30" s="76" t="s">
        <v>199</v>
      </c>
      <c r="B30" s="77" t="s">
        <v>205</v>
      </c>
      <c r="C30" s="85" t="s">
        <v>101</v>
      </c>
      <c r="D30" s="86" t="s">
        <v>101</v>
      </c>
      <c r="E30" s="86"/>
    </row>
    <row r="31" spans="1:5" x14ac:dyDescent="0.3">
      <c r="A31" s="76" t="s">
        <v>200</v>
      </c>
      <c r="B31" s="77" t="s">
        <v>205</v>
      </c>
      <c r="C31" s="85" t="s">
        <v>101</v>
      </c>
      <c r="D31" s="86" t="s">
        <v>101</v>
      </c>
      <c r="E31" s="86"/>
    </row>
    <row r="32" spans="1:5" x14ac:dyDescent="0.3">
      <c r="A32" s="76" t="s">
        <v>201</v>
      </c>
      <c r="B32" s="77" t="s">
        <v>205</v>
      </c>
      <c r="C32" s="85" t="s">
        <v>101</v>
      </c>
      <c r="D32" s="86" t="s">
        <v>101</v>
      </c>
      <c r="E32" s="86"/>
    </row>
    <row r="33" spans="1:5" x14ac:dyDescent="0.3">
      <c r="A33" s="76" t="s">
        <v>202</v>
      </c>
      <c r="B33" s="77" t="s">
        <v>205</v>
      </c>
      <c r="C33" s="85" t="s">
        <v>101</v>
      </c>
      <c r="D33" s="86" t="s">
        <v>101</v>
      </c>
      <c r="E33" s="86"/>
    </row>
    <row r="34" spans="1:5" x14ac:dyDescent="0.3">
      <c r="A34" s="76" t="s">
        <v>203</v>
      </c>
      <c r="B34" s="77" t="s">
        <v>205</v>
      </c>
      <c r="C34" s="85" t="s">
        <v>101</v>
      </c>
      <c r="D34" s="86" t="s">
        <v>101</v>
      </c>
      <c r="E34" s="86"/>
    </row>
    <row r="35" spans="1:5" ht="15" thickBot="1" x14ac:dyDescent="0.35">
      <c r="A35" s="78" t="s">
        <v>204</v>
      </c>
      <c r="B35" s="79" t="s">
        <v>205</v>
      </c>
      <c r="C35" s="87" t="s">
        <v>101</v>
      </c>
      <c r="D35" s="88" t="s">
        <v>101</v>
      </c>
      <c r="E35" s="88"/>
    </row>
    <row r="36" spans="1:5" ht="15" thickBot="1" x14ac:dyDescent="0.35">
      <c r="A36" s="76" t="s">
        <v>206</v>
      </c>
      <c r="B36" s="77" t="s">
        <v>205</v>
      </c>
      <c r="C36" s="85"/>
      <c r="D36" s="86"/>
      <c r="E36" s="86"/>
    </row>
    <row r="37" spans="1:5" x14ac:dyDescent="0.3">
      <c r="A37" s="74" t="s">
        <v>187</v>
      </c>
      <c r="B37" s="75" t="s">
        <v>207</v>
      </c>
      <c r="C37" s="83" t="s">
        <v>101</v>
      </c>
      <c r="D37" s="84" t="s">
        <v>101</v>
      </c>
      <c r="E37" s="84"/>
    </row>
    <row r="38" spans="1:5" x14ac:dyDescent="0.3">
      <c r="A38" s="76" t="s">
        <v>189</v>
      </c>
      <c r="B38" s="77" t="s">
        <v>207</v>
      </c>
      <c r="C38" s="85" t="s">
        <v>101</v>
      </c>
      <c r="D38" s="86" t="s">
        <v>101</v>
      </c>
      <c r="E38" s="86"/>
    </row>
    <row r="39" spans="1:5" x14ac:dyDescent="0.3">
      <c r="A39" s="76" t="s">
        <v>190</v>
      </c>
      <c r="B39" s="77" t="s">
        <v>207</v>
      </c>
      <c r="C39" s="85" t="s">
        <v>101</v>
      </c>
      <c r="D39" s="86" t="s">
        <v>101</v>
      </c>
      <c r="E39" s="86"/>
    </row>
    <row r="40" spans="1:5" x14ac:dyDescent="0.3">
      <c r="A40" s="76" t="s">
        <v>191</v>
      </c>
      <c r="B40" s="77" t="s">
        <v>207</v>
      </c>
      <c r="C40" s="85" t="s">
        <v>101</v>
      </c>
      <c r="D40" s="86" t="s">
        <v>101</v>
      </c>
      <c r="E40" s="86"/>
    </row>
    <row r="41" spans="1:5" x14ac:dyDescent="0.3">
      <c r="A41" s="76" t="s">
        <v>192</v>
      </c>
      <c r="B41" s="77" t="s">
        <v>207</v>
      </c>
      <c r="C41" s="85" t="s">
        <v>101</v>
      </c>
      <c r="D41" s="86" t="s">
        <v>101</v>
      </c>
      <c r="E41" s="86"/>
    </row>
    <row r="42" spans="1:5" x14ac:dyDescent="0.3">
      <c r="A42" s="76" t="s">
        <v>193</v>
      </c>
      <c r="B42" s="77" t="s">
        <v>207</v>
      </c>
      <c r="C42" s="85" t="s">
        <v>101</v>
      </c>
      <c r="D42" s="86" t="s">
        <v>101</v>
      </c>
      <c r="E42" s="86"/>
    </row>
    <row r="43" spans="1:5" x14ac:dyDescent="0.3">
      <c r="A43" s="76" t="s">
        <v>194</v>
      </c>
      <c r="B43" s="77" t="s">
        <v>207</v>
      </c>
      <c r="C43" s="85" t="s">
        <v>101</v>
      </c>
      <c r="D43" s="86" t="s">
        <v>101</v>
      </c>
      <c r="E43" s="86"/>
    </row>
    <row r="44" spans="1:5" x14ac:dyDescent="0.3">
      <c r="A44" s="76" t="s">
        <v>195</v>
      </c>
      <c r="B44" s="77" t="s">
        <v>207</v>
      </c>
      <c r="C44" s="85" t="s">
        <v>101</v>
      </c>
      <c r="D44" s="86" t="s">
        <v>101</v>
      </c>
      <c r="E44" s="86"/>
    </row>
    <row r="45" spans="1:5" x14ac:dyDescent="0.3">
      <c r="A45" s="76" t="s">
        <v>196</v>
      </c>
      <c r="B45" s="77" t="s">
        <v>207</v>
      </c>
      <c r="C45" s="85" t="s">
        <v>101</v>
      </c>
      <c r="D45" s="86" t="s">
        <v>101</v>
      </c>
      <c r="E45" s="86"/>
    </row>
    <row r="46" spans="1:5" x14ac:dyDescent="0.3">
      <c r="A46" s="76" t="s">
        <v>197</v>
      </c>
      <c r="B46" s="77" t="s">
        <v>207</v>
      </c>
      <c r="C46" s="85" t="s">
        <v>101</v>
      </c>
      <c r="D46" s="86" t="s">
        <v>101</v>
      </c>
      <c r="E46" s="86"/>
    </row>
    <row r="47" spans="1:5" x14ac:dyDescent="0.3">
      <c r="A47" s="76" t="s">
        <v>198</v>
      </c>
      <c r="B47" s="77" t="s">
        <v>207</v>
      </c>
      <c r="C47" s="85" t="s">
        <v>101</v>
      </c>
      <c r="D47" s="86" t="s">
        <v>101</v>
      </c>
      <c r="E47" s="86"/>
    </row>
    <row r="48" spans="1:5" x14ac:dyDescent="0.3">
      <c r="A48" s="76" t="s">
        <v>199</v>
      </c>
      <c r="B48" s="77" t="s">
        <v>207</v>
      </c>
      <c r="C48" s="85" t="s">
        <v>101</v>
      </c>
      <c r="D48" s="86" t="s">
        <v>101</v>
      </c>
      <c r="E48" s="86"/>
    </row>
    <row r="49" spans="1:5" x14ac:dyDescent="0.3">
      <c r="A49" s="76" t="s">
        <v>200</v>
      </c>
      <c r="B49" s="77" t="s">
        <v>207</v>
      </c>
      <c r="C49" s="85" t="s">
        <v>101</v>
      </c>
      <c r="D49" s="86" t="s">
        <v>101</v>
      </c>
      <c r="E49" s="86"/>
    </row>
    <row r="50" spans="1:5" x14ac:dyDescent="0.3">
      <c r="A50" s="76" t="s">
        <v>201</v>
      </c>
      <c r="B50" s="77" t="s">
        <v>207</v>
      </c>
      <c r="C50" s="85" t="s">
        <v>101</v>
      </c>
      <c r="D50" s="86" t="s">
        <v>101</v>
      </c>
      <c r="E50" s="86"/>
    </row>
    <row r="51" spans="1:5" x14ac:dyDescent="0.3">
      <c r="A51" s="76" t="s">
        <v>202</v>
      </c>
      <c r="B51" s="77" t="s">
        <v>207</v>
      </c>
      <c r="C51" s="85" t="s">
        <v>101</v>
      </c>
      <c r="D51" s="86" t="s">
        <v>101</v>
      </c>
      <c r="E51" s="86"/>
    </row>
    <row r="52" spans="1:5" x14ac:dyDescent="0.3">
      <c r="A52" s="76" t="s">
        <v>203</v>
      </c>
      <c r="B52" s="77" t="s">
        <v>207</v>
      </c>
      <c r="C52" s="85" t="s">
        <v>101</v>
      </c>
      <c r="D52" s="86" t="s">
        <v>101</v>
      </c>
      <c r="E52" s="86"/>
    </row>
    <row r="53" spans="1:5" ht="15" thickBot="1" x14ac:dyDescent="0.35">
      <c r="A53" s="78" t="s">
        <v>204</v>
      </c>
      <c r="B53" s="79" t="s">
        <v>207</v>
      </c>
      <c r="C53" s="87" t="s">
        <v>101</v>
      </c>
      <c r="D53" s="88" t="s">
        <v>101</v>
      </c>
      <c r="E53" s="88"/>
    </row>
    <row r="54" spans="1:5" ht="15" thickBot="1" x14ac:dyDescent="0.35">
      <c r="A54" s="76" t="s">
        <v>206</v>
      </c>
      <c r="B54" s="77" t="s">
        <v>207</v>
      </c>
      <c r="C54" s="85"/>
      <c r="D54" s="86"/>
      <c r="E54" s="86"/>
    </row>
    <row r="55" spans="1:5" x14ac:dyDescent="0.3">
      <c r="A55" s="74" t="s">
        <v>187</v>
      </c>
      <c r="B55" s="75" t="s">
        <v>208</v>
      </c>
      <c r="C55" s="83" t="s">
        <v>101</v>
      </c>
      <c r="D55" s="84" t="s">
        <v>101</v>
      </c>
      <c r="E55" s="84"/>
    </row>
    <row r="56" spans="1:5" x14ac:dyDescent="0.3">
      <c r="A56" s="76" t="s">
        <v>189</v>
      </c>
      <c r="B56" s="77" t="s">
        <v>208</v>
      </c>
      <c r="C56" s="85" t="s">
        <v>101</v>
      </c>
      <c r="D56" s="86" t="s">
        <v>101</v>
      </c>
      <c r="E56" s="86"/>
    </row>
    <row r="57" spans="1:5" x14ac:dyDescent="0.3">
      <c r="A57" s="76" t="s">
        <v>190</v>
      </c>
      <c r="B57" s="77" t="s">
        <v>208</v>
      </c>
      <c r="C57" s="85" t="s">
        <v>101</v>
      </c>
      <c r="D57" s="86" t="s">
        <v>101</v>
      </c>
      <c r="E57" s="86"/>
    </row>
    <row r="58" spans="1:5" x14ac:dyDescent="0.3">
      <c r="A58" s="76" t="s">
        <v>191</v>
      </c>
      <c r="B58" s="77" t="s">
        <v>208</v>
      </c>
      <c r="C58" s="85" t="s">
        <v>101</v>
      </c>
      <c r="D58" s="86" t="s">
        <v>101</v>
      </c>
      <c r="E58" s="86"/>
    </row>
    <row r="59" spans="1:5" x14ac:dyDescent="0.3">
      <c r="A59" s="76" t="s">
        <v>192</v>
      </c>
      <c r="B59" s="77" t="s">
        <v>208</v>
      </c>
      <c r="C59" s="85" t="s">
        <v>101</v>
      </c>
      <c r="D59" s="86" t="s">
        <v>101</v>
      </c>
      <c r="E59" s="86"/>
    </row>
    <row r="60" spans="1:5" x14ac:dyDescent="0.3">
      <c r="A60" s="76" t="s">
        <v>193</v>
      </c>
      <c r="B60" s="77" t="s">
        <v>208</v>
      </c>
      <c r="C60" s="85" t="s">
        <v>101</v>
      </c>
      <c r="D60" s="86" t="s">
        <v>101</v>
      </c>
      <c r="E60" s="86"/>
    </row>
    <row r="61" spans="1:5" x14ac:dyDescent="0.3">
      <c r="A61" s="76" t="s">
        <v>194</v>
      </c>
      <c r="B61" s="77" t="s">
        <v>208</v>
      </c>
      <c r="C61" s="85" t="s">
        <v>101</v>
      </c>
      <c r="D61" s="86" t="s">
        <v>101</v>
      </c>
      <c r="E61" s="86"/>
    </row>
    <row r="62" spans="1:5" x14ac:dyDescent="0.3">
      <c r="A62" s="76" t="s">
        <v>195</v>
      </c>
      <c r="B62" s="77" t="s">
        <v>208</v>
      </c>
      <c r="C62" s="85" t="s">
        <v>101</v>
      </c>
      <c r="D62" s="86" t="s">
        <v>101</v>
      </c>
      <c r="E62" s="86"/>
    </row>
    <row r="63" spans="1:5" x14ac:dyDescent="0.3">
      <c r="A63" s="76" t="s">
        <v>196</v>
      </c>
      <c r="B63" s="77" t="s">
        <v>208</v>
      </c>
      <c r="C63" s="85" t="s">
        <v>101</v>
      </c>
      <c r="D63" s="86" t="s">
        <v>101</v>
      </c>
      <c r="E63" s="86"/>
    </row>
    <row r="64" spans="1:5" x14ac:dyDescent="0.3">
      <c r="A64" s="76" t="s">
        <v>197</v>
      </c>
      <c r="B64" s="77" t="s">
        <v>208</v>
      </c>
      <c r="C64" s="85" t="s">
        <v>101</v>
      </c>
      <c r="D64" s="86" t="s">
        <v>101</v>
      </c>
      <c r="E64" s="86"/>
    </row>
    <row r="65" spans="1:5" x14ac:dyDescent="0.3">
      <c r="A65" s="76" t="s">
        <v>198</v>
      </c>
      <c r="B65" s="77" t="s">
        <v>208</v>
      </c>
      <c r="C65" s="85" t="s">
        <v>101</v>
      </c>
      <c r="D65" s="86" t="s">
        <v>101</v>
      </c>
      <c r="E65" s="86"/>
    </row>
    <row r="66" spans="1:5" x14ac:dyDescent="0.3">
      <c r="A66" s="76" t="s">
        <v>199</v>
      </c>
      <c r="B66" s="77" t="s">
        <v>208</v>
      </c>
      <c r="C66" s="85" t="s">
        <v>101</v>
      </c>
      <c r="D66" s="86" t="s">
        <v>101</v>
      </c>
      <c r="E66" s="86"/>
    </row>
    <row r="67" spans="1:5" x14ac:dyDescent="0.3">
      <c r="A67" s="76" t="s">
        <v>200</v>
      </c>
      <c r="B67" s="77" t="s">
        <v>208</v>
      </c>
      <c r="C67" s="85" t="s">
        <v>101</v>
      </c>
      <c r="D67" s="86" t="s">
        <v>101</v>
      </c>
      <c r="E67" s="86"/>
    </row>
    <row r="68" spans="1:5" x14ac:dyDescent="0.3">
      <c r="A68" s="76" t="s">
        <v>201</v>
      </c>
      <c r="B68" s="77" t="s">
        <v>208</v>
      </c>
      <c r="C68" s="85" t="s">
        <v>101</v>
      </c>
      <c r="D68" s="86" t="s">
        <v>101</v>
      </c>
      <c r="E68" s="86"/>
    </row>
    <row r="69" spans="1:5" x14ac:dyDescent="0.3">
      <c r="A69" s="76" t="s">
        <v>202</v>
      </c>
      <c r="B69" s="77" t="s">
        <v>208</v>
      </c>
      <c r="C69" s="85" t="s">
        <v>101</v>
      </c>
      <c r="D69" s="86" t="s">
        <v>101</v>
      </c>
      <c r="E69" s="86"/>
    </row>
    <row r="70" spans="1:5" x14ac:dyDescent="0.3">
      <c r="A70" s="76" t="s">
        <v>203</v>
      </c>
      <c r="B70" s="77" t="s">
        <v>208</v>
      </c>
      <c r="C70" s="85" t="s">
        <v>101</v>
      </c>
      <c r="D70" s="86" t="s">
        <v>101</v>
      </c>
      <c r="E70" s="86"/>
    </row>
    <row r="71" spans="1:5" ht="15" thickBot="1" x14ac:dyDescent="0.35">
      <c r="A71" s="78" t="s">
        <v>204</v>
      </c>
      <c r="B71" s="79" t="s">
        <v>208</v>
      </c>
      <c r="C71" s="87" t="s">
        <v>101</v>
      </c>
      <c r="D71" s="88" t="s">
        <v>101</v>
      </c>
      <c r="E71" s="88"/>
    </row>
    <row r="72" spans="1:5" ht="15" thickBot="1" x14ac:dyDescent="0.35">
      <c r="A72" s="76" t="s">
        <v>206</v>
      </c>
      <c r="B72" s="77" t="s">
        <v>208</v>
      </c>
      <c r="C72" s="85"/>
      <c r="D72" s="86"/>
      <c r="E72" s="86"/>
    </row>
    <row r="73" spans="1:5" x14ac:dyDescent="0.3">
      <c r="A73" s="74" t="s">
        <v>187</v>
      </c>
      <c r="B73" s="75" t="s">
        <v>209</v>
      </c>
      <c r="C73" s="83" t="s">
        <v>101</v>
      </c>
      <c r="D73" s="84" t="s">
        <v>101</v>
      </c>
      <c r="E73" s="84"/>
    </row>
    <row r="74" spans="1:5" x14ac:dyDescent="0.3">
      <c r="A74" s="76" t="s">
        <v>189</v>
      </c>
      <c r="B74" s="77" t="s">
        <v>209</v>
      </c>
      <c r="C74" s="85" t="s">
        <v>101</v>
      </c>
      <c r="D74" s="86" t="s">
        <v>101</v>
      </c>
      <c r="E74" s="86"/>
    </row>
    <row r="75" spans="1:5" x14ac:dyDescent="0.3">
      <c r="A75" s="76" t="s">
        <v>190</v>
      </c>
      <c r="B75" s="77" t="s">
        <v>209</v>
      </c>
      <c r="C75" s="85" t="s">
        <v>101</v>
      </c>
      <c r="D75" s="86" t="s">
        <v>101</v>
      </c>
      <c r="E75" s="86"/>
    </row>
    <row r="76" spans="1:5" x14ac:dyDescent="0.3">
      <c r="A76" s="76" t="s">
        <v>191</v>
      </c>
      <c r="B76" s="77" t="s">
        <v>209</v>
      </c>
      <c r="C76" s="85" t="s">
        <v>101</v>
      </c>
      <c r="D76" s="86" t="s">
        <v>101</v>
      </c>
      <c r="E76" s="86"/>
    </row>
    <row r="77" spans="1:5" x14ac:dyDescent="0.3">
      <c r="A77" s="76" t="s">
        <v>192</v>
      </c>
      <c r="B77" s="77" t="s">
        <v>209</v>
      </c>
      <c r="C77" s="85" t="s">
        <v>101</v>
      </c>
      <c r="D77" s="86" t="s">
        <v>101</v>
      </c>
      <c r="E77" s="86"/>
    </row>
    <row r="78" spans="1:5" x14ac:dyDescent="0.3">
      <c r="A78" s="76" t="s">
        <v>193</v>
      </c>
      <c r="B78" s="77" t="s">
        <v>209</v>
      </c>
      <c r="C78" s="85" t="s">
        <v>101</v>
      </c>
      <c r="D78" s="86" t="s">
        <v>101</v>
      </c>
      <c r="E78" s="86"/>
    </row>
    <row r="79" spans="1:5" x14ac:dyDescent="0.3">
      <c r="A79" s="76" t="s">
        <v>194</v>
      </c>
      <c r="B79" s="77" t="s">
        <v>209</v>
      </c>
      <c r="C79" s="85" t="s">
        <v>101</v>
      </c>
      <c r="D79" s="86" t="s">
        <v>101</v>
      </c>
      <c r="E79" s="86"/>
    </row>
    <row r="80" spans="1:5" x14ac:dyDescent="0.3">
      <c r="A80" s="76" t="s">
        <v>195</v>
      </c>
      <c r="B80" s="77" t="s">
        <v>209</v>
      </c>
      <c r="C80" s="85" t="s">
        <v>101</v>
      </c>
      <c r="D80" s="86" t="s">
        <v>101</v>
      </c>
      <c r="E80" s="86"/>
    </row>
    <row r="81" spans="1:5" x14ac:dyDescent="0.3">
      <c r="A81" s="76" t="s">
        <v>196</v>
      </c>
      <c r="B81" s="77" t="s">
        <v>209</v>
      </c>
      <c r="C81" s="85" t="s">
        <v>101</v>
      </c>
      <c r="D81" s="86" t="s">
        <v>101</v>
      </c>
      <c r="E81" s="86"/>
    </row>
    <row r="82" spans="1:5" x14ac:dyDescent="0.3">
      <c r="A82" s="76" t="s">
        <v>197</v>
      </c>
      <c r="B82" s="77" t="s">
        <v>209</v>
      </c>
      <c r="C82" s="85" t="s">
        <v>101</v>
      </c>
      <c r="D82" s="86" t="s">
        <v>101</v>
      </c>
      <c r="E82" s="86"/>
    </row>
    <row r="83" spans="1:5" x14ac:dyDescent="0.3">
      <c r="A83" s="76" t="s">
        <v>198</v>
      </c>
      <c r="B83" s="77" t="s">
        <v>209</v>
      </c>
      <c r="C83" s="85" t="s">
        <v>101</v>
      </c>
      <c r="D83" s="86" t="s">
        <v>101</v>
      </c>
      <c r="E83" s="86"/>
    </row>
    <row r="84" spans="1:5" x14ac:dyDescent="0.3">
      <c r="A84" s="76" t="s">
        <v>199</v>
      </c>
      <c r="B84" s="77" t="s">
        <v>209</v>
      </c>
      <c r="C84" s="85" t="s">
        <v>101</v>
      </c>
      <c r="D84" s="86" t="s">
        <v>101</v>
      </c>
      <c r="E84" s="86"/>
    </row>
    <row r="85" spans="1:5" x14ac:dyDescent="0.3">
      <c r="A85" s="76" t="s">
        <v>200</v>
      </c>
      <c r="B85" s="77" t="s">
        <v>209</v>
      </c>
      <c r="C85" s="85" t="s">
        <v>101</v>
      </c>
      <c r="D85" s="86" t="s">
        <v>101</v>
      </c>
      <c r="E85" s="86"/>
    </row>
    <row r="86" spans="1:5" x14ac:dyDescent="0.3">
      <c r="A86" s="76" t="s">
        <v>201</v>
      </c>
      <c r="B86" s="77" t="s">
        <v>209</v>
      </c>
      <c r="C86" s="85" t="s">
        <v>101</v>
      </c>
      <c r="D86" s="86" t="s">
        <v>101</v>
      </c>
      <c r="E86" s="86"/>
    </row>
    <row r="87" spans="1:5" x14ac:dyDescent="0.3">
      <c r="A87" s="76" t="s">
        <v>202</v>
      </c>
      <c r="B87" s="77" t="s">
        <v>209</v>
      </c>
      <c r="C87" s="85" t="s">
        <v>101</v>
      </c>
      <c r="D87" s="86" t="s">
        <v>101</v>
      </c>
      <c r="E87" s="86"/>
    </row>
    <row r="88" spans="1:5" x14ac:dyDescent="0.3">
      <c r="A88" s="76" t="s">
        <v>203</v>
      </c>
      <c r="B88" s="77" t="s">
        <v>209</v>
      </c>
      <c r="C88" s="85" t="s">
        <v>101</v>
      </c>
      <c r="D88" s="86" t="s">
        <v>101</v>
      </c>
      <c r="E88" s="86"/>
    </row>
    <row r="89" spans="1:5" ht="15" thickBot="1" x14ac:dyDescent="0.35">
      <c r="A89" s="78" t="s">
        <v>204</v>
      </c>
      <c r="B89" s="79" t="s">
        <v>209</v>
      </c>
      <c r="C89" s="87" t="s">
        <v>101</v>
      </c>
      <c r="D89" s="88" t="s">
        <v>101</v>
      </c>
      <c r="E89" s="88"/>
    </row>
    <row r="90" spans="1:5" x14ac:dyDescent="0.3">
      <c r="A90" s="74" t="s">
        <v>187</v>
      </c>
      <c r="B90" s="75" t="s">
        <v>210</v>
      </c>
      <c r="C90" s="83" t="s">
        <v>101</v>
      </c>
      <c r="D90" s="84" t="s">
        <v>101</v>
      </c>
      <c r="E90" s="84"/>
    </row>
    <row r="91" spans="1:5" x14ac:dyDescent="0.3">
      <c r="A91" s="76" t="s">
        <v>189</v>
      </c>
      <c r="B91" s="77" t="s">
        <v>210</v>
      </c>
      <c r="C91" s="85" t="s">
        <v>101</v>
      </c>
      <c r="D91" s="86" t="s">
        <v>101</v>
      </c>
      <c r="E91" s="86"/>
    </row>
    <row r="92" spans="1:5" x14ac:dyDescent="0.3">
      <c r="A92" s="76" t="s">
        <v>190</v>
      </c>
      <c r="B92" s="77" t="s">
        <v>210</v>
      </c>
      <c r="C92" s="85" t="s">
        <v>101</v>
      </c>
      <c r="D92" s="86" t="s">
        <v>101</v>
      </c>
      <c r="E92" s="86"/>
    </row>
    <row r="93" spans="1:5" x14ac:dyDescent="0.3">
      <c r="A93" s="76" t="s">
        <v>191</v>
      </c>
      <c r="B93" s="77" t="s">
        <v>210</v>
      </c>
      <c r="C93" s="85" t="s">
        <v>101</v>
      </c>
      <c r="D93" s="86" t="s">
        <v>101</v>
      </c>
      <c r="E93" s="86"/>
    </row>
    <row r="94" spans="1:5" x14ac:dyDescent="0.3">
      <c r="A94" s="76" t="s">
        <v>192</v>
      </c>
      <c r="B94" s="77" t="s">
        <v>210</v>
      </c>
      <c r="C94" s="85" t="s">
        <v>101</v>
      </c>
      <c r="D94" s="86" t="s">
        <v>101</v>
      </c>
      <c r="E94" s="86"/>
    </row>
    <row r="95" spans="1:5" x14ac:dyDescent="0.3">
      <c r="A95" s="76" t="s">
        <v>193</v>
      </c>
      <c r="B95" s="77" t="s">
        <v>210</v>
      </c>
      <c r="C95" s="85" t="s">
        <v>101</v>
      </c>
      <c r="D95" s="86" t="s">
        <v>101</v>
      </c>
      <c r="E95" s="86"/>
    </row>
    <row r="96" spans="1:5" x14ac:dyDescent="0.3">
      <c r="A96" s="76" t="s">
        <v>194</v>
      </c>
      <c r="B96" s="77" t="s">
        <v>210</v>
      </c>
      <c r="C96" s="85" t="s">
        <v>101</v>
      </c>
      <c r="D96" s="86" t="s">
        <v>101</v>
      </c>
      <c r="E96" s="86"/>
    </row>
    <row r="97" spans="1:5" x14ac:dyDescent="0.3">
      <c r="A97" s="76" t="s">
        <v>195</v>
      </c>
      <c r="B97" s="77" t="s">
        <v>210</v>
      </c>
      <c r="C97" s="85" t="s">
        <v>101</v>
      </c>
      <c r="D97" s="86" t="s">
        <v>101</v>
      </c>
      <c r="E97" s="86"/>
    </row>
    <row r="98" spans="1:5" x14ac:dyDescent="0.3">
      <c r="A98" s="76" t="s">
        <v>196</v>
      </c>
      <c r="B98" s="77" t="s">
        <v>210</v>
      </c>
      <c r="C98" s="85" t="s">
        <v>101</v>
      </c>
      <c r="D98" s="86" t="s">
        <v>101</v>
      </c>
      <c r="E98" s="86"/>
    </row>
    <row r="99" spans="1:5" x14ac:dyDescent="0.3">
      <c r="A99" s="76" t="s">
        <v>197</v>
      </c>
      <c r="B99" s="77" t="s">
        <v>210</v>
      </c>
      <c r="C99" s="85" t="s">
        <v>101</v>
      </c>
      <c r="D99" s="86" t="s">
        <v>101</v>
      </c>
      <c r="E99" s="86"/>
    </row>
    <row r="100" spans="1:5" x14ac:dyDescent="0.3">
      <c r="A100" s="76" t="s">
        <v>198</v>
      </c>
      <c r="B100" s="77" t="s">
        <v>210</v>
      </c>
      <c r="C100" s="85" t="s">
        <v>101</v>
      </c>
      <c r="D100" s="86" t="s">
        <v>101</v>
      </c>
      <c r="E100" s="86"/>
    </row>
    <row r="101" spans="1:5" x14ac:dyDescent="0.3">
      <c r="A101" s="76" t="s">
        <v>199</v>
      </c>
      <c r="B101" s="77" t="s">
        <v>210</v>
      </c>
      <c r="C101" s="85" t="s">
        <v>101</v>
      </c>
      <c r="D101" s="86" t="s">
        <v>101</v>
      </c>
      <c r="E101" s="86"/>
    </row>
    <row r="102" spans="1:5" x14ac:dyDescent="0.3">
      <c r="A102" s="76" t="s">
        <v>200</v>
      </c>
      <c r="B102" s="77" t="s">
        <v>210</v>
      </c>
      <c r="C102" s="85" t="s">
        <v>101</v>
      </c>
      <c r="D102" s="86" t="s">
        <v>101</v>
      </c>
      <c r="E102" s="86"/>
    </row>
    <row r="103" spans="1:5" x14ac:dyDescent="0.3">
      <c r="A103" s="76" t="s">
        <v>201</v>
      </c>
      <c r="B103" s="77" t="s">
        <v>210</v>
      </c>
      <c r="C103" s="85" t="s">
        <v>101</v>
      </c>
      <c r="D103" s="86" t="s">
        <v>101</v>
      </c>
      <c r="E103" s="86"/>
    </row>
    <row r="104" spans="1:5" x14ac:dyDescent="0.3">
      <c r="A104" s="76" t="s">
        <v>202</v>
      </c>
      <c r="B104" s="77" t="s">
        <v>210</v>
      </c>
      <c r="C104" s="85" t="s">
        <v>101</v>
      </c>
      <c r="D104" s="86" t="s">
        <v>101</v>
      </c>
      <c r="E104" s="86"/>
    </row>
    <row r="105" spans="1:5" x14ac:dyDescent="0.3">
      <c r="A105" s="76" t="s">
        <v>203</v>
      </c>
      <c r="B105" s="77" t="s">
        <v>210</v>
      </c>
      <c r="C105" s="85" t="s">
        <v>101</v>
      </c>
      <c r="D105" s="86" t="s">
        <v>101</v>
      </c>
      <c r="E105" s="86"/>
    </row>
    <row r="106" spans="1:5" ht="15" thickBot="1" x14ac:dyDescent="0.35">
      <c r="A106" s="78" t="s">
        <v>204</v>
      </c>
      <c r="B106" s="79" t="s">
        <v>210</v>
      </c>
      <c r="C106" s="87" t="s">
        <v>101</v>
      </c>
      <c r="D106" s="88" t="s">
        <v>101</v>
      </c>
      <c r="E106" s="88"/>
    </row>
    <row r="107" spans="1:5" x14ac:dyDescent="0.3">
      <c r="A107" s="74" t="s">
        <v>187</v>
      </c>
      <c r="B107" s="84" t="s">
        <v>101</v>
      </c>
      <c r="C107" s="83" t="s">
        <v>211</v>
      </c>
      <c r="D107" s="84" t="s">
        <v>212</v>
      </c>
      <c r="E107" s="84" t="s">
        <v>213</v>
      </c>
    </row>
    <row r="108" spans="1:5" x14ac:dyDescent="0.3">
      <c r="A108" s="76" t="s">
        <v>189</v>
      </c>
      <c r="B108" s="86" t="s">
        <v>101</v>
      </c>
      <c r="C108" s="85" t="s">
        <v>101</v>
      </c>
      <c r="D108" s="86" t="s">
        <v>214</v>
      </c>
      <c r="E108" s="86" t="s">
        <v>215</v>
      </c>
    </row>
    <row r="109" spans="1:5" x14ac:dyDescent="0.3">
      <c r="A109" s="76" t="s">
        <v>190</v>
      </c>
      <c r="B109" s="86" t="s">
        <v>101</v>
      </c>
      <c r="C109" s="85" t="s">
        <v>101</v>
      </c>
      <c r="D109" s="86" t="s">
        <v>214</v>
      </c>
      <c r="E109" s="86" t="s">
        <v>215</v>
      </c>
    </row>
    <row r="110" spans="1:5" x14ac:dyDescent="0.3">
      <c r="A110" s="76" t="s">
        <v>191</v>
      </c>
      <c r="B110" s="86" t="s">
        <v>101</v>
      </c>
      <c r="C110" s="85" t="s">
        <v>211</v>
      </c>
      <c r="D110" s="86" t="s">
        <v>212</v>
      </c>
      <c r="E110" s="86" t="s">
        <v>213</v>
      </c>
    </row>
    <row r="111" spans="1:5" x14ac:dyDescent="0.3">
      <c r="A111" s="76" t="s">
        <v>192</v>
      </c>
      <c r="B111" s="86" t="s">
        <v>101</v>
      </c>
      <c r="C111" s="85" t="s">
        <v>216</v>
      </c>
      <c r="D111" s="86" t="s">
        <v>212</v>
      </c>
      <c r="E111" s="86" t="s">
        <v>213</v>
      </c>
    </row>
    <row r="112" spans="1:5" x14ac:dyDescent="0.3">
      <c r="A112" s="76" t="s">
        <v>193</v>
      </c>
      <c r="B112" s="86" t="s">
        <v>101</v>
      </c>
      <c r="C112" s="85" t="s">
        <v>211</v>
      </c>
      <c r="D112" s="86" t="s">
        <v>212</v>
      </c>
      <c r="E112" s="86" t="s">
        <v>213</v>
      </c>
    </row>
    <row r="113" spans="1:5" x14ac:dyDescent="0.3">
      <c r="A113" s="76" t="s">
        <v>194</v>
      </c>
      <c r="B113" s="86" t="s">
        <v>101</v>
      </c>
      <c r="C113" s="85" t="s">
        <v>216</v>
      </c>
      <c r="D113" s="86" t="s">
        <v>212</v>
      </c>
      <c r="E113" s="86" t="s">
        <v>213</v>
      </c>
    </row>
    <row r="114" spans="1:5" x14ac:dyDescent="0.3">
      <c r="A114" s="76" t="s">
        <v>195</v>
      </c>
      <c r="B114" s="86" t="s">
        <v>101</v>
      </c>
      <c r="C114" s="85" t="s">
        <v>216</v>
      </c>
      <c r="D114" s="86" t="s">
        <v>212</v>
      </c>
      <c r="E114" s="86" t="s">
        <v>213</v>
      </c>
    </row>
    <row r="115" spans="1:5" x14ac:dyDescent="0.3">
      <c r="A115" s="76" t="s">
        <v>196</v>
      </c>
      <c r="B115" s="86" t="s">
        <v>101</v>
      </c>
      <c r="C115" s="85" t="s">
        <v>216</v>
      </c>
      <c r="D115" s="86" t="s">
        <v>212</v>
      </c>
      <c r="E115" s="86" t="s">
        <v>213</v>
      </c>
    </row>
    <row r="116" spans="1:5" x14ac:dyDescent="0.3">
      <c r="A116" s="76" t="s">
        <v>197</v>
      </c>
      <c r="B116" s="86" t="s">
        <v>101</v>
      </c>
      <c r="C116" s="85" t="s">
        <v>216</v>
      </c>
      <c r="D116" s="86" t="s">
        <v>212</v>
      </c>
      <c r="E116" s="86" t="s">
        <v>213</v>
      </c>
    </row>
    <row r="117" spans="1:5" x14ac:dyDescent="0.3">
      <c r="A117" s="76" t="s">
        <v>198</v>
      </c>
      <c r="B117" s="86" t="s">
        <v>101</v>
      </c>
      <c r="C117" s="85" t="s">
        <v>216</v>
      </c>
      <c r="D117" s="86" t="s">
        <v>212</v>
      </c>
      <c r="E117" s="86" t="s">
        <v>213</v>
      </c>
    </row>
    <row r="118" spans="1:5" x14ac:dyDescent="0.3">
      <c r="A118" s="76" t="s">
        <v>199</v>
      </c>
      <c r="B118" s="86" t="s">
        <v>101</v>
      </c>
      <c r="C118" s="85" t="s">
        <v>211</v>
      </c>
      <c r="D118" s="86" t="s">
        <v>212</v>
      </c>
      <c r="E118" s="86" t="s">
        <v>213</v>
      </c>
    </row>
    <row r="119" spans="1:5" x14ac:dyDescent="0.3">
      <c r="A119" s="76" t="s">
        <v>200</v>
      </c>
      <c r="B119" s="86" t="s">
        <v>101</v>
      </c>
      <c r="C119" s="85" t="s">
        <v>211</v>
      </c>
      <c r="D119" s="86" t="s">
        <v>212</v>
      </c>
      <c r="E119" s="86" t="s">
        <v>213</v>
      </c>
    </row>
    <row r="120" spans="1:5" x14ac:dyDescent="0.3">
      <c r="A120" s="76" t="s">
        <v>201</v>
      </c>
      <c r="B120" s="86" t="s">
        <v>101</v>
      </c>
      <c r="C120" s="85" t="s">
        <v>211</v>
      </c>
      <c r="D120" s="86" t="s">
        <v>212</v>
      </c>
      <c r="E120" s="86" t="s">
        <v>213</v>
      </c>
    </row>
    <row r="121" spans="1:5" x14ac:dyDescent="0.3">
      <c r="A121" s="76" t="s">
        <v>202</v>
      </c>
      <c r="B121" s="86" t="s">
        <v>101</v>
      </c>
      <c r="C121" s="85" t="s">
        <v>101</v>
      </c>
      <c r="D121" s="86" t="s">
        <v>214</v>
      </c>
      <c r="E121" s="86" t="s">
        <v>215</v>
      </c>
    </row>
    <row r="122" spans="1:5" x14ac:dyDescent="0.3">
      <c r="A122" s="76" t="s">
        <v>203</v>
      </c>
      <c r="B122" s="86" t="s">
        <v>101</v>
      </c>
      <c r="C122" s="85" t="s">
        <v>101</v>
      </c>
      <c r="D122" s="86" t="s">
        <v>214</v>
      </c>
      <c r="E122" s="86" t="s">
        <v>215</v>
      </c>
    </row>
    <row r="123" spans="1:5" x14ac:dyDescent="0.3">
      <c r="A123" s="76" t="s">
        <v>204</v>
      </c>
      <c r="B123" s="86" t="s">
        <v>101</v>
      </c>
      <c r="C123" s="85" t="s">
        <v>101</v>
      </c>
      <c r="D123" s="86" t="s">
        <v>214</v>
      </c>
      <c r="E123" s="86" t="s">
        <v>215</v>
      </c>
    </row>
    <row r="124" spans="1:5" ht="15" thickBot="1" x14ac:dyDescent="0.35">
      <c r="A124" s="78" t="s">
        <v>206</v>
      </c>
      <c r="B124" s="88" t="s">
        <v>101</v>
      </c>
      <c r="C124" s="87" t="s">
        <v>101</v>
      </c>
      <c r="D124" s="88" t="s">
        <v>214</v>
      </c>
      <c r="E124" s="88" t="s">
        <v>215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CD0-A732-4AFB-A9E4-699FE74CB128}">
  <sheetPr>
    <tabColor rgb="FFFFC000"/>
  </sheetPr>
  <dimension ref="A1:B7"/>
  <sheetViews>
    <sheetView workbookViewId="0">
      <selection activeCell="D31" sqref="D31"/>
    </sheetView>
  </sheetViews>
  <sheetFormatPr defaultColWidth="9.109375" defaultRowHeight="14.4" x14ac:dyDescent="0.3"/>
  <cols>
    <col min="1" max="1" width="27.109375" customWidth="1"/>
    <col min="2" max="2" width="27.33203125" customWidth="1"/>
  </cols>
  <sheetData>
    <row r="1" spans="1:2" ht="15" thickBot="1" x14ac:dyDescent="0.35">
      <c r="A1" s="89" t="s">
        <v>217</v>
      </c>
      <c r="B1" s="81" t="s">
        <v>218</v>
      </c>
    </row>
    <row r="2" spans="1:2" x14ac:dyDescent="0.3">
      <c r="A2" s="90" t="s">
        <v>188</v>
      </c>
      <c r="B2" s="93" t="s">
        <v>99</v>
      </c>
    </row>
    <row r="3" spans="1:2" x14ac:dyDescent="0.3">
      <c r="A3" s="59" t="s">
        <v>205</v>
      </c>
      <c r="B3" s="60" t="s">
        <v>108</v>
      </c>
    </row>
    <row r="4" spans="1:2" x14ac:dyDescent="0.3">
      <c r="A4" s="59" t="s">
        <v>207</v>
      </c>
      <c r="B4" s="60" t="s">
        <v>93</v>
      </c>
    </row>
    <row r="5" spans="1:2" ht="15" thickBot="1" x14ac:dyDescent="0.35">
      <c r="A5" s="91" t="s">
        <v>208</v>
      </c>
      <c r="B5" s="92" t="s">
        <v>95</v>
      </c>
    </row>
    <row r="6" spans="1:2" x14ac:dyDescent="0.3">
      <c r="A6" s="59" t="s">
        <v>209</v>
      </c>
      <c r="B6" s="60" t="s">
        <v>99</v>
      </c>
    </row>
    <row r="7" spans="1:2" ht="15" thickBot="1" x14ac:dyDescent="0.35">
      <c r="A7" s="91" t="s">
        <v>210</v>
      </c>
      <c r="B7" s="92" t="s">
        <v>108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63fa39-b1d8-40d1-ac50-779e1be05377">
      <Terms xmlns="http://schemas.microsoft.com/office/infopath/2007/PartnerControls"/>
    </lcf76f155ced4ddcb4097134ff3c332f>
    <TaxCatchAll xmlns="632c45b5-424d-4711-867d-36f0acff98e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B181EEB29E9D4F91989F5B818BE7F7" ma:contentTypeVersion="12" ma:contentTypeDescription="Crear nuevo documento." ma:contentTypeScope="" ma:versionID="e604f19da880ec05dc99c5ea77359796">
  <xsd:schema xmlns:xsd="http://www.w3.org/2001/XMLSchema" xmlns:xs="http://www.w3.org/2001/XMLSchema" xmlns:p="http://schemas.microsoft.com/office/2006/metadata/properties" xmlns:ns2="2663fa39-b1d8-40d1-ac50-779e1be05377" xmlns:ns3="632c45b5-424d-4711-867d-36f0acff98e5" targetNamespace="http://schemas.microsoft.com/office/2006/metadata/properties" ma:root="true" ma:fieldsID="a8440b907e22ebf29933473cadd12095" ns2:_="" ns3:_="">
    <xsd:import namespace="2663fa39-b1d8-40d1-ac50-779e1be05377"/>
    <xsd:import namespace="632c45b5-424d-4711-867d-36f0acff98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3fa39-b1d8-40d1-ac50-779e1be05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c45b5-424d-4711-867d-36f0acff98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536078-2523-4569-b7b9-1ed99af78d8d}" ma:internalName="TaxCatchAll" ma:showField="CatchAllData" ma:web="632c45b5-424d-4711-867d-36f0acff9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D21374-5221-48F6-9FDA-773ABF64B2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6F3B97-867A-4523-87A2-AA7BB158DE1C}">
  <ds:schemaRefs>
    <ds:schemaRef ds:uri="2663fa39-b1d8-40d1-ac50-779e1be05377"/>
    <ds:schemaRef ds:uri="632c45b5-424d-4711-867d-36f0acff98e5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3973F45-C0E7-4370-A947-B1C267D6DD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63fa39-b1d8-40d1-ac50-779e1be05377"/>
    <ds:schemaRef ds:uri="632c45b5-424d-4711-867d-36f0acff9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README</vt:lpstr>
      <vt:lpstr>2_general</vt:lpstr>
      <vt:lpstr>3_FUEQ</vt:lpstr>
      <vt:lpstr>4_EB</vt:lpstr>
      <vt:lpstr>5_InsCap</vt:lpstr>
      <vt:lpstr>6_scen_sets</vt:lpstr>
      <vt:lpstr>7_set2pp</vt:lpstr>
      <vt:lpstr>8_trans_sets</vt:lpstr>
      <vt:lpstr>9_trans_sets_eq</vt:lpstr>
      <vt:lpstr>12_scen</vt:lpstr>
      <vt:lpstr>13_scen_dems</vt:lpstr>
      <vt:lpstr>14_trans_data</vt:lpstr>
      <vt:lpstr>20_cfs</vt:lpstr>
      <vt:lpstr>21_emissions</vt:lpstr>
      <vt:lpstr>23_job_fac</vt:lpstr>
      <vt:lpstr>24_t&amp;d</vt:lpstr>
      <vt:lpstr>25_cap_rest</vt:lpstr>
      <vt:lpstr>26_ext</vt:lpstr>
      <vt:lpstr>28_power_cost</vt:lpstr>
      <vt:lpstr>29_trans_cost</vt:lpstr>
      <vt:lpstr>32_tax</vt:lpstr>
      <vt:lpstr>99_exp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Andrey Salazar-Vargas</cp:lastModifiedBy>
  <cp:revision/>
  <dcterms:created xsi:type="dcterms:W3CDTF">2015-06-05T18:17:20Z</dcterms:created>
  <dcterms:modified xsi:type="dcterms:W3CDTF">2025-02-04T19:54:25Z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0x01010097B181EEB29E9D4F91989F5B818BE7F7</vt:lpwstr>
  </property>
  <property fmtid="{D5CDD505-2E9C-101B-9397-08002B2CF9AE}" pid="3" name="MediaServiceImageTags">
    <vt:lpwstr/>
  </property>
  <property fmtid="{D5CDD505-2E9C-101B-9397-08002B2CF9AE}" pid="4" name="WorkbookGuid">
    <vt:lpwstr>b95d0623-a7bb-4b5d-846d-dca46f068a09</vt:lpwstr>
  </property>
</Properties>
</file>