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JAMAICA\2_Transporte_v2\A1_Inputs\"/>
    </mc:Choice>
  </mc:AlternateContent>
  <xr:revisionPtr revIDLastSave="0" documentId="13_ncr:1_{8A371273-4F54-4E15-91DF-89294C1795D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E2" i="1"/>
  <c r="F2" i="1" s="1"/>
  <c r="M5" i="3" l="1"/>
  <c r="N5" i="3"/>
  <c r="J5" i="3"/>
  <c r="L5" i="3"/>
  <c r="G5" i="3"/>
  <c r="H5" i="3"/>
  <c r="I5" i="3"/>
  <c r="K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<sst xmlns="http://schemas.openxmlformats.org/spreadsheetml/2006/main" count="174" uniqueCount="118">
  <si>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</si>
  <si>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</si>
  <si>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</si>
  <si>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</si>
  <si>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</si>
  <si>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</si>
  <si>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</si>
  <si>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</si>
  <si>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</si>
  <si>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</si>
  <si>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</si>
  <si>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</si>
  <si>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</si>
  <si>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</si>
  <si>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</si>
  <si>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</si>
  <si>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</si>
  <si>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</si>
  <si>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</si>
  <si>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TEST ROW</t>
  </si>
  <si>
    <t>YES</t>
  </si>
  <si>
    <t>Extraction/Transformation/Distribution</t>
  </si>
  <si>
    <t>DIST_DSL</t>
  </si>
  <si>
    <t>DIST_GSL</t>
  </si>
  <si>
    <t>DIST_LPG</t>
  </si>
  <si>
    <t>DIST_FOI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</si>
  <si>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</si>
  <si>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</si>
  <si>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</si>
  <si>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</si>
  <si>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</si>
  <si>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</si>
  <si>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</si>
  <si>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</si>
  <si>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</si>
  <si>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</si>
  <si>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</si>
  <si>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</si>
  <si>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</si>
  <si>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</si>
  <si>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</si>
  <si>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</si>
  <si>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</si>
  <si>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</si>
  <si>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</si>
  <si>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</si>
  <si>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</si>
  <si>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</si>
  <si>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</si>
  <si>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</si>
  <si>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</si>
  <si>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</si>
  <si>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</si>
  <si>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</si>
  <si>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</si>
  <si>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</si>
  <si>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</si>
  <si>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</si>
  <si>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</si>
  <si>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</si>
  <si>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</si>
  <si>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</si>
  <si>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</si>
  <si>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</si>
  <si>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</si>
  <si>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</si>
  <si>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</si>
  <si>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</si>
  <si>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</si>
  <si>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</si>
  <si>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</si>
  <si>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</si>
  <si>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</si>
  <si>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</si>
  <si>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</si>
  <si>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</si>
  <si>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</si>
  <si>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</si>
  <si>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</si>
  <si>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</si>
  <si>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</si>
  <si>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</si>
  <si>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</si>
  <si>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</si>
  <si>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</si>
  <si>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</si>
  <si>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</si>
  <si>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</si>
  <si>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</si>
  <si>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</si>
  <si>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</si>
  <si>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</si>
  <si>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</si>
  <si>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</si>
  <si>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Secondary - Electricity for H2</t>
  </si>
  <si>
    <t>Secundaria - Electricidad para H2</t>
  </si>
  <si>
    <t>Kerosen</t>
  </si>
  <si>
    <t>Biogas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</si>
  <si>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</si>
  <si>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</si>
  <si>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</si>
  <si>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</si>
  <si>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</si>
  <si>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</si>
  <si>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DIST_KER</t>
  </si>
  <si>
    <t>E1KER</t>
  </si>
  <si>
    <t>Primary - Import/Distribution - Kerosen</t>
  </si>
  <si>
    <t>Primaria -  Importación/Distribución - Keroseno</t>
  </si>
  <si>
    <t>Primary - Kerosen</t>
  </si>
  <si>
    <t>Primaria -  Keroseno</t>
  </si>
  <si>
    <t>Import</t>
  </si>
  <si>
    <t>IMP_ELE</t>
  </si>
  <si>
    <t>Primary - Import - Electricity</t>
  </si>
  <si>
    <t>Primaria - Importaciones - Electricidad</t>
  </si>
  <si>
    <t>Primary - Imported Electricity</t>
  </si>
  <si>
    <t>Primaria - Electricidad Importada</t>
  </si>
  <si>
    <t>DIST_BIM</t>
  </si>
  <si>
    <t>E1BIM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</si>
</sst>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5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20" xfId="0" applyFill="1" applyBorder="1"/>
    <xf numFmtId="0" fontId="0" fillId="5" borderId="21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1" fillId="5" borderId="22" xfId="0" applyFont="1" applyFill="1" applyBorder="1"/>
    <xf numFmtId="0" fontId="1" fillId="0" borderId="23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/>
    <xf numFmtId="0" fontId="0" fillId="5" borderId="26" xfId="0" applyFill="1" applyBorder="1"/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baseColWidth="10" defaultColWidth="9.21875" defaultRowHeight="14.4" x14ac:dyDescent="0.3"/>
  <sheetData>
    <row r="1" spans="1:1" x14ac:dyDescent="0.3">
      <c r="A1" t="s">
        <v>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10"/>
  <sheetViews>
    <sheetView tabSelected="1" topLeftCell="E1" zoomScaleNormal="100" workbookViewId="0">
      <pane ySplit="1" topLeftCell="A2" activePane="bottomLeft" state="frozen"/>
      <selection pane="bottomLeft" activeCell="G15" sqref="G15"/>
    </sheetView>
  </sheetViews>
  <sheetFormatPr baseColWidth="10" defaultColWidth="9.21875" defaultRowHeight="14.4" x14ac:dyDescent="0.3"/>
  <cols>
    <col min="1" max="1" width="32.77734375" bestFit="1" customWidth="1"/>
    <col min="2" max="2" width="36.77734375" bestFit="1" customWidth="1"/>
    <col min="3" max="3" width="9" bestFit="1" customWidth="1"/>
    <col min="4" max="4" width="25" bestFit="1" customWidth="1"/>
    <col min="5" max="5" width="12.21875" bestFit="1" customWidth="1"/>
    <col min="6" max="6" width="18.5546875" bestFit="1" customWidth="1"/>
    <col min="7" max="7" width="60.21875" bestFit="1" customWidth="1"/>
    <col min="8" max="8" width="72.21875" bestFit="1" customWidth="1"/>
    <col min="9" max="9" width="18.21875" bestFit="1" customWidth="1"/>
    <col min="10" max="10" width="36.21875" bestFit="1" customWidth="1"/>
    <col min="11" max="11" width="40.21875" bestFit="1" customWidth="1"/>
  </cols>
  <sheetData>
    <row r="1" spans="1:11" ht="15" thickBot="1" x14ac:dyDescent="0.35">
      <c r="A1" s="18" t="s">
        <v>10</v>
      </c>
      <c r="B1" s="19" t="s">
        <v>1</v>
      </c>
      <c r="C1" s="19" t="s">
        <v>2</v>
      </c>
      <c r="D1" s="20" t="s">
        <v>9</v>
      </c>
      <c r="E1" s="73" t="s">
        <v>16</v>
      </c>
      <c r="F1" s="3" t="s">
        <v>56</v>
      </c>
      <c r="G1" s="4" t="s">
        <v>57</v>
      </c>
      <c r="H1" s="5" t="s">
        <v>58</v>
      </c>
      <c r="I1" s="3" t="s">
        <v>59</v>
      </c>
      <c r="J1" s="4" t="s">
        <v>77</v>
      </c>
      <c r="K1" s="5" t="s">
        <v>78</v>
      </c>
    </row>
    <row r="2" spans="1:11" x14ac:dyDescent="0.3">
      <c r="A2" s="30" t="s">
        <v>19</v>
      </c>
      <c r="B2" s="16" t="s">
        <v>19</v>
      </c>
      <c r="C2" s="15" t="s">
        <v>18</v>
      </c>
      <c r="D2" s="31" t="s">
        <v>19</v>
      </c>
      <c r="E2" s="74" t="str">
        <f>IF(C2="NO","IGNORE","")</f>
        <v>IGNORE</v>
      </c>
      <c r="F2" s="27" t="str">
        <f>IF(E2=TRUE,"","Not required")</f>
        <v>Not required</v>
      </c>
      <c r="G2" s="28" t="s">
        <v>19</v>
      </c>
      <c r="H2" s="29" t="s">
        <v>19</v>
      </c>
      <c r="I2" s="67" t="s">
        <v>19</v>
      </c>
      <c r="J2" s="28" t="s">
        <v>19</v>
      </c>
      <c r="K2" s="29" t="s">
        <v>19</v>
      </c>
    </row>
    <row r="3" spans="1:11" x14ac:dyDescent="0.3">
      <c r="A3" s="6" t="s">
        <v>3</v>
      </c>
      <c r="B3" s="7" t="s">
        <v>17</v>
      </c>
      <c r="C3" s="7" t="s">
        <v>20</v>
      </c>
      <c r="D3" s="32" t="s">
        <v>3</v>
      </c>
      <c r="E3" s="75" t="b">
        <v>1</v>
      </c>
      <c r="F3" s="21" t="s">
        <v>22</v>
      </c>
      <c r="G3" s="7" t="s">
        <v>26</v>
      </c>
      <c r="H3" s="8" t="s">
        <v>27</v>
      </c>
      <c r="I3" s="21" t="s">
        <v>61</v>
      </c>
      <c r="J3" s="7" t="s">
        <v>65</v>
      </c>
      <c r="K3" s="8" t="s">
        <v>69</v>
      </c>
    </row>
    <row r="4" spans="1:11" x14ac:dyDescent="0.3">
      <c r="A4" s="6" t="s">
        <v>4</v>
      </c>
      <c r="B4" s="7" t="s">
        <v>17</v>
      </c>
      <c r="C4" s="7" t="s">
        <v>20</v>
      </c>
      <c r="D4" s="32" t="s">
        <v>4</v>
      </c>
      <c r="E4" s="75" t="b">
        <v>1</v>
      </c>
      <c r="F4" s="21" t="s">
        <v>23</v>
      </c>
      <c r="G4" s="7" t="s">
        <v>31</v>
      </c>
      <c r="H4" s="8" t="s">
        <v>28</v>
      </c>
      <c r="I4" s="21" t="s">
        <v>60</v>
      </c>
      <c r="J4" s="7" t="s">
        <v>66</v>
      </c>
      <c r="K4" s="8" t="s">
        <v>70</v>
      </c>
    </row>
    <row r="5" spans="1:11" x14ac:dyDescent="0.3">
      <c r="A5" s="6" t="s">
        <v>5</v>
      </c>
      <c r="B5" s="7" t="s">
        <v>17</v>
      </c>
      <c r="C5" s="7" t="s">
        <v>20</v>
      </c>
      <c r="D5" s="32" t="s">
        <v>5</v>
      </c>
      <c r="E5" s="75" t="b">
        <v>1</v>
      </c>
      <c r="F5" s="21" t="s">
        <v>24</v>
      </c>
      <c r="G5" s="7" t="s">
        <v>32</v>
      </c>
      <c r="H5" s="8" t="s">
        <v>29</v>
      </c>
      <c r="I5" s="21" t="s">
        <v>62</v>
      </c>
      <c r="J5" s="7" t="s">
        <v>67</v>
      </c>
      <c r="K5" s="8" t="s">
        <v>71</v>
      </c>
    </row>
    <row r="6" spans="1:11" x14ac:dyDescent="0.3">
      <c r="A6" s="6" t="s">
        <v>8</v>
      </c>
      <c r="B6" s="7" t="s">
        <v>17</v>
      </c>
      <c r="C6" s="7" t="s">
        <v>20</v>
      </c>
      <c r="D6" s="32" t="s">
        <v>8</v>
      </c>
      <c r="E6" s="75" t="b">
        <v>1</v>
      </c>
      <c r="F6" s="21" t="s">
        <v>25</v>
      </c>
      <c r="G6" s="7" t="s">
        <v>33</v>
      </c>
      <c r="H6" s="8" t="s">
        <v>30</v>
      </c>
      <c r="I6" s="21" t="s">
        <v>63</v>
      </c>
      <c r="J6" s="7" t="s">
        <v>68</v>
      </c>
      <c r="K6" s="8" t="s">
        <v>72</v>
      </c>
    </row>
    <row r="7" spans="1:11" x14ac:dyDescent="0.3">
      <c r="A7" s="6" t="s">
        <v>96</v>
      </c>
      <c r="B7" s="7" t="s">
        <v>17</v>
      </c>
      <c r="C7" s="7" t="s">
        <v>20</v>
      </c>
      <c r="D7" s="32" t="s">
        <v>96</v>
      </c>
      <c r="E7" s="75" t="b">
        <v>1</v>
      </c>
      <c r="F7" s="21" t="s">
        <v>104</v>
      </c>
      <c r="G7" s="7" t="s">
        <v>106</v>
      </c>
      <c r="H7" s="8" t="s">
        <v>107</v>
      </c>
      <c r="I7" s="21" t="s">
        <v>105</v>
      </c>
      <c r="J7" s="7" t="s">
        <v>108</v>
      </c>
      <c r="K7" s="8" t="s">
        <v>109</v>
      </c>
    </row>
    <row r="8" spans="1:11" x14ac:dyDescent="0.3">
      <c r="A8" s="6" t="s">
        <v>6</v>
      </c>
      <c r="B8" s="7" t="s">
        <v>110</v>
      </c>
      <c r="C8" s="7" t="s">
        <v>20</v>
      </c>
      <c r="D8" s="32" t="s">
        <v>6</v>
      </c>
      <c r="E8" s="75" t="b">
        <v>1</v>
      </c>
      <c r="F8" s="21" t="s">
        <v>111</v>
      </c>
      <c r="G8" s="7" t="s">
        <v>112</v>
      </c>
      <c r="H8" s="68" t="s">
        <v>113</v>
      </c>
      <c r="I8" s="21" t="s">
        <v>91</v>
      </c>
      <c r="J8" s="7" t="s">
        <v>114</v>
      </c>
      <c r="K8" s="8" t="s">
        <v>115</v>
      </c>
    </row>
    <row r="9" spans="1:11" x14ac:dyDescent="0.3">
      <c r="A9" s="9" t="s">
        <v>7</v>
      </c>
      <c r="B9" s="11" t="s">
        <v>21</v>
      </c>
      <c r="C9" s="17" t="s">
        <v>20</v>
      </c>
      <c r="D9" s="33" t="s">
        <v>7</v>
      </c>
      <c r="E9" s="76" t="b">
        <v>1</v>
      </c>
      <c r="F9" s="25" t="s">
        <v>116</v>
      </c>
      <c r="G9" s="11" t="s">
        <v>34</v>
      </c>
      <c r="H9" s="26" t="s">
        <v>35</v>
      </c>
      <c r="I9" s="25" t="s">
        <v>117</v>
      </c>
      <c r="J9" s="11" t="s">
        <v>75</v>
      </c>
      <c r="K9" s="26" t="s">
        <v>76</v>
      </c>
    </row>
    <row r="10" spans="1:11" ht="15" thickBot="1" x14ac:dyDescent="0.35">
      <c r="A10" s="69" t="s">
        <v>97</v>
      </c>
      <c r="B10" s="70" t="s">
        <v>21</v>
      </c>
      <c r="C10" s="71" t="s">
        <v>20</v>
      </c>
      <c r="D10" s="72" t="s">
        <v>97</v>
      </c>
      <c r="E10" s="77" t="b">
        <v>1</v>
      </c>
      <c r="F10" s="78" t="s">
        <v>100</v>
      </c>
      <c r="G10" s="79" t="s">
        <v>98</v>
      </c>
      <c r="H10" s="80" t="s">
        <v>99</v>
      </c>
      <c r="I10" s="78" t="s">
        <v>101</v>
      </c>
      <c r="J10" s="79" t="s">
        <v>102</v>
      </c>
      <c r="K10" s="80" t="s">
        <v>103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6"/>
  <sheetViews>
    <sheetView zoomScaleNormal="100" workbookViewId="0"/>
  </sheetViews>
  <sheetFormatPr baseColWidth="10" defaultColWidth="9.21875" defaultRowHeight="14.4" x14ac:dyDescent="0.3"/>
  <cols>
    <col min="1" max="1" width="27.44140625" bestFit="1" customWidth="1"/>
    <col min="2" max="2" width="15" bestFit="1" customWidth="1"/>
    <col min="3" max="3" width="12.21875" bestFit="1" customWidth="1"/>
    <col min="4" max="4" width="55.21875" customWidth="1"/>
    <col min="5" max="5" width="16.77734375" bestFit="1" customWidth="1"/>
    <col min="6" max="6" width="22" bestFit="1" customWidth="1"/>
    <col min="7" max="7" width="39.77734375" bestFit="1" customWidth="1"/>
    <col min="8" max="8" width="44.44140625" bestFit="1" customWidth="1"/>
    <col min="9" max="9" width="22.77734375" bestFit="1" customWidth="1"/>
    <col min="10" max="10" width="39.5546875" bestFit="1" customWidth="1"/>
    <col min="11" max="11" width="41.77734375" bestFit="1" customWidth="1"/>
    <col min="12" max="12" width="24.77734375" bestFit="1" customWidth="1"/>
    <col min="13" max="13" width="39.5546875" bestFit="1" customWidth="1"/>
    <col min="14" max="14" width="41.77734375" bestFit="1" customWidth="1"/>
  </cols>
  <sheetData>
    <row r="1" spans="1:14" ht="15" thickBot="1" x14ac:dyDescent="0.35">
      <c r="A1" s="3" t="s">
        <v>9</v>
      </c>
      <c r="B1" s="4" t="s">
        <v>1</v>
      </c>
      <c r="C1" s="4" t="s">
        <v>2</v>
      </c>
      <c r="D1" s="4" t="s">
        <v>15</v>
      </c>
      <c r="E1" s="14" t="s">
        <v>16</v>
      </c>
      <c r="F1" s="3" t="s">
        <v>56</v>
      </c>
      <c r="G1" s="4" t="s">
        <v>57</v>
      </c>
      <c r="H1" s="5" t="s">
        <v>58</v>
      </c>
      <c r="I1" s="50" t="s">
        <v>79</v>
      </c>
      <c r="J1" s="51" t="s">
        <v>80</v>
      </c>
      <c r="K1" s="52" t="s">
        <v>81</v>
      </c>
      <c r="L1" s="55" t="s">
        <v>59</v>
      </c>
      <c r="M1" s="56" t="s">
        <v>77</v>
      </c>
      <c r="N1" s="57" t="s">
        <v>78</v>
      </c>
    </row>
    <row r="2" spans="1:14" x14ac:dyDescent="0.3">
      <c r="A2" s="34" t="s">
        <v>6</v>
      </c>
      <c r="B2" s="43" t="s">
        <v>39</v>
      </c>
      <c r="C2" s="35" t="s">
        <v>20</v>
      </c>
      <c r="D2" s="58" t="s">
        <v>36</v>
      </c>
      <c r="E2" s="59" t="b">
        <v>0</v>
      </c>
      <c r="F2" s="42" t="s">
        <v>43</v>
      </c>
      <c r="G2" s="43" t="s">
        <v>45</v>
      </c>
      <c r="H2" s="44" t="s">
        <v>47</v>
      </c>
      <c r="I2" s="60" t="s">
        <v>91</v>
      </c>
      <c r="J2" s="49" t="s">
        <v>73</v>
      </c>
      <c r="K2" s="2" t="s">
        <v>74</v>
      </c>
      <c r="L2" s="60" t="s">
        <v>64</v>
      </c>
      <c r="M2" s="49" t="s">
        <v>83</v>
      </c>
      <c r="N2" s="2" t="s">
        <v>84</v>
      </c>
    </row>
    <row r="3" spans="1:14" x14ac:dyDescent="0.3">
      <c r="A3" s="61" t="s">
        <v>36</v>
      </c>
      <c r="B3" s="1" t="s">
        <v>38</v>
      </c>
      <c r="C3" s="10" t="s">
        <v>20</v>
      </c>
      <c r="D3" s="10" t="s">
        <v>37</v>
      </c>
      <c r="E3" s="62" t="b">
        <v>1</v>
      </c>
      <c r="F3" s="22" t="s">
        <v>44</v>
      </c>
      <c r="G3" s="1" t="s">
        <v>46</v>
      </c>
      <c r="H3" s="23" t="s">
        <v>48</v>
      </c>
      <c r="I3" s="36" t="s">
        <v>64</v>
      </c>
      <c r="J3" s="49" t="s">
        <v>83</v>
      </c>
      <c r="K3" s="2" t="s">
        <v>84</v>
      </c>
      <c r="L3" s="36" t="s">
        <v>82</v>
      </c>
      <c r="M3" s="49" t="s">
        <v>85</v>
      </c>
      <c r="N3" s="2" t="s">
        <v>86</v>
      </c>
    </row>
    <row r="4" spans="1:14" x14ac:dyDescent="0.3">
      <c r="A4" s="36" t="s">
        <v>6</v>
      </c>
      <c r="B4" s="1" t="s">
        <v>14</v>
      </c>
      <c r="C4" s="10" t="s">
        <v>20</v>
      </c>
      <c r="D4" s="63" t="s">
        <v>40</v>
      </c>
      <c r="E4" s="62" t="b">
        <v>0</v>
      </c>
      <c r="F4" s="22" t="s">
        <v>49</v>
      </c>
      <c r="G4" s="1" t="s">
        <v>52</v>
      </c>
      <c r="H4" s="23" t="s">
        <v>53</v>
      </c>
      <c r="I4" s="36" t="s">
        <v>91</v>
      </c>
      <c r="J4" s="1" t="s">
        <v>94</v>
      </c>
      <c r="K4" s="23" t="s">
        <v>95</v>
      </c>
      <c r="L4" s="36" t="s">
        <v>89</v>
      </c>
      <c r="M4" s="10" t="s">
        <v>88</v>
      </c>
      <c r="N4" s="37" t="s">
        <v>92</v>
      </c>
    </row>
    <row r="5" spans="1:14" x14ac:dyDescent="0.3">
      <c r="A5" s="36" t="s">
        <v>42</v>
      </c>
      <c r="B5" s="1" t="s">
        <v>14</v>
      </c>
      <c r="C5" s="38" t="s">
        <v>18</v>
      </c>
      <c r="D5" s="10" t="s">
        <v>41</v>
      </c>
      <c r="E5" s="66" t="str">
        <f>IF(C5="NO","IGNORE","")</f>
        <v>IGNORE</v>
      </c>
      <c r="F5" s="48" t="str">
        <f>IF(E5=TRUE,"","Not required")</f>
        <v>Not required</v>
      </c>
      <c r="G5" s="12" t="str">
        <f>+F5</f>
        <v>Not required</v>
      </c>
      <c r="H5" s="24" t="str">
        <f>+F5</f>
        <v>Not required</v>
      </c>
      <c r="I5" s="53" t="str">
        <f>+F5</f>
        <v>Not required</v>
      </c>
      <c r="J5" s="54" t="str">
        <f>+F5</f>
        <v>Not required</v>
      </c>
      <c r="K5" s="13" t="str">
        <f>+F5</f>
        <v>Not required</v>
      </c>
      <c r="L5" s="53" t="str">
        <f>+F5</f>
        <v>Not required</v>
      </c>
      <c r="M5" s="54" t="str">
        <f>+F5</f>
        <v>Not required</v>
      </c>
      <c r="N5" s="13" t="str">
        <f>+F5</f>
        <v>Not required</v>
      </c>
    </row>
    <row r="6" spans="1:14" ht="15" thickBot="1" x14ac:dyDescent="0.35">
      <c r="A6" s="64" t="s">
        <v>40</v>
      </c>
      <c r="B6" s="46" t="s">
        <v>38</v>
      </c>
      <c r="C6" s="40" t="s">
        <v>20</v>
      </c>
      <c r="D6" s="40" t="s">
        <v>51</v>
      </c>
      <c r="E6" s="65" t="b">
        <v>1</v>
      </c>
      <c r="F6" s="45" t="s">
        <v>50</v>
      </c>
      <c r="G6" s="46" t="s">
        <v>54</v>
      </c>
      <c r="H6" s="47" t="s">
        <v>55</v>
      </c>
      <c r="I6" s="39" t="s">
        <v>89</v>
      </c>
      <c r="J6" s="40" t="s">
        <v>88</v>
      </c>
      <c r="K6" s="41" t="s">
        <v>92</v>
      </c>
      <c r="L6" s="39" t="s">
        <v>87</v>
      </c>
      <c r="M6" s="40" t="s">
        <v>90</v>
      </c>
      <c r="N6" s="41" t="s">
        <v>93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6E3E9D-60C7-4643-91EF-AD66852F9C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CC24BA-DE48-47E9-99C2-5996244B18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Lucía  Rodríguez Delgado</cp:lastModifiedBy>
  <dcterms:created xsi:type="dcterms:W3CDTF">2015-06-05T18:17:20Z</dcterms:created>
  <dcterms:modified xsi:type="dcterms:W3CDTF">2024-07-18T19:34:08Z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