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uisf\Dropbox\2_WORK\2023_RELAC\data_input_processing\thermal_capacities\"/>
    </mc:Choice>
  </mc:AlternateContent>
  <xr:revisionPtr revIDLastSave="0" documentId="13_ncr:1_{572212B4-9D41-4E81-A560-E8551520130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13" i="1"/>
  <c r="C28" i="1"/>
  <c r="C23" i="1"/>
  <c r="C18" i="1"/>
  <c r="C51" i="1"/>
  <c r="C31" i="1"/>
  <c r="C50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  <author>Jose Andrey Salazar Vargas</author>
    <author>tc={9BB21876-A6FB-4E74-ABD4-96DB48A0361E}</author>
    <author>tc={A92621ED-4CA4-4CC4-83FA-5A289D232BC4}</author>
    <author>tc={4210B892-2504-4F79-8AF9-E3974932D554}</author>
    <author>Luis Victor Gallardo</author>
    <author>tc={0C9CED81-BA4A-45F4-A14A-6AAEE0F16DD2}</author>
    <author>tc={EB06DC49-8107-4DD8-A333-534A162D7DD0}</author>
    <author>tc={6FEA8288-AFD9-4108-9CE5-C9BF90A32A4C}</author>
    <author>tc={1182F020-F0F4-4D22-9006-48A597AC1194}</author>
    <author>tc={15FED4F7-02D0-4C07-A9E7-838493EBCD09}</author>
    <author>tc={8878D402-C023-4EB8-B8B3-9A3098D28487}</author>
  </authors>
  <commentList>
    <comment ref="B4" authorId="0" shapeId="0" xr:uid="{B98F80B0-4BC6-4A26-A68A-5C0F4EBEEE7B}">
      <text>
        <r>
          <rPr>
            <sz val="11"/>
            <color theme="1"/>
            <rFont val="Calibri"/>
            <family val="2"/>
            <scheme val="minor"/>
          </rPr>
          <t>Ignacio  Alfaro Corrales:
No he encontrado nada de Barbados todavía</t>
        </r>
      </text>
    </comment>
    <comment ref="C4" authorId="1" shapeId="0" xr:uid="{116CCB8D-6C5C-45C1-8E13-509C5FB7E778}">
      <text>
        <r>
          <rPr>
            <b/>
            <sz val="9"/>
            <color indexed="81"/>
            <rFont val="Tahoma"/>
            <charset val="1"/>
          </rPr>
          <t>Jose Andrey Salazar Vargas:</t>
        </r>
        <r>
          <rPr>
            <sz val="9"/>
            <color indexed="81"/>
            <rFont val="Tahoma"/>
            <charset val="1"/>
          </rPr>
          <t xml:space="preserve">
Ref:
https://ourworldindata.org/energy/country/barbados</t>
        </r>
      </text>
    </comment>
    <comment ref="B9" authorId="2" shapeId="0" xr:uid="{9BB21876-A6FB-4E74-ABD4-96DB48A0361E}">
      <text>
        <t>[Threaded comment]
Your version of Excel allows you to read this threaded comment; however, any edits to it will get removed if the file is opened in a newer version of Excel. Learn more: https://go.microsoft.com/fwlink/?linkid=870924
Comment:
    Ref: https://www.cndc.bo/agentes/generacion.php</t>
      </text>
    </comment>
    <comment ref="C12" authorId="1" shapeId="0" xr:uid="{5FEB196B-239A-43FF-8F0C-E81981C5D725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https://sea.gob.cl/sites/default/files/adjuntos/noticias/6.%20Reconversi%C3%B3n%20de%20centrales%20termoel%C3%A9ctricas%20a%20carb%C3%B3n.pdf</t>
        </r>
      </text>
    </comment>
    <comment ref="C13" authorId="1" shapeId="0" xr:uid="{45EBF5A5-5C34-4AAE-AB90-4751A708A33D}">
      <text>
        <r>
          <rPr>
            <b/>
            <sz val="9"/>
            <color indexed="81"/>
            <rFont val="Tahoma"/>
            <charset val="1"/>
          </rPr>
          <t>Jose Andrey Salazar Vargas:</t>
        </r>
        <r>
          <rPr>
            <sz val="9"/>
            <color indexed="81"/>
            <rFont val="Tahoma"/>
            <charset val="1"/>
          </rPr>
          <t xml:space="preserve">
Ref:
http://generadoras.cl/media/page-files/2246/Reporte%20Anual%202021%20Generadoras%20de%20Chile.pdf</t>
        </r>
      </text>
    </comment>
    <comment ref="C15" authorId="3" shapeId="0" xr:uid="{A92621ED-4CA4-4CC4-83FA-5A289D232B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se especifica el tipo de tecnología, solo el tipo de combustible</t>
      </text>
    </comment>
    <comment ref="C17" authorId="1" shapeId="0" xr:uid="{6B445FF0-4F7D-4C57-B275-07290F05CB18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https://www.carbonbrief.org/mapped-worlds-coal-power-plants/</t>
        </r>
      </text>
    </comment>
    <comment ref="C18" authorId="1" shapeId="0" xr:uid="{7C19334E-9664-478D-88FE-02B90235F6D4}">
      <text>
        <r>
          <rPr>
            <b/>
            <sz val="9"/>
            <color indexed="81"/>
            <rFont val="Tahoma"/>
            <charset val="1"/>
          </rPr>
          <t>Jose Andrey Salazar Vargas:</t>
        </r>
        <r>
          <rPr>
            <sz val="9"/>
            <color indexed="81"/>
            <rFont val="Tahoma"/>
            <charset val="1"/>
          </rPr>
          <t xml:space="preserve">
Ref:
1[https://sopesa.com/historia/]
2[https://www.enel.com.co/es/prensa/news/d202307-firma-acuerdo-termocartagena.html]</t>
        </r>
      </text>
    </comment>
    <comment ref="B19" authorId="4" shapeId="0" xr:uid="{4210B892-2504-4F79-8AF9-E3974932D554}">
      <text>
        <t>[Threaded comment]
Your version of Excel allows you to read this threaded comment; however, any edits to it will get removed if the file is opened in a newer version of Excel. Learn more: https://go.microsoft.com/fwlink/?linkid=870924
Comment:
    Ref: https://www1.upme.gov.co/Paginas/Registro.aspx</t>
      </text>
    </comment>
    <comment ref="B24" authorId="5" shapeId="0" xr:uid="{3F0F5A26-8BCF-4857-BE5E-5DB60141011D}">
      <text>
        <r>
          <rPr>
            <sz val="11"/>
            <color theme="1"/>
            <rFont val="Calibri"/>
            <family val="2"/>
            <scheme val="minor"/>
          </rPr>
          <t xml:space="preserve">Fuente: https://apps.grupoice.com/CenceWeb/CenceDescargaArchivos.jsf?init=true&amp;categoria=3&amp;codigoTipoArchivo=3008
</t>
        </r>
      </text>
    </comment>
    <comment ref="C32" authorId="1" shapeId="0" xr:uid="{35B394AD-8844-4E4C-BF4E-B38F8C18255D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https://bloombergcoalcountdown.com/countries/SV</t>
        </r>
      </text>
    </comment>
    <comment ref="B34" authorId="6" shapeId="0" xr:uid="{0C9CED81-BA4A-45F4-A14A-6AAEE0F16DD2}">
      <text>
        <t>[Threaded comment]
Your version of Excel allows you to read this threaded comment; however, any edits to it will get removed if the file is opened in a newer version of Excel. Learn more: https://go.microsoft.com/fwlink/?linkid=870924
Comment:
    Refs: [1] https://catalogobiblioteca.cnmc.es/DOEX/BRDOEX000010553/BRDOEX000010553_G1/Plan-indicativo-de-la-generacin-de-la-expansin-2021-2031.PDF
[2 https://www.google.com/search?q=https%3A%2F%2Fwww.cel.gob.sv%2F]</t>
      </text>
    </comment>
    <comment ref="C34" authorId="7" shapeId="0" xr:uid="{EB06DC49-8107-4DD8-A333-534A162D7DD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inidican la tecnología de Nejapa power, holcim, inversiones energéticas, textufil, energía borealis, gecsa,hilcasa y termopuerto. Y se agurparon en esta categóría. Estas plantas son cuales con Fuel oil y diésel
Reply:
    + 63.0 que se incluyeron en otra fila</t>
      </text>
    </comment>
    <comment ref="C37" authorId="0" shapeId="0" xr:uid="{A366CAF8-F72D-4F72-8D4E-36271DDEBF1E}">
      <text>
        <r>
          <rPr>
            <sz val="11"/>
            <color theme="1"/>
            <rFont val="Calibri"/>
            <family val="2"/>
            <scheme val="minor"/>
          </rPr>
          <t>Ignacio  Alfaro Corrales:
Carbón/Coke</t>
        </r>
      </text>
    </comment>
    <comment ref="B39" authorId="0" shapeId="0" xr:uid="{166B4B1E-8284-4147-9A89-A29D7699B95B}">
      <text>
        <r>
          <rPr>
            <sz val="11"/>
            <color theme="1"/>
            <rFont val="Calibri"/>
            <family val="2"/>
            <scheme val="minor"/>
          </rPr>
          <t>Ignacio  Alfaro Corrales:
Encontré capacidad efectiva, no instalada
https://www.amm.org.gt/portal/?page_id=145
Si se requiere se puede buscar mejor o consultar a los colegas</t>
        </r>
      </text>
    </comment>
    <comment ref="C48" authorId="8" shapeId="0" xr:uid="{6FEA8288-AFD9-4108-9CE5-C9BF90A32A4C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agruparon las que usan diesel y la de Chamola, que es  dual de gas natural con búnker</t>
      </text>
    </comment>
    <comment ref="B49" authorId="9" shapeId="0" xr:uid="{1182F020-F0F4-4D22-9006-48A597AC11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Ref: http://www.enee.hn/index.php/component/content/article/156-periodistas/1629-presidente-de-la-republica-ordena-brindar-un-servicio-de-energia-electrica-confiable-y-eficiente-en-el-lito
</t>
      </text>
    </comment>
    <comment ref="C51" authorId="10" shapeId="0" xr:uid="{15FED4F7-02D0-4C07-A9E7-838493EBCD09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agruparon aquí las que se reportan que utilizan búnker C como combustible</t>
      </text>
    </comment>
    <comment ref="B54" authorId="0" shapeId="0" xr:uid="{73ADB772-18AB-40AE-96E6-936F71D92F5E}">
      <text>
        <r>
          <rPr>
            <sz val="11"/>
            <color theme="1"/>
            <rFont val="Calibri"/>
            <family val="2"/>
            <scheme val="minor"/>
          </rPr>
          <t>Ignacio  Alfaro Corrales:
https://www.ine.gob.ni/wp-content/uploads/2023/04/capacidad_instalada_2022_actabril23.pdf
https://www.mem.gob.ni/wp-content/uploads/2022/08/Anuario-Estadistico-Electrico-2021.pdf</t>
        </r>
      </text>
    </comment>
    <comment ref="C57" authorId="1" shapeId="0" xr:uid="{1F0BF6E0-AC7B-4A3D-BE83-C9B379165451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 https://www.asep.gob.pa/wp-content/uploads/electricidad/estadisticas_mensuales/2021/DICIEMBRE_2021.pdf</t>
        </r>
      </text>
    </comment>
    <comment ref="C58" authorId="1" shapeId="0" xr:uid="{6FC1A129-B39E-4F9E-8E94-20445AF87ABD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 https://www.asep.gob.pa/wp-content/uploads/electricidad/estadisticas_mensuales/2021/DICIEMBRE_2021.pdf</t>
        </r>
      </text>
    </comment>
    <comment ref="B59" authorId="0" shapeId="0" xr:uid="{79AA1B42-084E-44F1-A4BC-C4F056062E18}">
      <text>
        <r>
          <rPr>
            <sz val="11"/>
            <color theme="1"/>
            <rFont val="Calibri"/>
            <family val="2"/>
            <scheme val="minor"/>
          </rPr>
          <t>Ignacio  Alfaro Corrales:
De Panamá se tienen algunos datos de algún proyecto?
https://www.asep.gob.pa/wp-content/uploads/electricidad/estadisticas/2021/segundo_semestre/oferta.pdf
https://www.asep.gob.pa/wp-content/uploads/electricidad/estadisticas_mensuales/2021/DICIEMBRE_2021.pdf
https://www.cnd.com.pa/index.php/estadisticas</t>
        </r>
      </text>
    </comment>
    <comment ref="C59" authorId="1" shapeId="0" xr:uid="{E4D85B6C-AC22-4875-8C7D-1BD7DB4D0540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 https://www.asep.gob.pa/wp-content/uploads/electricidad/estadisticas_mensuales/2021/DICIEMBRE_2021.pdf</t>
        </r>
      </text>
    </comment>
    <comment ref="C60" authorId="1" shapeId="0" xr:uid="{9DFDF05F-AC28-4E53-89D3-BAFF9B066847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 https://www.asep.gob.pa/wp-content/uploads/electricidad/estadisticas_mensuales/2021/DICIEMBRE_2021.pdf</t>
        </r>
      </text>
    </comment>
    <comment ref="C67" authorId="1" shapeId="0" xr:uid="{007D6775-983D-4FE9-99D9-00FC5F0312B1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https://bloombergcoalcountdown.com/countries/PE</t>
        </r>
      </text>
    </comment>
    <comment ref="B69" authorId="5" shapeId="0" xr:uid="{F125263D-AF30-45FB-8B5E-E4D741AF0B9E}">
      <text>
        <r>
          <rPr>
            <sz val="11"/>
            <color theme="1"/>
            <rFont val="Calibri"/>
            <family val="2"/>
            <scheme val="minor"/>
          </rPr>
          <t>Fuente: modelo de CBA de Perú de estudio de Jairo
NOTE: revisar con otra fuente</t>
        </r>
      </text>
    </comment>
    <comment ref="C72" authorId="1" shapeId="0" xr:uid="{6149CB41-44B6-43FF-B5D4-5C8AEE773D81}">
      <text>
        <r>
          <rPr>
            <b/>
            <sz val="9"/>
            <color indexed="81"/>
            <rFont val="Tahoma"/>
            <family val="2"/>
          </rPr>
          <t>Jose Andrey Salazar Vargas:</t>
        </r>
        <r>
          <rPr>
            <sz val="9"/>
            <color indexed="81"/>
            <rFont val="Tahoma"/>
            <family val="2"/>
          </rPr>
          <t xml:space="preserve">
Ref:
1[https://www.egehaina.com/Centrales?name=Barahona]
2[https://puntacatalina.cdeee.gob.do/]
3[https://itabo.com.do/noticias/grupo-linda-adquiere-las-acciones-de-aes-dominicana-en-itabo/]</t>
        </r>
      </text>
    </comment>
    <comment ref="B74" authorId="5" shapeId="0" xr:uid="{FB8305BD-4EAE-432E-94E9-8CE382077C8D}">
      <text>
        <r>
          <rPr>
            <sz val="11"/>
            <color theme="1"/>
            <rFont val="Calibri"/>
            <family val="2"/>
            <scheme val="minor"/>
          </rPr>
          <t xml:space="preserve">Fuente: https://www.oc.do/Informes/Administrativos/Memoria-Anual
</t>
        </r>
      </text>
    </comment>
    <comment ref="C74" authorId="5" shapeId="0" xr:uid="{F2756EED-B870-446E-B1E5-97FB8FE2465E}">
      <text>
        <r>
          <rPr>
            <sz val="11"/>
            <color theme="1"/>
            <rFont val="Calibri"/>
            <family val="2"/>
            <scheme val="minor"/>
          </rPr>
          <t>Se pueden combinar combustibles!</t>
        </r>
      </text>
    </comment>
    <comment ref="C75" authorId="5" shapeId="0" xr:uid="{6428399A-E996-43CE-B218-53FF7D53AAEA}">
      <text>
        <r>
          <rPr>
            <sz val="11"/>
            <color theme="1"/>
            <rFont val="Calibri"/>
            <family val="2"/>
            <scheme val="minor"/>
          </rPr>
          <t>Se pueden combinar combustibles!</t>
        </r>
      </text>
    </comment>
    <comment ref="C77" authorId="11" shapeId="0" xr:uid="{8878D402-C023-4EB8-B8B3-9A3098D2848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este dato</t>
      </text>
    </comment>
    <comment ref="B79" authorId="5" shapeId="0" xr:uid="{96693870-B80F-4E87-830C-6CC09C5D4BB6}">
      <text>
        <r>
          <rPr>
            <sz val="11"/>
            <color theme="1"/>
            <rFont val="Calibri"/>
            <family val="2"/>
            <scheme val="minor"/>
          </rPr>
          <t xml:space="preserve">Fuente: https://www.gub.uy/ministerio-industria-energia-mineria/datos-y-estadisticas/datos/series-estadisticas-energia-electrica
</t>
        </r>
      </text>
    </comment>
  </commentList>
</comments>
</file>

<file path=xl/sharedStrings.xml><?xml version="1.0" encoding="utf-8"?>
<sst xmlns="http://schemas.openxmlformats.org/spreadsheetml/2006/main" count="163" uniqueCount="24">
  <si>
    <t>Colombia</t>
  </si>
  <si>
    <t>Costa Rica</t>
  </si>
  <si>
    <t>Ecuador</t>
  </si>
  <si>
    <t>Chile</t>
  </si>
  <si>
    <t>Bolivia</t>
  </si>
  <si>
    <t>El Salvador</t>
  </si>
  <si>
    <t>Honduras</t>
  </si>
  <si>
    <t>Panama</t>
  </si>
  <si>
    <t>Uruguay</t>
  </si>
  <si>
    <t>Barbados</t>
  </si>
  <si>
    <t>Paraguay</t>
  </si>
  <si>
    <t>Haiti</t>
  </si>
  <si>
    <t>Guatemala</t>
  </si>
  <si>
    <t>Nicaragua</t>
  </si>
  <si>
    <t>Fuel Oil/Bunker</t>
  </si>
  <si>
    <t>Gas Natural</t>
  </si>
  <si>
    <t>Petróleo/Crudo</t>
  </si>
  <si>
    <t>Diesel</t>
  </si>
  <si>
    <t>Carbón</t>
  </si>
  <si>
    <t>Fuel</t>
  </si>
  <si>
    <t>Country</t>
  </si>
  <si>
    <t>Capacity [MW]</t>
  </si>
  <si>
    <t>Republica Dominicana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</si>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</sst>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y Salazar-Vargas" id="{B8CA2B29-0142-4CA2-B77F-E8421CEF78AE}" userId="S::asalazar@clg-cr.com::13fa5a80-6f52-4169-b41a-46fac8759a33" providerId="AD"/>
  <person displayName="Mariana Rodríguez-Arce" id="{98B45464-04E1-4245-9A05-32A418D795AE}" userId="S::mrodriguez@clg-cr.com::e9ca1aa1-7ea7-4c4b-85ee-54ae8b9b68db" providerId="AD"/>
  <person displayName="Susana Solorzano Jiménez" id="{55A74E6E-9B88-42A0-BA68-BE522B9F5BD7}" userId="S::ssolorzano@clg-cr.com::4f5c779b-c11c-46be-989f-276df79433f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3-07-26T17:58:32.44" personId="{55A74E6E-9B88-42A0-BA68-BE522B9F5BD7}" id="{9BB21876-A6FB-4E74-ABD4-96DB48A0361E}">
    <text>Ref: https://www.cndc.bo/agentes/generacion.php</text>
    <extLst>
      <x:ext xmlns:xltc2="http://schemas.microsoft.com/office/spreadsheetml/2020/threadedcomments2" uri="{F7C98A9C-CBB3-438F-8F68-D28B6AF4A901}">
        <xltc2:checksum>1596333880</xltc2:checksum>
        <xltc2:hyperlink startIndex="5" length="42" url="https://www.cndc.bo/agentes/generacion.php"/>
      </x:ext>
    </extLst>
  </threadedComment>
  <threadedComment ref="C15" dT="2023-07-26T01:14:53.99" personId="{98B45464-04E1-4245-9A05-32A418D795AE}" id="{A92621ED-4CA4-4CC4-83FA-5A289D232BC4}">
    <text>No se especifica el tipo de tecnología, solo el tipo de combustible</text>
  </threadedComment>
  <threadedComment ref="B19" dT="2023-07-26T15:58:14.72" personId="{55A74E6E-9B88-42A0-BA68-BE522B9F5BD7}" id="{4210B892-2504-4F79-8AF9-E3974932D554}">
    <text>Ref: https://www1.upme.gov.co/Paginas/Registro.aspx</text>
    <extLst>
      <x:ext xmlns:xltc2="http://schemas.microsoft.com/office/spreadsheetml/2020/threadedcomments2" uri="{F7C98A9C-CBB3-438F-8F68-D28B6AF4A901}">
        <xltc2:checksum>302348287</xltc2:checksum>
        <xltc2:hyperlink startIndex="5" length="46" url="https://www1.upme.gov.co/Paginas/Registro.aspx"/>
      </x:ext>
    </extLst>
  </threadedComment>
  <threadedComment ref="B34" dT="2023-07-27T16:17:39.98" personId="{55A74E6E-9B88-42A0-BA68-BE522B9F5BD7}" id="{0C9CED81-BA4A-45F4-A14A-6AAEE0F16DD2}">
    <text>Refs: [1] https://catalogobiblioteca.cnmc.es/DOEX/BRDOEX000010553/BRDOEX000010553_G1/Plan-indicativo-de-la-generacin-de-la-expansin-2021-2031.PDF
[2 https://www.google.com/search?q=https%3A%2F%2Fwww.cel.gob.sv%2F]</text>
    <extLst>
      <x:ext xmlns:xltc2="http://schemas.microsoft.com/office/spreadsheetml/2020/threadedcomments2" uri="{F7C98A9C-CBB3-438F-8F68-D28B6AF4A901}">
        <xltc2:checksum>3436613686</xltc2:checksum>
        <xltc2:hyperlink startIndex="10" length="135" url="https://catalogobiblioteca.cnmc.es/DOEX/BRDOEX000010553/BRDOEX000010553_G1/Plan-indicativo-de-la-generacin-de-la-expansin-2021-2031.PDF"/>
        <xltc2:hyperlink startIndex="149" length="63" url="https://www.google.com/search?q=https%3A%2F%2Fwww.cel.gob.sv%2F"/>
      </x:ext>
    </extLst>
  </threadedComment>
  <threadedComment ref="C34" dT="2023-07-27T15:57:11.73" personId="{55A74E6E-9B88-42A0-BA68-BE522B9F5BD7}" id="{EB06DC49-8107-4DD8-A333-534A162D7DD0}">
    <text xml:space="preserve">No inidican la tecnología de Nejapa power, holcim, inversiones energéticas, textufil, energía borealis, gecsa,hilcasa y termopuerto. Y se agurparon en esta categóría. Estas plantas son cuales con Fuel oil y diésel
</text>
  </threadedComment>
  <threadedComment ref="C34" dT="2023-07-31T21:46:33.68" personId="{B8CA2B29-0142-4CA2-B77F-E8421CEF78AE}" id="{8A84A8F5-4317-48C6-BC0F-7E00D8867E9B}" parentId="{EB06DC49-8107-4DD8-A333-534A162D7DD0}">
    <text>+ 63.0 que se incluyeron en otra fila</text>
  </threadedComment>
  <threadedComment ref="C48" dT="2023-07-27T17:06:20.84" personId="{55A74E6E-9B88-42A0-BA68-BE522B9F5BD7}" id="{6FEA8288-AFD9-4108-9CE5-C9BF90A32A4C}">
    <text>Se agruparon las que usan diesel y la de Chamola, que es  dual de gas natural con búnker</text>
  </threadedComment>
  <threadedComment ref="B49" dT="2023-07-27T17:02:58.38" personId="{55A74E6E-9B88-42A0-BA68-BE522B9F5BD7}" id="{1182F020-F0F4-4D22-9006-48A597AC1194}">
    <text xml:space="preserve">Ref: http://www.enee.hn/index.php/component/content/article/156-periodistas/1629-presidente-de-la-republica-ordena-brindar-un-servicio-de-energia-electrica-confiable-y-eficiente-en-el-lito
</text>
    <extLst>
      <x:ext xmlns:xltc2="http://schemas.microsoft.com/office/spreadsheetml/2020/threadedcomments2" uri="{F7C98A9C-CBB3-438F-8F68-D28B6AF4A901}">
        <xltc2:checksum>241575414</xltc2:checksum>
        <xltc2:hyperlink startIndex="5" length="183" url="http://www.enee.hn/index.php/component/content/article/156-periodistas/1629-presidente-de-la-republica-ordena-brindar-un-servicio-de-energia-electrica-confiable-y-eficiente-en-el-lito"/>
      </x:ext>
    </extLst>
  </threadedComment>
  <threadedComment ref="C51" dT="2023-07-27T17:04:45.42" personId="{55A74E6E-9B88-42A0-BA68-BE522B9F5BD7}" id="{15FED4F7-02D0-4C07-A9E7-838493EBCD09}">
    <text>Se agruparon aquí las que se reportan que utilizan búnker C como combustible</text>
  </threadedComment>
  <threadedComment ref="C77" dT="2023-08-01T07:19:46.67" personId="{B8CA2B29-0142-4CA2-B77F-E8421CEF78AE}" id="{8878D402-C023-4EB8-B8B3-9A3098D28487}">
    <text>Revisar este dato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workbookViewId="0">
      <pane ySplit="1" topLeftCell="A32" activePane="bottomLeft" state="frozen"/>
      <selection pane="bottomLeft" activeCell="C54" sqref="C54"/>
    </sheetView>
  </sheetViews>
  <sheetFormatPr defaultRowHeight="14.6" x14ac:dyDescent="0.4"/>
  <cols>
    <col min="1" max="1" width="14.23046875" bestFit="1" customWidth="1"/>
    <col min="2" max="2" width="28.23046875" customWidth="1"/>
    <col min="3" max="3" width="14.4609375" customWidth="1"/>
    <col min="9" max="9" width="8.84375" bestFit="1" customWidth="1"/>
    <col min="10" max="10" width="13.765625" bestFit="1" customWidth="1"/>
  </cols>
  <sheetData>
    <row r="1" spans="1:3" x14ac:dyDescent="0.4">
      <c r="A1" s="21" t="s">
        <v>19</v>
      </c>
      <c r="B1" s="21" t="s">
        <v>20</v>
      </c>
      <c r="C1" s="21" t="s">
        <v>21</v>
      </c>
    </row>
    <row r="2" spans="1:3" x14ac:dyDescent="0.4">
      <c r="A2" s="19" t="s">
        <v>18</v>
      </c>
      <c r="B2" s="5" t="s">
        <v>9</v>
      </c>
      <c r="C2" s="11">
        <v>0</v>
      </c>
    </row>
    <row r="3" spans="1:3" x14ac:dyDescent="0.4">
      <c r="A3" s="20" t="s">
        <v>17</v>
      </c>
      <c r="B3" s="5" t="s">
        <v>9</v>
      </c>
      <c r="C3" s="16">
        <v>0</v>
      </c>
    </row>
    <row r="4" spans="1:3" x14ac:dyDescent="0.4">
      <c r="A4" s="19" t="s">
        <v>14</v>
      </c>
      <c r="B4" s="5" t="s">
        <v>9</v>
      </c>
      <c r="C4" s="25">
        <v>780</v>
      </c>
    </row>
    <row r="5" spans="1:3" x14ac:dyDescent="0.4">
      <c r="A5" s="20" t="s">
        <v>15</v>
      </c>
      <c r="B5" s="5" t="s">
        <v>9</v>
      </c>
      <c r="C5" s="16">
        <v>0</v>
      </c>
    </row>
    <row r="6" spans="1:3" x14ac:dyDescent="0.4">
      <c r="A6" s="22" t="s">
        <v>16</v>
      </c>
      <c r="B6" s="5" t="s">
        <v>9</v>
      </c>
      <c r="C6" s="16">
        <v>0</v>
      </c>
    </row>
    <row r="7" spans="1:3" x14ac:dyDescent="0.4">
      <c r="A7" s="6" t="s">
        <v>18</v>
      </c>
      <c r="B7" s="1" t="s">
        <v>4</v>
      </c>
      <c r="C7" s="7">
        <v>0</v>
      </c>
    </row>
    <row r="8" spans="1:3" x14ac:dyDescent="0.4">
      <c r="A8" s="12" t="s">
        <v>17</v>
      </c>
      <c r="B8" s="1" t="s">
        <v>4</v>
      </c>
      <c r="C8" s="13">
        <v>7.6</v>
      </c>
    </row>
    <row r="9" spans="1:3" x14ac:dyDescent="0.4">
      <c r="A9" s="6" t="s">
        <v>14</v>
      </c>
      <c r="B9" s="1" t="s">
        <v>4</v>
      </c>
      <c r="C9" s="10">
        <v>0</v>
      </c>
    </row>
    <row r="10" spans="1:3" x14ac:dyDescent="0.4">
      <c r="A10" s="12" t="s">
        <v>15</v>
      </c>
      <c r="B10" s="1" t="s">
        <v>4</v>
      </c>
      <c r="C10" s="13">
        <f>526.77+511.33+567.63+9.2+4.96</f>
        <v>1619.89</v>
      </c>
    </row>
    <row r="11" spans="1:3" x14ac:dyDescent="0.4">
      <c r="A11" s="23" t="s">
        <v>16</v>
      </c>
      <c r="B11" s="1" t="s">
        <v>4</v>
      </c>
      <c r="C11" s="13">
        <v>0</v>
      </c>
    </row>
    <row r="12" spans="1:3" x14ac:dyDescent="0.4">
      <c r="A12" s="19" t="s">
        <v>18</v>
      </c>
      <c r="B12" s="3" t="s">
        <v>3</v>
      </c>
      <c r="C12" s="9">
        <v>4103</v>
      </c>
    </row>
    <row r="13" spans="1:3" x14ac:dyDescent="0.4">
      <c r="A13" s="20" t="s">
        <v>17</v>
      </c>
      <c r="B13" s="3" t="s">
        <v>3</v>
      </c>
      <c r="C13" s="15">
        <f>14+132+379+100+139</f>
        <v>764</v>
      </c>
    </row>
    <row r="14" spans="1:3" x14ac:dyDescent="0.4">
      <c r="A14" s="19" t="s">
        <v>14</v>
      </c>
      <c r="B14" s="3" t="s">
        <v>3</v>
      </c>
      <c r="C14" s="18">
        <v>0</v>
      </c>
    </row>
    <row r="15" spans="1:3" x14ac:dyDescent="0.4">
      <c r="A15" s="20" t="s">
        <v>15</v>
      </c>
      <c r="B15" s="3" t="s">
        <v>3</v>
      </c>
      <c r="C15" s="15">
        <v>5016</v>
      </c>
    </row>
    <row r="16" spans="1:3" x14ac:dyDescent="0.4">
      <c r="A16" s="22" t="s">
        <v>16</v>
      </c>
      <c r="B16" s="3" t="s">
        <v>3</v>
      </c>
      <c r="C16" s="15">
        <v>3382</v>
      </c>
    </row>
    <row r="17" spans="1:3" x14ac:dyDescent="0.4">
      <c r="A17" s="6" t="s">
        <v>18</v>
      </c>
      <c r="B17" s="1" t="s">
        <v>0</v>
      </c>
      <c r="C17" s="7">
        <v>1649</v>
      </c>
    </row>
    <row r="18" spans="1:3" x14ac:dyDescent="0.4">
      <c r="A18" s="12" t="s">
        <v>17</v>
      </c>
      <c r="B18" s="1" t="s">
        <v>0</v>
      </c>
      <c r="C18" s="13">
        <f>0.052+0.005045+203</f>
        <v>203.05704499999999</v>
      </c>
    </row>
    <row r="19" spans="1:3" x14ac:dyDescent="0.4">
      <c r="A19" s="6" t="s">
        <v>14</v>
      </c>
      <c r="B19" s="1" t="s">
        <v>0</v>
      </c>
      <c r="C19" s="10">
        <v>314</v>
      </c>
    </row>
    <row r="20" spans="1:3" x14ac:dyDescent="0.4">
      <c r="A20" s="12" t="s">
        <v>15</v>
      </c>
      <c r="B20" s="1" t="s">
        <v>0</v>
      </c>
      <c r="C20" s="13">
        <v>8523.5</v>
      </c>
    </row>
    <row r="21" spans="1:3" x14ac:dyDescent="0.4">
      <c r="A21" s="23" t="s">
        <v>16</v>
      </c>
      <c r="B21" s="1" t="s">
        <v>0</v>
      </c>
      <c r="C21" s="13">
        <v>0</v>
      </c>
    </row>
    <row r="22" spans="1:3" x14ac:dyDescent="0.4">
      <c r="A22" s="19" t="s">
        <v>18</v>
      </c>
      <c r="B22" s="2" t="s">
        <v>1</v>
      </c>
      <c r="C22" s="8">
        <v>0</v>
      </c>
    </row>
    <row r="23" spans="1:3" x14ac:dyDescent="0.4">
      <c r="A23" s="20" t="s">
        <v>17</v>
      </c>
      <c r="B23" s="2" t="s">
        <v>1</v>
      </c>
      <c r="C23" s="14">
        <f>(108300+90000+14267+10686)/1000</f>
        <v>223.25299999999999</v>
      </c>
    </row>
    <row r="24" spans="1:3" x14ac:dyDescent="0.4">
      <c r="A24" s="19" t="s">
        <v>14</v>
      </c>
      <c r="B24" s="2" t="s">
        <v>1</v>
      </c>
      <c r="C24" s="24">
        <v>202.7</v>
      </c>
    </row>
    <row r="25" spans="1:3" x14ac:dyDescent="0.4">
      <c r="A25" s="20" t="s">
        <v>15</v>
      </c>
      <c r="B25" s="2" t="s">
        <v>1</v>
      </c>
      <c r="C25" s="14">
        <v>0</v>
      </c>
    </row>
    <row r="26" spans="1:3" x14ac:dyDescent="0.4">
      <c r="A26" s="22" t="s">
        <v>16</v>
      </c>
      <c r="B26" s="2" t="s">
        <v>1</v>
      </c>
      <c r="C26" s="26">
        <v>0</v>
      </c>
    </row>
    <row r="27" spans="1:3" x14ac:dyDescent="0.4">
      <c r="A27" s="6" t="s">
        <v>18</v>
      </c>
      <c r="B27" s="3" t="s">
        <v>2</v>
      </c>
      <c r="C27" s="18">
        <v>0</v>
      </c>
    </row>
    <row r="28" spans="1:3" x14ac:dyDescent="0.4">
      <c r="A28" s="12" t="s">
        <v>17</v>
      </c>
      <c r="B28" s="3" t="s">
        <v>2</v>
      </c>
      <c r="C28" s="15">
        <f>843.67838+3.6+594.8</f>
        <v>1442.0783799999999</v>
      </c>
    </row>
    <row r="29" spans="1:3" x14ac:dyDescent="0.4">
      <c r="A29" s="6" t="s">
        <v>14</v>
      </c>
      <c r="B29" s="3" t="s">
        <v>2</v>
      </c>
      <c r="C29" s="18">
        <v>906.8</v>
      </c>
    </row>
    <row r="30" spans="1:3" x14ac:dyDescent="0.4">
      <c r="A30" s="12" t="s">
        <v>15</v>
      </c>
      <c r="B30" s="3" t="s">
        <v>2</v>
      </c>
      <c r="C30" s="15">
        <v>553.26700000000005</v>
      </c>
    </row>
    <row r="31" spans="1:3" x14ac:dyDescent="0.4">
      <c r="A31" s="23" t="s">
        <v>16</v>
      </c>
      <c r="B31" s="3" t="s">
        <v>2</v>
      </c>
      <c r="C31" s="15">
        <f>432.292+5</f>
        <v>437.29199999999997</v>
      </c>
    </row>
    <row r="32" spans="1:3" x14ac:dyDescent="0.4">
      <c r="A32" s="19" t="s">
        <v>18</v>
      </c>
      <c r="B32" s="1" t="s">
        <v>5</v>
      </c>
      <c r="C32" s="7">
        <v>0</v>
      </c>
    </row>
    <row r="33" spans="1:3" x14ac:dyDescent="0.4">
      <c r="A33" s="20" t="s">
        <v>17</v>
      </c>
      <c r="B33" s="1" t="s">
        <v>5</v>
      </c>
      <c r="C33" s="13">
        <v>0</v>
      </c>
    </row>
    <row r="34" spans="1:3" x14ac:dyDescent="0.4">
      <c r="A34" s="19" t="s">
        <v>14</v>
      </c>
      <c r="B34" s="1" t="s">
        <v>5</v>
      </c>
      <c r="C34" s="10">
        <v>647.5</v>
      </c>
    </row>
    <row r="35" spans="1:3" x14ac:dyDescent="0.4">
      <c r="A35" s="20" t="s">
        <v>15</v>
      </c>
      <c r="B35" s="1" t="s">
        <v>5</v>
      </c>
      <c r="C35" s="13">
        <v>109.1</v>
      </c>
    </row>
    <row r="36" spans="1:3" x14ac:dyDescent="0.4">
      <c r="A36" s="22" t="s">
        <v>16</v>
      </c>
      <c r="B36" s="1" t="s">
        <v>5</v>
      </c>
      <c r="C36" s="13">
        <v>0</v>
      </c>
    </row>
    <row r="37" spans="1:3" x14ac:dyDescent="0.4">
      <c r="A37" s="19" t="s">
        <v>18</v>
      </c>
      <c r="B37" s="5" t="s">
        <v>12</v>
      </c>
      <c r="C37" s="11">
        <v>470.82</v>
      </c>
    </row>
    <row r="38" spans="1:3" x14ac:dyDescent="0.4">
      <c r="A38" s="20" t="s">
        <v>17</v>
      </c>
      <c r="B38" s="5" t="s">
        <v>12</v>
      </c>
      <c r="C38" s="16">
        <v>103.732</v>
      </c>
    </row>
    <row r="39" spans="1:3" x14ac:dyDescent="0.4">
      <c r="A39" s="19" t="s">
        <v>14</v>
      </c>
      <c r="B39" s="5" t="s">
        <v>12</v>
      </c>
      <c r="C39" s="25">
        <v>418.4</v>
      </c>
    </row>
    <row r="40" spans="1:3" x14ac:dyDescent="0.4">
      <c r="A40" s="20" t="s">
        <v>15</v>
      </c>
      <c r="B40" s="5" t="s">
        <v>12</v>
      </c>
      <c r="C40" s="16">
        <v>2.5859999999999999</v>
      </c>
    </row>
    <row r="41" spans="1:3" x14ac:dyDescent="0.4">
      <c r="A41" s="22" t="s">
        <v>16</v>
      </c>
      <c r="B41" s="5" t="s">
        <v>12</v>
      </c>
      <c r="C41" s="16">
        <v>0</v>
      </c>
    </row>
    <row r="42" spans="1:3" x14ac:dyDescent="0.4">
      <c r="A42" s="19" t="s">
        <v>18</v>
      </c>
      <c r="B42" s="3" t="s">
        <v>11</v>
      </c>
      <c r="C42" s="9">
        <v>0</v>
      </c>
    </row>
    <row r="43" spans="1:3" x14ac:dyDescent="0.4">
      <c r="A43" s="20" t="s">
        <v>17</v>
      </c>
      <c r="B43" s="3" t="s">
        <v>11</v>
      </c>
      <c r="C43" s="15">
        <v>0</v>
      </c>
    </row>
    <row r="44" spans="1:3" x14ac:dyDescent="0.4">
      <c r="A44" s="19" t="s">
        <v>14</v>
      </c>
      <c r="B44" s="3" t="s">
        <v>11</v>
      </c>
      <c r="C44" s="18">
        <v>0</v>
      </c>
    </row>
    <row r="45" spans="1:3" x14ac:dyDescent="0.4">
      <c r="A45" s="20" t="s">
        <v>15</v>
      </c>
      <c r="B45" s="3" t="s">
        <v>11</v>
      </c>
      <c r="C45" s="15">
        <v>0</v>
      </c>
    </row>
    <row r="46" spans="1:3" x14ac:dyDescent="0.4">
      <c r="A46" s="22" t="s">
        <v>16</v>
      </c>
      <c r="B46" s="3" t="s">
        <v>11</v>
      </c>
      <c r="C46" s="15">
        <v>285</v>
      </c>
    </row>
    <row r="47" spans="1:3" x14ac:dyDescent="0.4">
      <c r="A47" s="19" t="s">
        <v>18</v>
      </c>
      <c r="B47" s="1" t="s">
        <v>6</v>
      </c>
      <c r="C47" s="7">
        <v>0</v>
      </c>
    </row>
    <row r="48" spans="1:3" x14ac:dyDescent="0.4">
      <c r="A48" s="20" t="s">
        <v>17</v>
      </c>
      <c r="B48" s="1" t="s">
        <v>6</v>
      </c>
      <c r="C48" s="13">
        <f>264+39+70</f>
        <v>373</v>
      </c>
    </row>
    <row r="49" spans="1:3" x14ac:dyDescent="0.4">
      <c r="A49" s="19" t="s">
        <v>14</v>
      </c>
      <c r="B49" s="1" t="s">
        <v>6</v>
      </c>
      <c r="C49" s="10">
        <v>0</v>
      </c>
    </row>
    <row r="50" spans="1:3" x14ac:dyDescent="0.4">
      <c r="A50" s="20" t="s">
        <v>15</v>
      </c>
      <c r="B50" s="1" t="s">
        <v>6</v>
      </c>
      <c r="C50" s="13">
        <f>50+10</f>
        <v>60</v>
      </c>
    </row>
    <row r="51" spans="1:3" x14ac:dyDescent="0.4">
      <c r="A51" s="22" t="s">
        <v>16</v>
      </c>
      <c r="B51" s="1" t="s">
        <v>6</v>
      </c>
      <c r="C51" s="13">
        <f>22+15+20+10+22.6+21.8+230+30</f>
        <v>371.4</v>
      </c>
    </row>
    <row r="52" spans="1:3" x14ac:dyDescent="0.4">
      <c r="A52" s="19" t="s">
        <v>18</v>
      </c>
      <c r="B52" s="5" t="s">
        <v>13</v>
      </c>
      <c r="C52" s="11">
        <v>0</v>
      </c>
    </row>
    <row r="53" spans="1:3" x14ac:dyDescent="0.4">
      <c r="A53" s="20" t="s">
        <v>17</v>
      </c>
      <c r="B53" s="5" t="s">
        <v>13</v>
      </c>
      <c r="C53" s="16">
        <v>0</v>
      </c>
    </row>
    <row r="54" spans="1:3" x14ac:dyDescent="0.4">
      <c r="A54" s="19" t="s">
        <v>14</v>
      </c>
      <c r="B54" s="5" t="s">
        <v>13</v>
      </c>
      <c r="C54" s="25">
        <v>882.9</v>
      </c>
    </row>
    <row r="55" spans="1:3" x14ac:dyDescent="0.4">
      <c r="A55" s="20" t="s">
        <v>15</v>
      </c>
      <c r="B55" s="5" t="s">
        <v>13</v>
      </c>
      <c r="C55" s="16">
        <v>0</v>
      </c>
    </row>
    <row r="56" spans="1:3" x14ac:dyDescent="0.4">
      <c r="A56" s="22" t="s">
        <v>16</v>
      </c>
      <c r="B56" s="5" t="s">
        <v>13</v>
      </c>
      <c r="C56" s="16">
        <v>0</v>
      </c>
    </row>
    <row r="57" spans="1:3" x14ac:dyDescent="0.4">
      <c r="A57" s="19" t="s">
        <v>18</v>
      </c>
      <c r="B57" s="5" t="s">
        <v>7</v>
      </c>
      <c r="C57" s="11">
        <v>300</v>
      </c>
    </row>
    <row r="58" spans="1:3" x14ac:dyDescent="0.4">
      <c r="A58" s="20" t="s">
        <v>17</v>
      </c>
      <c r="B58" s="5" t="s">
        <v>7</v>
      </c>
      <c r="C58" s="16">
        <v>185.6</v>
      </c>
    </row>
    <row r="59" spans="1:3" x14ac:dyDescent="0.4">
      <c r="A59" s="19" t="s">
        <v>14</v>
      </c>
      <c r="B59" s="5" t="s">
        <v>7</v>
      </c>
      <c r="C59" s="25">
        <v>551</v>
      </c>
    </row>
    <row r="60" spans="1:3" x14ac:dyDescent="0.4">
      <c r="A60" s="20" t="s">
        <v>15</v>
      </c>
      <c r="B60" s="5" t="s">
        <v>7</v>
      </c>
      <c r="C60" s="16">
        <v>381</v>
      </c>
    </row>
    <row r="61" spans="1:3" x14ac:dyDescent="0.4">
      <c r="A61" s="22" t="s">
        <v>16</v>
      </c>
      <c r="B61" s="5" t="s">
        <v>7</v>
      </c>
      <c r="C61" s="16">
        <v>0</v>
      </c>
    </row>
    <row r="62" spans="1:3" x14ac:dyDescent="0.4">
      <c r="A62" s="19" t="s">
        <v>18</v>
      </c>
      <c r="B62" s="3" t="s">
        <v>10</v>
      </c>
      <c r="C62" s="9">
        <v>0</v>
      </c>
    </row>
    <row r="63" spans="1:3" x14ac:dyDescent="0.4">
      <c r="A63" s="20" t="s">
        <v>17</v>
      </c>
      <c r="B63" s="3" t="s">
        <v>10</v>
      </c>
      <c r="C63" s="15">
        <v>0</v>
      </c>
    </row>
    <row r="64" spans="1:3" x14ac:dyDescent="0.4">
      <c r="A64" s="19" t="s">
        <v>14</v>
      </c>
      <c r="B64" s="3" t="s">
        <v>10</v>
      </c>
      <c r="C64" s="18">
        <v>0</v>
      </c>
    </row>
    <row r="65" spans="1:3" x14ac:dyDescent="0.4">
      <c r="A65" s="20" t="s">
        <v>15</v>
      </c>
      <c r="B65" s="3" t="s">
        <v>10</v>
      </c>
      <c r="C65" s="15">
        <v>0</v>
      </c>
    </row>
    <row r="66" spans="1:3" x14ac:dyDescent="0.4">
      <c r="A66" s="22" t="s">
        <v>16</v>
      </c>
      <c r="B66" s="3" t="s">
        <v>10</v>
      </c>
      <c r="C66" s="15">
        <v>0</v>
      </c>
    </row>
    <row r="67" spans="1:3" x14ac:dyDescent="0.4">
      <c r="A67" s="19" t="s">
        <v>18</v>
      </c>
      <c r="B67" s="2" t="s">
        <v>23</v>
      </c>
      <c r="C67" s="8">
        <v>0</v>
      </c>
    </row>
    <row r="68" spans="1:3" x14ac:dyDescent="0.4">
      <c r="A68" s="20" t="s">
        <v>17</v>
      </c>
      <c r="B68" s="2" t="s">
        <v>23</v>
      </c>
      <c r="C68" s="14">
        <v>0</v>
      </c>
    </row>
    <row r="69" spans="1:3" x14ac:dyDescent="0.4">
      <c r="A69" s="19" t="s">
        <v>14</v>
      </c>
      <c r="B69" s="2" t="s">
        <v>23</v>
      </c>
      <c r="C69" s="24">
        <v>0</v>
      </c>
    </row>
    <row r="70" spans="1:3" x14ac:dyDescent="0.4">
      <c r="A70" s="20" t="s">
        <v>15</v>
      </c>
      <c r="B70" s="2" t="s">
        <v>23</v>
      </c>
      <c r="C70" s="14">
        <v>6872</v>
      </c>
    </row>
    <row r="71" spans="1:3" x14ac:dyDescent="0.4">
      <c r="A71" s="22" t="s">
        <v>16</v>
      </c>
      <c r="B71" s="2" t="s">
        <v>23</v>
      </c>
      <c r="C71" s="14">
        <v>0</v>
      </c>
    </row>
    <row r="72" spans="1:3" x14ac:dyDescent="0.4">
      <c r="A72" s="19" t="s">
        <v>18</v>
      </c>
      <c r="B72" s="4" t="s">
        <v>22</v>
      </c>
      <c r="C72" s="8">
        <v>1031.9000000000001</v>
      </c>
    </row>
    <row r="73" spans="1:3" x14ac:dyDescent="0.4">
      <c r="A73" s="20" t="s">
        <v>17</v>
      </c>
      <c r="B73" s="4" t="s">
        <v>22</v>
      </c>
      <c r="C73" s="14">
        <v>0</v>
      </c>
    </row>
    <row r="74" spans="1:3" x14ac:dyDescent="0.4">
      <c r="A74" s="19" t="s">
        <v>14</v>
      </c>
      <c r="B74" s="4" t="s">
        <v>22</v>
      </c>
      <c r="C74" s="24">
        <v>1297.3</v>
      </c>
    </row>
    <row r="75" spans="1:3" x14ac:dyDescent="0.4">
      <c r="A75" s="20" t="s">
        <v>15</v>
      </c>
      <c r="B75" s="4" t="s">
        <v>22</v>
      </c>
      <c r="C75" s="14">
        <v>1286.3</v>
      </c>
    </row>
    <row r="76" spans="1:3" x14ac:dyDescent="0.4">
      <c r="A76" s="22" t="s">
        <v>16</v>
      </c>
      <c r="B76" s="4" t="s">
        <v>22</v>
      </c>
      <c r="C76" s="17">
        <v>0</v>
      </c>
    </row>
    <row r="77" spans="1:3" x14ac:dyDescent="0.4">
      <c r="A77" s="19" t="s">
        <v>18</v>
      </c>
      <c r="B77" s="2" t="s">
        <v>8</v>
      </c>
      <c r="C77" s="8">
        <v>205</v>
      </c>
    </row>
    <row r="78" spans="1:3" x14ac:dyDescent="0.4">
      <c r="A78" s="20" t="s">
        <v>17</v>
      </c>
      <c r="B78" s="2" t="s">
        <v>8</v>
      </c>
      <c r="C78" s="14">
        <v>71</v>
      </c>
    </row>
    <row r="79" spans="1:3" x14ac:dyDescent="0.4">
      <c r="A79" s="19" t="s">
        <v>14</v>
      </c>
      <c r="B79" s="2" t="s">
        <v>8</v>
      </c>
      <c r="C79" s="24">
        <v>0</v>
      </c>
    </row>
    <row r="80" spans="1:3" x14ac:dyDescent="0.4">
      <c r="A80" s="20" t="s">
        <v>15</v>
      </c>
      <c r="B80" s="2" t="s">
        <v>8</v>
      </c>
      <c r="C80" s="14">
        <v>1105</v>
      </c>
    </row>
    <row r="81" spans="1:3" x14ac:dyDescent="0.4">
      <c r="A81" s="22" t="s">
        <v>16</v>
      </c>
      <c r="B81" s="2" t="s">
        <v>8</v>
      </c>
      <c r="C81" s="14">
        <v>0</v>
      </c>
    </row>
  </sheetData>
  <sortState xmlns:xlrd2="http://schemas.microsoft.com/office/spreadsheetml/2017/richdata2" ref="A2:C81">
    <sortCondition ref="B2:B81"/>
    <sortCondition ref="A2:A81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3d808a3adf0f956d05112b6b447f2a6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f53f4c28c0910ee807f27f616fd6ec08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CC72CF-8354-427B-B5E8-E0960D749539}"/>
</file>

<file path=customXml/itemProps2.xml><?xml version="1.0" encoding="utf-8"?>
<ds:datastoreItem xmlns:ds="http://schemas.openxmlformats.org/officeDocument/2006/customXml" ds:itemID="{6F8A9161-D5C0-4EBD-ACDE-DA6B598D445B}"/>
</file>

<file path=customXml/itemProps3.xml><?xml version="1.0" encoding="utf-8"?>
<ds:datastoreItem xmlns:ds="http://schemas.openxmlformats.org/officeDocument/2006/customXml" ds:itemID="{156B026D-881C-4CBC-9382-556AB1ACFB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Luis Fernando Victor</cp:lastModifiedBy>
  <dcterms:created xsi:type="dcterms:W3CDTF">2015-06-05T18:17:20Z</dcterms:created>
  <dcterms:modified xsi:type="dcterms:W3CDTF">2023-08-06T23:18:53Z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