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xl/threadedComments/threadedComment1.xml" ContentType="application/vnd.ms-excel.threadedcomments+xml"/>
  <Override PartName="/xl/comments1.xml" ContentType="application/vnd.openxmlformats-officedocument.spreadsheetml.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12"/>
  <workbookPr codeName="ThisWorkbook" defaultThemeVersion="166925"/>
  <mc:AlternateContent xmlns:mc="http://schemas.openxmlformats.org/markup-compatibility/2006">
    <mc:Choice Requires="x15">
      <x15ac:absPath xmlns:x15ac="http://schemas.microsoft.com/office/spreadsheetml/2010/11/ac" url="C:\Users\molin\Dropbox\2021_PND_GUA\4_Model\1_AFOLU\2_Model\BAU\"/>
    </mc:Choice>
  </mc:AlternateContent>
  <xr:revisionPtr revIDLastSave="1" documentId="13_ncr:1_{63136FF0-014E-4CF4-A80A-D4180A4E4E46}" xr6:coauthVersionLast="47" xr6:coauthVersionMax="47" xr10:uidLastSave="{A1728BAA-E145-486A-A9DE-1FDDA662B232}"/>
  <bookViews>
    <workbookView xWindow="-108" yWindow="-108" windowWidth="23256" windowHeight="12576" firstSheet="19" activeTab="19"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57" l="1"/>
  <c r="O7" i="57"/>
  <c r="P7" i="57"/>
  <c r="Q7" i="57"/>
  <c r="R7" i="57"/>
  <c r="S7" i="57"/>
  <c r="T7" i="57"/>
  <c r="U7" i="57"/>
  <c r="V7" i="57"/>
  <c r="W7" i="57"/>
  <c r="X7" i="57"/>
  <c r="Y7" i="57"/>
  <c r="Z7" i="57"/>
  <c r="AA7" i="57"/>
  <c r="AB7" i="57"/>
  <c r="AC7" i="57"/>
  <c r="AD7" i="57"/>
  <c r="AE7" i="57"/>
  <c r="AF7" i="57"/>
  <c r="AG7" i="57"/>
  <c r="AH7" i="57"/>
  <c r="AI7" i="57"/>
  <c r="AJ7" i="57"/>
  <c r="AK7" i="57"/>
  <c r="AL7" i="57"/>
  <c r="AM7" i="57"/>
  <c r="AN7" i="57"/>
  <c r="AO7" i="57"/>
  <c r="AP7" i="57"/>
  <c r="AQ7" i="57"/>
  <c r="AR7" i="57"/>
  <c r="AS7" i="57"/>
  <c r="AT7" i="57"/>
  <c r="AU7" i="57"/>
  <c r="M7" i="57"/>
  <c r="E3" i="84"/>
  <c r="L3" i="84"/>
  <c r="K3" i="84"/>
  <c r="J3" i="84"/>
  <c r="I3" i="84"/>
  <c r="H3" i="84"/>
  <c r="G3" i="84"/>
  <c r="F3" i="84"/>
  <c r="D3" i="84"/>
  <c r="C3" i="84"/>
  <c r="B3" i="84"/>
  <c r="P12" i="82" l="1"/>
  <c r="Q12" i="82" s="1"/>
  <c r="R12" i="82" s="1"/>
  <c r="S12" i="82" s="1"/>
  <c r="T12" i="82" s="1"/>
  <c r="U12" i="82" s="1"/>
  <c r="V12" i="82" s="1"/>
  <c r="W12" i="82" s="1"/>
  <c r="X12" i="82" s="1"/>
  <c r="Y12" i="82" s="1"/>
  <c r="Z12" i="82" s="1"/>
  <c r="AA12" i="82" s="1"/>
  <c r="AB12" i="82" s="1"/>
  <c r="AC12" i="82" s="1"/>
  <c r="AD12" i="82" s="1"/>
  <c r="AE12" i="82" s="1"/>
  <c r="AF12" i="82" s="1"/>
  <c r="AG12" i="82" s="1"/>
  <c r="AH12" i="82" s="1"/>
  <c r="AI12" i="82" s="1"/>
  <c r="AJ12" i="82" s="1"/>
  <c r="AK12" i="82" s="1"/>
  <c r="AL12" i="82" s="1"/>
  <c r="AM12" i="82" s="1"/>
  <c r="AN12" i="82" s="1"/>
  <c r="AO12" i="82" s="1"/>
  <c r="AP12" i="82" s="1"/>
  <c r="AQ12" i="82" s="1"/>
  <c r="AR12" i="82" s="1"/>
  <c r="AS12" i="82" s="1"/>
  <c r="AT12" i="82" s="1"/>
  <c r="AU12" i="82" s="1"/>
  <c r="AT3" i="57" l="1"/>
  <c r="AU3" i="57"/>
  <c r="AT4" i="57"/>
  <c r="AU4" i="57"/>
  <c r="AT5" i="57"/>
  <c r="AU5" i="57"/>
  <c r="AT6" i="57"/>
  <c r="AU6" i="57"/>
  <c r="AT8" i="57"/>
  <c r="AU8" i="57"/>
  <c r="AT9" i="57"/>
  <c r="AU9" i="57"/>
  <c r="AT10" i="57"/>
  <c r="AU10" i="57"/>
  <c r="AS3" i="57"/>
  <c r="AS4" i="57"/>
  <c r="AS5" i="57"/>
  <c r="AS6" i="57"/>
  <c r="AS8" i="57"/>
  <c r="AS9" i="57"/>
  <c r="AS10" i="57"/>
  <c r="N3" i="57"/>
  <c r="O3" i="57"/>
  <c r="P3" i="57"/>
  <c r="Q3" i="57"/>
  <c r="R3" i="57"/>
  <c r="S3" i="57"/>
  <c r="T3" i="57"/>
  <c r="U3" i="57"/>
  <c r="V3" i="57"/>
  <c r="W3" i="57"/>
  <c r="X3" i="57"/>
  <c r="Y3" i="57"/>
  <c r="Z3" i="57"/>
  <c r="AA3" i="57"/>
  <c r="AB3" i="57"/>
  <c r="AC3" i="57"/>
  <c r="AD3" i="57"/>
  <c r="AE3" i="57"/>
  <c r="AF3" i="57"/>
  <c r="AG3" i="57"/>
  <c r="AH3" i="57"/>
  <c r="AI3" i="57"/>
  <c r="AJ3" i="57"/>
  <c r="AK3" i="57"/>
  <c r="AL3" i="57"/>
  <c r="AM3" i="57"/>
  <c r="AN3" i="57"/>
  <c r="AO3" i="57"/>
  <c r="AP3" i="57"/>
  <c r="AQ3" i="57"/>
  <c r="AR3" i="57"/>
  <c r="N4" i="57"/>
  <c r="O4" i="57"/>
  <c r="P4" i="57"/>
  <c r="Q4" i="57"/>
  <c r="R4" i="57"/>
  <c r="S4" i="57"/>
  <c r="T4" i="57"/>
  <c r="U4" i="57"/>
  <c r="V4" i="57"/>
  <c r="W4" i="57"/>
  <c r="X4" i="57"/>
  <c r="Y4" i="57"/>
  <c r="Z4" i="57"/>
  <c r="AA4" i="57"/>
  <c r="AB4" i="57"/>
  <c r="AC4" i="57"/>
  <c r="AD4" i="57"/>
  <c r="AE4" i="57"/>
  <c r="AF4" i="57"/>
  <c r="AG4" i="57"/>
  <c r="AH4" i="57"/>
  <c r="AI4" i="57"/>
  <c r="AJ4" i="57"/>
  <c r="AK4" i="57"/>
  <c r="AL4" i="57"/>
  <c r="AM4" i="57"/>
  <c r="AN4" i="57"/>
  <c r="AO4" i="57"/>
  <c r="AP4" i="57"/>
  <c r="AQ4" i="57"/>
  <c r="AR4" i="57"/>
  <c r="N5" i="57"/>
  <c r="O5" i="57"/>
  <c r="P5" i="57"/>
  <c r="Q5" i="57"/>
  <c r="R5" i="57"/>
  <c r="S5" i="57"/>
  <c r="T5" i="57"/>
  <c r="U5" i="57"/>
  <c r="V5" i="57"/>
  <c r="W5" i="57"/>
  <c r="X5" i="57"/>
  <c r="Y5" i="57"/>
  <c r="Z5" i="57"/>
  <c r="AA5" i="57"/>
  <c r="AB5" i="57"/>
  <c r="AC5" i="57"/>
  <c r="AD5" i="57"/>
  <c r="AE5" i="57"/>
  <c r="AF5" i="57"/>
  <c r="AG5" i="57"/>
  <c r="AH5" i="57"/>
  <c r="AI5" i="57"/>
  <c r="AJ5" i="57"/>
  <c r="AK5" i="57"/>
  <c r="AL5" i="57"/>
  <c r="AM5" i="57"/>
  <c r="AN5" i="57"/>
  <c r="AO5" i="57"/>
  <c r="AP5" i="57"/>
  <c r="AQ5" i="57"/>
  <c r="AR5" i="57"/>
  <c r="N6" i="57"/>
  <c r="O6" i="57"/>
  <c r="P6" i="57"/>
  <c r="Q6" i="57"/>
  <c r="R6" i="57"/>
  <c r="S6" i="57"/>
  <c r="T6" i="57"/>
  <c r="U6" i="57"/>
  <c r="V6" i="57"/>
  <c r="W6" i="57"/>
  <c r="X6" i="57"/>
  <c r="Y6" i="57"/>
  <c r="Z6" i="57"/>
  <c r="AA6" i="57"/>
  <c r="AB6" i="57"/>
  <c r="AC6" i="57"/>
  <c r="AD6" i="57"/>
  <c r="AE6" i="57"/>
  <c r="AF6" i="57"/>
  <c r="AG6" i="57"/>
  <c r="AH6" i="57"/>
  <c r="AI6" i="57"/>
  <c r="AJ6" i="57"/>
  <c r="AK6" i="57"/>
  <c r="AL6" i="57"/>
  <c r="AM6" i="57"/>
  <c r="AN6" i="57"/>
  <c r="AO6" i="57"/>
  <c r="AP6" i="57"/>
  <c r="AQ6" i="57"/>
  <c r="AR6" i="57"/>
  <c r="N8" i="57"/>
  <c r="O8" i="57"/>
  <c r="P8" i="57"/>
  <c r="Q8" i="57"/>
  <c r="R8" i="57"/>
  <c r="S8" i="57"/>
  <c r="T8" i="57"/>
  <c r="U8" i="57"/>
  <c r="V8" i="57"/>
  <c r="W8" i="57"/>
  <c r="X8" i="57"/>
  <c r="Y8" i="57"/>
  <c r="Z8" i="57"/>
  <c r="AA8" i="57"/>
  <c r="AB8" i="57"/>
  <c r="AC8" i="57"/>
  <c r="AD8" i="57"/>
  <c r="AE8" i="57"/>
  <c r="AF8" i="57"/>
  <c r="AG8" i="57"/>
  <c r="AH8" i="57"/>
  <c r="AI8" i="57"/>
  <c r="AJ8" i="57"/>
  <c r="AK8" i="57"/>
  <c r="AL8" i="57"/>
  <c r="AM8" i="57"/>
  <c r="AN8" i="57"/>
  <c r="AO8" i="57"/>
  <c r="AP8" i="57"/>
  <c r="AQ8" i="57"/>
  <c r="AR8" i="57"/>
  <c r="N9" i="57"/>
  <c r="O9" i="57"/>
  <c r="P9" i="57"/>
  <c r="Q9" i="57"/>
  <c r="R9" i="57"/>
  <c r="S9" i="57"/>
  <c r="T9" i="57"/>
  <c r="U9" i="57"/>
  <c r="V9" i="57"/>
  <c r="W9" i="57"/>
  <c r="X9" i="57"/>
  <c r="Y9" i="57"/>
  <c r="Z9" i="57"/>
  <c r="AA9" i="57"/>
  <c r="AB9" i="57"/>
  <c r="AC9" i="57"/>
  <c r="AD9" i="57"/>
  <c r="AE9" i="57"/>
  <c r="AF9" i="57"/>
  <c r="AG9" i="57"/>
  <c r="AH9" i="57"/>
  <c r="AI9" i="57"/>
  <c r="AJ9" i="57"/>
  <c r="AK9" i="57"/>
  <c r="AL9" i="57"/>
  <c r="AM9" i="57"/>
  <c r="AN9" i="57"/>
  <c r="AO9" i="57"/>
  <c r="AP9" i="57"/>
  <c r="AQ9" i="57"/>
  <c r="AR9" i="57"/>
  <c r="N10" i="57"/>
  <c r="O10" i="57"/>
  <c r="P10" i="57"/>
  <c r="Q10" i="57"/>
  <c r="R10" i="57"/>
  <c r="S10" i="57"/>
  <c r="T10" i="57"/>
  <c r="U10" i="57"/>
  <c r="V10" i="57"/>
  <c r="W10" i="57"/>
  <c r="X10" i="57"/>
  <c r="Y10" i="57"/>
  <c r="Z10" i="57"/>
  <c r="AA10" i="57"/>
  <c r="AB10" i="57"/>
  <c r="AC10" i="57"/>
  <c r="AD10" i="57"/>
  <c r="AE10" i="57"/>
  <c r="AF10" i="57"/>
  <c r="AG10" i="57"/>
  <c r="AH10" i="57"/>
  <c r="AI10" i="57"/>
  <c r="AJ10" i="57"/>
  <c r="AK10" i="57"/>
  <c r="AL10" i="57"/>
  <c r="AM10" i="57"/>
  <c r="AN10" i="57"/>
  <c r="AO10" i="57"/>
  <c r="AP10" i="57"/>
  <c r="AQ10" i="57"/>
  <c r="AR10" i="57"/>
  <c r="P10" i="59"/>
  <c r="Q10" i="59" s="1"/>
  <c r="R10" i="59" s="1"/>
  <c r="S10" i="59" s="1"/>
  <c r="T10" i="59" s="1"/>
  <c r="U10" i="59" s="1"/>
  <c r="V10" i="59" s="1"/>
  <c r="W10" i="59" s="1"/>
  <c r="X10" i="59" s="1"/>
  <c r="Y10" i="59" s="1"/>
  <c r="Z10" i="59" s="1"/>
  <c r="AA10" i="59" s="1"/>
  <c r="AB10" i="59" s="1"/>
  <c r="AC10" i="59" s="1"/>
  <c r="AD10" i="59" s="1"/>
  <c r="AE10" i="59" s="1"/>
  <c r="AF10" i="59" s="1"/>
  <c r="AG10" i="59" s="1"/>
  <c r="AH10" i="59" s="1"/>
  <c r="AI10" i="59" s="1"/>
  <c r="AJ10" i="59" s="1"/>
  <c r="AK10" i="59" s="1"/>
  <c r="AL10" i="59" s="1"/>
  <c r="AM10" i="59" s="1"/>
  <c r="AN10" i="59" s="1"/>
  <c r="AO10" i="59" s="1"/>
  <c r="AP10" i="59" s="1"/>
  <c r="AQ10" i="59" s="1"/>
  <c r="AR10" i="59" s="1"/>
  <c r="AS10" i="59" s="1"/>
  <c r="AT10" i="59" s="1"/>
  <c r="AU10" i="59" s="1"/>
  <c r="P9" i="59"/>
  <c r="Q9" i="59" s="1"/>
  <c r="R9" i="59" s="1"/>
  <c r="S9" i="59" s="1"/>
  <c r="T9" i="59" s="1"/>
  <c r="U9" i="59" s="1"/>
  <c r="V9" i="59" s="1"/>
  <c r="W9" i="59" s="1"/>
  <c r="X9" i="59" s="1"/>
  <c r="Y9" i="59" s="1"/>
  <c r="Z9" i="59" s="1"/>
  <c r="AA9" i="59" s="1"/>
  <c r="AB9" i="59" s="1"/>
  <c r="AC9" i="59" s="1"/>
  <c r="AD9" i="59" s="1"/>
  <c r="AE9" i="59" s="1"/>
  <c r="AF9" i="59" s="1"/>
  <c r="AG9" i="59" s="1"/>
  <c r="AH9" i="59" s="1"/>
  <c r="AI9" i="59" s="1"/>
  <c r="AJ9" i="59" s="1"/>
  <c r="AK9" i="59" s="1"/>
  <c r="AL9" i="59" s="1"/>
  <c r="AM9" i="59" s="1"/>
  <c r="AN9" i="59" s="1"/>
  <c r="AO9" i="59" s="1"/>
  <c r="AP9" i="59" s="1"/>
  <c r="AQ9" i="59" s="1"/>
  <c r="AR9" i="59" s="1"/>
  <c r="AS9" i="59" s="1"/>
  <c r="AT9" i="59" s="1"/>
  <c r="AU9" i="59" s="1"/>
  <c r="P8" i="59"/>
  <c r="Q8" i="59" s="1"/>
  <c r="R8" i="59" s="1"/>
  <c r="S8" i="59" s="1"/>
  <c r="T8" i="59" s="1"/>
  <c r="U8" i="59" s="1"/>
  <c r="V8" i="59" s="1"/>
  <c r="W8" i="59" s="1"/>
  <c r="X8" i="59" s="1"/>
  <c r="Y8" i="59" s="1"/>
  <c r="Z8" i="59" s="1"/>
  <c r="AA8" i="59" s="1"/>
  <c r="AB8" i="59" s="1"/>
  <c r="AC8" i="59" s="1"/>
  <c r="AD8" i="59" s="1"/>
  <c r="AE8" i="59" s="1"/>
  <c r="AF8" i="59" s="1"/>
  <c r="AG8" i="59" s="1"/>
  <c r="AH8" i="59" s="1"/>
  <c r="AI8" i="59" s="1"/>
  <c r="AJ8" i="59" s="1"/>
  <c r="AK8" i="59" s="1"/>
  <c r="AL8" i="59" s="1"/>
  <c r="AM8" i="59" s="1"/>
  <c r="AN8" i="59" s="1"/>
  <c r="AO8" i="59" s="1"/>
  <c r="AP8" i="59" s="1"/>
  <c r="AQ8" i="59" s="1"/>
  <c r="AR8" i="59" s="1"/>
  <c r="AS8" i="59" s="1"/>
  <c r="AT8" i="59" s="1"/>
  <c r="AU8" i="59" s="1"/>
  <c r="P7" i="59"/>
  <c r="Q7" i="59" s="1"/>
  <c r="R7" i="59" s="1"/>
  <c r="S7" i="59" s="1"/>
  <c r="T7" i="59" s="1"/>
  <c r="U7" i="59" s="1"/>
  <c r="V7" i="59" s="1"/>
  <c r="W7" i="59" s="1"/>
  <c r="X7" i="59" s="1"/>
  <c r="Y7" i="59" s="1"/>
  <c r="Z7" i="59" s="1"/>
  <c r="AA7" i="59" s="1"/>
  <c r="AB7" i="59" s="1"/>
  <c r="AC7" i="59" s="1"/>
  <c r="AD7" i="59" s="1"/>
  <c r="AE7" i="59" s="1"/>
  <c r="AF7" i="59" s="1"/>
  <c r="AG7" i="59" s="1"/>
  <c r="AH7" i="59" s="1"/>
  <c r="AI7" i="59" s="1"/>
  <c r="AJ7" i="59" s="1"/>
  <c r="AK7" i="59" s="1"/>
  <c r="AL7" i="59" s="1"/>
  <c r="AM7" i="59" s="1"/>
  <c r="AN7" i="59" s="1"/>
  <c r="AO7" i="59" s="1"/>
  <c r="AP7" i="59" s="1"/>
  <c r="AQ7" i="59" s="1"/>
  <c r="AR7" i="59" s="1"/>
  <c r="AS7" i="59" s="1"/>
  <c r="AT7" i="59" s="1"/>
  <c r="AU7" i="59" s="1"/>
  <c r="P6" i="59"/>
  <c r="Q6" i="59" s="1"/>
  <c r="R6" i="59" s="1"/>
  <c r="S6" i="59" s="1"/>
  <c r="T6" i="59" s="1"/>
  <c r="U6" i="59" s="1"/>
  <c r="V6" i="59" s="1"/>
  <c r="W6" i="59" s="1"/>
  <c r="X6" i="59" s="1"/>
  <c r="Y6" i="59" s="1"/>
  <c r="Z6" i="59" s="1"/>
  <c r="AA6" i="59" s="1"/>
  <c r="AB6" i="59" s="1"/>
  <c r="AC6" i="59" s="1"/>
  <c r="AD6" i="59" s="1"/>
  <c r="AE6" i="59" s="1"/>
  <c r="AF6" i="59" s="1"/>
  <c r="AG6" i="59" s="1"/>
  <c r="AH6" i="59" s="1"/>
  <c r="AI6" i="59" s="1"/>
  <c r="AJ6" i="59" s="1"/>
  <c r="AK6" i="59" s="1"/>
  <c r="AL6" i="59" s="1"/>
  <c r="AM6" i="59" s="1"/>
  <c r="AN6" i="59" s="1"/>
  <c r="AO6" i="59" s="1"/>
  <c r="AP6" i="59" s="1"/>
  <c r="AQ6" i="59" s="1"/>
  <c r="AR6" i="59" s="1"/>
  <c r="AS6" i="59" s="1"/>
  <c r="AT6" i="59" s="1"/>
  <c r="AU6" i="59" s="1"/>
  <c r="P5" i="59"/>
  <c r="Q5" i="59" s="1"/>
  <c r="R5" i="59" s="1"/>
  <c r="S5" i="59" s="1"/>
  <c r="T5" i="59" s="1"/>
  <c r="U5" i="59" s="1"/>
  <c r="V5" i="59" s="1"/>
  <c r="W5" i="59" s="1"/>
  <c r="X5" i="59" s="1"/>
  <c r="Y5" i="59" s="1"/>
  <c r="Z5" i="59" s="1"/>
  <c r="AA5" i="59" s="1"/>
  <c r="AB5" i="59" s="1"/>
  <c r="AC5" i="59" s="1"/>
  <c r="AD5" i="59" s="1"/>
  <c r="AE5" i="59" s="1"/>
  <c r="AF5" i="59" s="1"/>
  <c r="AG5" i="59" s="1"/>
  <c r="AH5" i="59" s="1"/>
  <c r="AI5" i="59" s="1"/>
  <c r="AJ5" i="59" s="1"/>
  <c r="AK5" i="59" s="1"/>
  <c r="AL5" i="59" s="1"/>
  <c r="AM5" i="59" s="1"/>
  <c r="AN5" i="59" s="1"/>
  <c r="AO5" i="59" s="1"/>
  <c r="AP5" i="59" s="1"/>
  <c r="AQ5" i="59" s="1"/>
  <c r="AR5" i="59" s="1"/>
  <c r="AS5" i="59" s="1"/>
  <c r="AT5" i="59" s="1"/>
  <c r="AU5" i="59" s="1"/>
  <c r="P4" i="59"/>
  <c r="Q4" i="59" s="1"/>
  <c r="R4" i="59" s="1"/>
  <c r="S4" i="59" s="1"/>
  <c r="T4" i="59" s="1"/>
  <c r="U4" i="59" s="1"/>
  <c r="V4" i="59" s="1"/>
  <c r="W4" i="59" s="1"/>
  <c r="X4" i="59" s="1"/>
  <c r="Y4" i="59" s="1"/>
  <c r="Z4" i="59" s="1"/>
  <c r="AA4" i="59" s="1"/>
  <c r="AB4" i="59" s="1"/>
  <c r="AC4" i="59" s="1"/>
  <c r="AD4" i="59" s="1"/>
  <c r="AE4" i="59" s="1"/>
  <c r="AF4" i="59" s="1"/>
  <c r="AG4" i="59" s="1"/>
  <c r="AH4" i="59" s="1"/>
  <c r="AI4" i="59" s="1"/>
  <c r="AJ4" i="59" s="1"/>
  <c r="AK4" i="59" s="1"/>
  <c r="AL4" i="59" s="1"/>
  <c r="AM4" i="59" s="1"/>
  <c r="AN4" i="59" s="1"/>
  <c r="AO4" i="59" s="1"/>
  <c r="AP4" i="59" s="1"/>
  <c r="AQ4" i="59" s="1"/>
  <c r="AR4" i="59" s="1"/>
  <c r="AS4" i="59" s="1"/>
  <c r="AT4" i="59" s="1"/>
  <c r="AU4" i="59" s="1"/>
  <c r="P3" i="59"/>
  <c r="Q3" i="59" s="1"/>
  <c r="R3" i="59" s="1"/>
  <c r="S3" i="59" s="1"/>
  <c r="T3" i="59" s="1"/>
  <c r="U3" i="59" s="1"/>
  <c r="V3" i="59" s="1"/>
  <c r="W3" i="59" s="1"/>
  <c r="X3" i="59" s="1"/>
  <c r="Y3" i="59" s="1"/>
  <c r="Z3" i="59" s="1"/>
  <c r="AA3" i="59" s="1"/>
  <c r="AB3" i="59" s="1"/>
  <c r="AC3" i="59" s="1"/>
  <c r="AD3" i="59" s="1"/>
  <c r="AE3" i="59" s="1"/>
  <c r="AF3" i="59" s="1"/>
  <c r="AG3" i="59" s="1"/>
  <c r="AH3" i="59" s="1"/>
  <c r="AI3" i="59" s="1"/>
  <c r="AJ3" i="59" s="1"/>
  <c r="AK3" i="59" s="1"/>
  <c r="AL3" i="59" s="1"/>
  <c r="AM3" i="59" s="1"/>
  <c r="AN3" i="59" s="1"/>
  <c r="AO3" i="59" s="1"/>
  <c r="AP3" i="59" s="1"/>
  <c r="AQ3" i="59" s="1"/>
  <c r="AR3" i="59" s="1"/>
  <c r="AS3" i="59" s="1"/>
  <c r="AT3" i="59" s="1"/>
  <c r="AU3" i="59" s="1"/>
  <c r="P10" i="82"/>
  <c r="Q10" i="82" s="1"/>
  <c r="R10" i="82" s="1"/>
  <c r="S10" i="82" s="1"/>
  <c r="T10" i="82" s="1"/>
  <c r="U10" i="82" s="1"/>
  <c r="V10" i="82" s="1"/>
  <c r="W10" i="82" s="1"/>
  <c r="X10" i="82" s="1"/>
  <c r="Y10" i="82" s="1"/>
  <c r="Z10" i="82" s="1"/>
  <c r="AA10" i="82" s="1"/>
  <c r="AB10" i="82" s="1"/>
  <c r="AC10" i="82" s="1"/>
  <c r="AD10" i="82" s="1"/>
  <c r="AE10" i="82" s="1"/>
  <c r="AF10" i="82" s="1"/>
  <c r="AG10" i="82" s="1"/>
  <c r="AH10" i="82" s="1"/>
  <c r="AI10" i="82" s="1"/>
  <c r="AJ10" i="82" s="1"/>
  <c r="AK10" i="82" s="1"/>
  <c r="AL10" i="82" s="1"/>
  <c r="AM10" i="82" s="1"/>
  <c r="AN10" i="82" s="1"/>
  <c r="AO10" i="82" s="1"/>
  <c r="AP10" i="82" s="1"/>
  <c r="AQ10" i="82" s="1"/>
  <c r="AR10" i="82" s="1"/>
  <c r="AS10" i="82" s="1"/>
  <c r="AT10" i="82" s="1"/>
  <c r="AU10" i="82" s="1"/>
  <c r="P9" i="82"/>
  <c r="Q9" i="82" s="1"/>
  <c r="R9" i="82" s="1"/>
  <c r="S9" i="82" s="1"/>
  <c r="T9" i="82" s="1"/>
  <c r="U9" i="82" s="1"/>
  <c r="V9" i="82" s="1"/>
  <c r="W9" i="82" s="1"/>
  <c r="X9" i="82" s="1"/>
  <c r="Y9" i="82" s="1"/>
  <c r="Z9" i="82" s="1"/>
  <c r="AA9" i="82" s="1"/>
  <c r="AB9" i="82" s="1"/>
  <c r="AC9" i="82" s="1"/>
  <c r="AD9" i="82" s="1"/>
  <c r="AE9" i="82" s="1"/>
  <c r="AF9" i="82" s="1"/>
  <c r="AG9" i="82" s="1"/>
  <c r="AH9" i="82" s="1"/>
  <c r="AI9" i="82" s="1"/>
  <c r="AJ9" i="82" s="1"/>
  <c r="AK9" i="82" s="1"/>
  <c r="AL9" i="82" s="1"/>
  <c r="AM9" i="82" s="1"/>
  <c r="AN9" i="82" s="1"/>
  <c r="AO9" i="82" s="1"/>
  <c r="AP9" i="82" s="1"/>
  <c r="AQ9" i="82" s="1"/>
  <c r="AR9" i="82" s="1"/>
  <c r="AS9" i="82" s="1"/>
  <c r="AT9" i="82" s="1"/>
  <c r="AU9" i="82" s="1"/>
  <c r="P8" i="82"/>
  <c r="Q8" i="82" s="1"/>
  <c r="R8" i="82" s="1"/>
  <c r="S8" i="82" s="1"/>
  <c r="T8" i="82" s="1"/>
  <c r="U8" i="82" s="1"/>
  <c r="V8" i="82" s="1"/>
  <c r="W8" i="82" s="1"/>
  <c r="X8" i="82" s="1"/>
  <c r="Y8" i="82" s="1"/>
  <c r="Z8" i="82" s="1"/>
  <c r="AA8" i="82" s="1"/>
  <c r="AB8" i="82" s="1"/>
  <c r="AC8" i="82" s="1"/>
  <c r="AD8" i="82" s="1"/>
  <c r="AE8" i="82" s="1"/>
  <c r="AF8" i="82" s="1"/>
  <c r="AG8" i="82" s="1"/>
  <c r="AH8" i="82" s="1"/>
  <c r="AI8" i="82" s="1"/>
  <c r="AJ8" i="82" s="1"/>
  <c r="AK8" i="82" s="1"/>
  <c r="AL8" i="82" s="1"/>
  <c r="AM8" i="82" s="1"/>
  <c r="AN8" i="82" s="1"/>
  <c r="AO8" i="82" s="1"/>
  <c r="AP8" i="82" s="1"/>
  <c r="AQ8" i="82" s="1"/>
  <c r="AR8" i="82" s="1"/>
  <c r="AS8" i="82" s="1"/>
  <c r="AT8" i="82" s="1"/>
  <c r="AU8" i="82" s="1"/>
  <c r="P7" i="82"/>
  <c r="Q7" i="82" s="1"/>
  <c r="R7" i="82" s="1"/>
  <c r="S7" i="82" s="1"/>
  <c r="T7" i="82" s="1"/>
  <c r="U7" i="82" s="1"/>
  <c r="V7" i="82" s="1"/>
  <c r="W7" i="82" s="1"/>
  <c r="X7" i="82" s="1"/>
  <c r="Y7" i="82" s="1"/>
  <c r="Z7" i="82" s="1"/>
  <c r="AA7" i="82" s="1"/>
  <c r="AB7" i="82" s="1"/>
  <c r="AC7" i="82" s="1"/>
  <c r="AD7" i="82" s="1"/>
  <c r="AE7" i="82" s="1"/>
  <c r="AF7" i="82" s="1"/>
  <c r="AG7" i="82" s="1"/>
  <c r="AH7" i="82" s="1"/>
  <c r="AI7" i="82" s="1"/>
  <c r="AJ7" i="82" s="1"/>
  <c r="AK7" i="82" s="1"/>
  <c r="AL7" i="82" s="1"/>
  <c r="AM7" i="82" s="1"/>
  <c r="AN7" i="82" s="1"/>
  <c r="AO7" i="82" s="1"/>
  <c r="AP7" i="82" s="1"/>
  <c r="AQ7" i="82" s="1"/>
  <c r="AR7" i="82" s="1"/>
  <c r="AS7" i="82" s="1"/>
  <c r="AT7" i="82" s="1"/>
  <c r="AU7" i="82" s="1"/>
  <c r="P6" i="82"/>
  <c r="Q6" i="82" s="1"/>
  <c r="R6" i="82" s="1"/>
  <c r="S6" i="82" s="1"/>
  <c r="T6" i="82" s="1"/>
  <c r="U6" i="82" s="1"/>
  <c r="V6" i="82" s="1"/>
  <c r="W6" i="82" s="1"/>
  <c r="X6" i="82" s="1"/>
  <c r="Y6" i="82" s="1"/>
  <c r="Z6" i="82" s="1"/>
  <c r="AA6" i="82" s="1"/>
  <c r="AB6" i="82" s="1"/>
  <c r="AC6" i="82" s="1"/>
  <c r="AD6" i="82" s="1"/>
  <c r="AE6" i="82" s="1"/>
  <c r="AF6" i="82" s="1"/>
  <c r="AG6" i="82" s="1"/>
  <c r="AH6" i="82" s="1"/>
  <c r="AI6" i="82" s="1"/>
  <c r="AJ6" i="82" s="1"/>
  <c r="AK6" i="82" s="1"/>
  <c r="AL6" i="82" s="1"/>
  <c r="AM6" i="82" s="1"/>
  <c r="AN6" i="82" s="1"/>
  <c r="AO6" i="82" s="1"/>
  <c r="AP6" i="82" s="1"/>
  <c r="AQ6" i="82" s="1"/>
  <c r="AR6" i="82" s="1"/>
  <c r="AS6" i="82" s="1"/>
  <c r="AT6" i="82" s="1"/>
  <c r="AU6" i="82" s="1"/>
  <c r="P5" i="82"/>
  <c r="Q5" i="82" s="1"/>
  <c r="R5" i="82" s="1"/>
  <c r="S5" i="82" s="1"/>
  <c r="T5" i="82" s="1"/>
  <c r="U5" i="82" s="1"/>
  <c r="V5" i="82" s="1"/>
  <c r="W5" i="82" s="1"/>
  <c r="X5" i="82" s="1"/>
  <c r="Y5" i="82" s="1"/>
  <c r="Z5" i="82" s="1"/>
  <c r="AA5" i="82" s="1"/>
  <c r="AB5" i="82" s="1"/>
  <c r="AC5" i="82" s="1"/>
  <c r="AD5" i="82" s="1"/>
  <c r="AE5" i="82" s="1"/>
  <c r="AF5" i="82" s="1"/>
  <c r="AG5" i="82" s="1"/>
  <c r="AH5" i="82" s="1"/>
  <c r="AI5" i="82" s="1"/>
  <c r="AJ5" i="82" s="1"/>
  <c r="AK5" i="82" s="1"/>
  <c r="AL5" i="82" s="1"/>
  <c r="AM5" i="82" s="1"/>
  <c r="AN5" i="82" s="1"/>
  <c r="AO5" i="82" s="1"/>
  <c r="AP5" i="82" s="1"/>
  <c r="AQ5" i="82" s="1"/>
  <c r="AR5" i="82" s="1"/>
  <c r="AS5" i="82" s="1"/>
  <c r="AT5" i="82" s="1"/>
  <c r="AU5" i="82" s="1"/>
  <c r="P4" i="82"/>
  <c r="Q4" i="82" s="1"/>
  <c r="R4" i="82" s="1"/>
  <c r="S4" i="82" s="1"/>
  <c r="T4" i="82" s="1"/>
  <c r="U4" i="82" s="1"/>
  <c r="V4" i="82" s="1"/>
  <c r="W4" i="82" s="1"/>
  <c r="X4" i="82" s="1"/>
  <c r="Y4" i="82" s="1"/>
  <c r="Z4" i="82" s="1"/>
  <c r="AA4" i="82" s="1"/>
  <c r="AB4" i="82" s="1"/>
  <c r="AC4" i="82" s="1"/>
  <c r="AD4" i="82" s="1"/>
  <c r="AE4" i="82" s="1"/>
  <c r="AF4" i="82" s="1"/>
  <c r="AG4" i="82" s="1"/>
  <c r="AH4" i="82" s="1"/>
  <c r="AI4" i="82" s="1"/>
  <c r="AJ4" i="82" s="1"/>
  <c r="AK4" i="82" s="1"/>
  <c r="AL4" i="82" s="1"/>
  <c r="AM4" i="82" s="1"/>
  <c r="AN4" i="82" s="1"/>
  <c r="AO4" i="82" s="1"/>
  <c r="AP4" i="82" s="1"/>
  <c r="AQ4" i="82" s="1"/>
  <c r="AR4" i="82" s="1"/>
  <c r="AS4" i="82" s="1"/>
  <c r="AT4" i="82" s="1"/>
  <c r="AU4" i="82" s="1"/>
  <c r="P3" i="82"/>
  <c r="Q3" i="82" s="1"/>
  <c r="R3" i="82" s="1"/>
  <c r="S3" i="82" s="1"/>
  <c r="T3" i="82" s="1"/>
  <c r="U3" i="82" s="1"/>
  <c r="V3" i="82" s="1"/>
  <c r="W3" i="82" s="1"/>
  <c r="X3" i="82" s="1"/>
  <c r="Y3" i="82" s="1"/>
  <c r="Z3" i="82" s="1"/>
  <c r="AA3" i="82" s="1"/>
  <c r="AB3" i="82" s="1"/>
  <c r="AC3" i="82" s="1"/>
  <c r="AD3" i="82" s="1"/>
  <c r="AE3" i="82" s="1"/>
  <c r="AF3" i="82" s="1"/>
  <c r="AG3" i="82" s="1"/>
  <c r="AH3" i="82" s="1"/>
  <c r="AI3" i="82" s="1"/>
  <c r="AJ3" i="82" s="1"/>
  <c r="AK3" i="82" s="1"/>
  <c r="AL3" i="82" s="1"/>
  <c r="AM3" i="82" s="1"/>
  <c r="AN3" i="82" s="1"/>
  <c r="AO3" i="82" s="1"/>
  <c r="AP3" i="82" s="1"/>
  <c r="AQ3" i="82" s="1"/>
  <c r="AR3" i="82" s="1"/>
  <c r="AS3" i="82" s="1"/>
  <c r="AT3" i="82" s="1"/>
  <c r="AU3" i="82" s="1"/>
  <c r="Q9" i="54"/>
  <c r="R9" i="54" s="1"/>
  <c r="S9" i="54" s="1"/>
  <c r="T9" i="54" s="1"/>
  <c r="U9" i="54" s="1"/>
  <c r="V9" i="54" s="1"/>
  <c r="W9" i="54" s="1"/>
  <c r="X9" i="54" s="1"/>
  <c r="Y9" i="54" s="1"/>
  <c r="Z9" i="54" s="1"/>
  <c r="AA9" i="54" s="1"/>
  <c r="AB9" i="54" s="1"/>
  <c r="AC9" i="54" s="1"/>
  <c r="AD9" i="54" s="1"/>
  <c r="AE9" i="54" s="1"/>
  <c r="AF9" i="54" s="1"/>
  <c r="AG9" i="54" s="1"/>
  <c r="AH9" i="54" s="1"/>
  <c r="AI9" i="54" s="1"/>
  <c r="AJ9" i="54" s="1"/>
  <c r="AK9" i="54" s="1"/>
  <c r="AL9" i="54" s="1"/>
  <c r="AM9" i="54" s="1"/>
  <c r="AN9" i="54" s="1"/>
  <c r="AO9" i="54" s="1"/>
  <c r="AP9" i="54" s="1"/>
  <c r="AQ9" i="54" s="1"/>
  <c r="AR9" i="54" s="1"/>
  <c r="AS9" i="54" s="1"/>
  <c r="AT9" i="54" s="1"/>
  <c r="AU9" i="54" s="1"/>
  <c r="P9" i="54"/>
  <c r="Q8" i="54"/>
  <c r="R8" i="54" s="1"/>
  <c r="S8" i="54" s="1"/>
  <c r="T8" i="54" s="1"/>
  <c r="U8" i="54" s="1"/>
  <c r="V8" i="54" s="1"/>
  <c r="W8" i="54" s="1"/>
  <c r="X8" i="54" s="1"/>
  <c r="Y8" i="54" s="1"/>
  <c r="Z8" i="54" s="1"/>
  <c r="AA8" i="54" s="1"/>
  <c r="AB8" i="54" s="1"/>
  <c r="AC8" i="54" s="1"/>
  <c r="AD8" i="54" s="1"/>
  <c r="AE8" i="54" s="1"/>
  <c r="AF8" i="54" s="1"/>
  <c r="AG8" i="54" s="1"/>
  <c r="AH8" i="54" s="1"/>
  <c r="AI8" i="54" s="1"/>
  <c r="AJ8" i="54" s="1"/>
  <c r="AK8" i="54" s="1"/>
  <c r="AL8" i="54" s="1"/>
  <c r="AM8" i="54" s="1"/>
  <c r="AN8" i="54" s="1"/>
  <c r="AO8" i="54" s="1"/>
  <c r="AP8" i="54" s="1"/>
  <c r="AQ8" i="54" s="1"/>
  <c r="AR8" i="54" s="1"/>
  <c r="AS8" i="54" s="1"/>
  <c r="AT8" i="54" s="1"/>
  <c r="AU8" i="54" s="1"/>
  <c r="P8" i="54"/>
  <c r="Q7" i="54"/>
  <c r="R7" i="54" s="1"/>
  <c r="S7" i="54" s="1"/>
  <c r="T7" i="54" s="1"/>
  <c r="U7" i="54" s="1"/>
  <c r="V7" i="54" s="1"/>
  <c r="W7" i="54" s="1"/>
  <c r="X7" i="54" s="1"/>
  <c r="Y7" i="54" s="1"/>
  <c r="Z7" i="54" s="1"/>
  <c r="AA7" i="54" s="1"/>
  <c r="AB7" i="54" s="1"/>
  <c r="AC7" i="54" s="1"/>
  <c r="AD7" i="54" s="1"/>
  <c r="AE7" i="54" s="1"/>
  <c r="AF7" i="54" s="1"/>
  <c r="AG7" i="54" s="1"/>
  <c r="AH7" i="54" s="1"/>
  <c r="AI7" i="54" s="1"/>
  <c r="AJ7" i="54" s="1"/>
  <c r="AK7" i="54" s="1"/>
  <c r="AL7" i="54" s="1"/>
  <c r="AM7" i="54" s="1"/>
  <c r="AN7" i="54" s="1"/>
  <c r="AO7" i="54" s="1"/>
  <c r="AP7" i="54" s="1"/>
  <c r="AQ7" i="54" s="1"/>
  <c r="AR7" i="54" s="1"/>
  <c r="AS7" i="54" s="1"/>
  <c r="AT7" i="54" s="1"/>
  <c r="AU7" i="54" s="1"/>
  <c r="P7" i="54"/>
  <c r="Q6" i="54"/>
  <c r="R6" i="54" s="1"/>
  <c r="S6" i="54" s="1"/>
  <c r="T6" i="54" s="1"/>
  <c r="U6" i="54" s="1"/>
  <c r="V6" i="54" s="1"/>
  <c r="W6" i="54" s="1"/>
  <c r="X6" i="54" s="1"/>
  <c r="Y6" i="54" s="1"/>
  <c r="Z6" i="54" s="1"/>
  <c r="AA6" i="54" s="1"/>
  <c r="AB6" i="54" s="1"/>
  <c r="AC6" i="54" s="1"/>
  <c r="AD6" i="54" s="1"/>
  <c r="AE6" i="54" s="1"/>
  <c r="AF6" i="54" s="1"/>
  <c r="AG6" i="54" s="1"/>
  <c r="AH6" i="54" s="1"/>
  <c r="AI6" i="54" s="1"/>
  <c r="AJ6" i="54" s="1"/>
  <c r="AK6" i="54" s="1"/>
  <c r="AL6" i="54" s="1"/>
  <c r="AM6" i="54" s="1"/>
  <c r="AN6" i="54" s="1"/>
  <c r="AO6" i="54" s="1"/>
  <c r="AP6" i="54" s="1"/>
  <c r="AQ6" i="54" s="1"/>
  <c r="AR6" i="54" s="1"/>
  <c r="AS6" i="54" s="1"/>
  <c r="AT6" i="54" s="1"/>
  <c r="AU6" i="54" s="1"/>
  <c r="P6" i="54"/>
  <c r="Q5" i="54"/>
  <c r="R5" i="54" s="1"/>
  <c r="S5" i="54" s="1"/>
  <c r="T5" i="54" s="1"/>
  <c r="U5" i="54" s="1"/>
  <c r="V5" i="54" s="1"/>
  <c r="W5" i="54" s="1"/>
  <c r="X5" i="54" s="1"/>
  <c r="Y5" i="54" s="1"/>
  <c r="Z5" i="54" s="1"/>
  <c r="AA5" i="54" s="1"/>
  <c r="AB5" i="54" s="1"/>
  <c r="AC5" i="54" s="1"/>
  <c r="AD5" i="54" s="1"/>
  <c r="AE5" i="54" s="1"/>
  <c r="AF5" i="54" s="1"/>
  <c r="AG5" i="54" s="1"/>
  <c r="AH5" i="54" s="1"/>
  <c r="AI5" i="54" s="1"/>
  <c r="AJ5" i="54" s="1"/>
  <c r="AK5" i="54" s="1"/>
  <c r="AL5" i="54" s="1"/>
  <c r="AM5" i="54" s="1"/>
  <c r="AN5" i="54" s="1"/>
  <c r="AO5" i="54" s="1"/>
  <c r="AP5" i="54" s="1"/>
  <c r="AQ5" i="54" s="1"/>
  <c r="AR5" i="54" s="1"/>
  <c r="AS5" i="54" s="1"/>
  <c r="AT5" i="54" s="1"/>
  <c r="AU5" i="54" s="1"/>
  <c r="P5" i="54"/>
  <c r="Q4" i="54"/>
  <c r="R4" i="54" s="1"/>
  <c r="S4" i="54" s="1"/>
  <c r="T4" i="54" s="1"/>
  <c r="U4" i="54" s="1"/>
  <c r="V4" i="54" s="1"/>
  <c r="W4" i="54" s="1"/>
  <c r="X4" i="54" s="1"/>
  <c r="Y4" i="54" s="1"/>
  <c r="Z4" i="54" s="1"/>
  <c r="AA4" i="54" s="1"/>
  <c r="AB4" i="54" s="1"/>
  <c r="AC4" i="54" s="1"/>
  <c r="AD4" i="54" s="1"/>
  <c r="AE4" i="54" s="1"/>
  <c r="AF4" i="54" s="1"/>
  <c r="AG4" i="54" s="1"/>
  <c r="AH4" i="54" s="1"/>
  <c r="AI4" i="54" s="1"/>
  <c r="AJ4" i="54" s="1"/>
  <c r="AK4" i="54" s="1"/>
  <c r="AL4" i="54" s="1"/>
  <c r="AM4" i="54" s="1"/>
  <c r="AN4" i="54" s="1"/>
  <c r="AO4" i="54" s="1"/>
  <c r="AP4" i="54" s="1"/>
  <c r="AQ4" i="54" s="1"/>
  <c r="AR4" i="54" s="1"/>
  <c r="AS4" i="54" s="1"/>
  <c r="AT4" i="54" s="1"/>
  <c r="AU4" i="54" s="1"/>
  <c r="P4" i="54"/>
  <c r="Q3" i="54"/>
  <c r="R3" i="54" s="1"/>
  <c r="S3" i="54" s="1"/>
  <c r="T3" i="54" s="1"/>
  <c r="U3" i="54" s="1"/>
  <c r="V3" i="54" s="1"/>
  <c r="W3" i="54" s="1"/>
  <c r="X3" i="54" s="1"/>
  <c r="Y3" i="54" s="1"/>
  <c r="Z3" i="54" s="1"/>
  <c r="AA3" i="54" s="1"/>
  <c r="AB3" i="54" s="1"/>
  <c r="AC3" i="54" s="1"/>
  <c r="AD3" i="54" s="1"/>
  <c r="AE3" i="54" s="1"/>
  <c r="AF3" i="54" s="1"/>
  <c r="AG3" i="54" s="1"/>
  <c r="AH3" i="54" s="1"/>
  <c r="AI3" i="54" s="1"/>
  <c r="AJ3" i="54" s="1"/>
  <c r="AK3" i="54" s="1"/>
  <c r="AL3" i="54" s="1"/>
  <c r="AM3" i="54" s="1"/>
  <c r="AN3" i="54" s="1"/>
  <c r="AO3" i="54" s="1"/>
  <c r="AP3" i="54" s="1"/>
  <c r="AQ3" i="54" s="1"/>
  <c r="AR3" i="54" s="1"/>
  <c r="AS3" i="54" s="1"/>
  <c r="AT3" i="54" s="1"/>
  <c r="AU3" i="54" s="1"/>
  <c r="P3" i="54"/>
  <c r="M10" i="57"/>
  <c r="M9" i="57"/>
  <c r="M8" i="57"/>
  <c r="M6" i="57"/>
  <c r="M5" i="57"/>
  <c r="M4" i="57"/>
  <c r="M3" i="5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tc={6A064ACC-B601-4D94-8018-6F05A17451BD}</author>
    <author>tc={DAB796E5-F4CE-477B-B508-37B6F361F140}</author>
  </authors>
  <commentList>
    <comment ref="M12" authorId="0"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 ref="M13" authorId="1"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9"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<sst xmlns="http://schemas.openxmlformats.org/spreadsheetml/2006/main" count="1552" uniqueCount="286">
  <si>
    <t>CLEW Model of Costa Rica</t>
  </si>
  <si>
    <t>Sets and Parameters documentation</t>
  </si>
  <si>
    <t>1. OSeMOSYS Structure</t>
  </si>
  <si>
    <t>2. Sets</t>
  </si>
  <si>
    <t>2.1 Year</t>
  </si>
  <si>
    <t>2.2 Technology</t>
  </si>
  <si>
    <t>2.3 Timeslice</t>
  </si>
  <si>
    <t xml:space="preserve">2.4 Fuel </t>
  </si>
  <si>
    <t>2.5 Emission</t>
  </si>
  <si>
    <t>2.6 Others</t>
  </si>
  <si>
    <t>3. Paramenters</t>
  </si>
  <si>
    <t>Back to table of contents</t>
  </si>
  <si>
    <t>OSeMOSYS Structure</t>
  </si>
  <si>
    <t>In OSeMOSYS, like usually in linear programs, sets, parameters and variables are defined:</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</si>
  <si>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</si>
  <si>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</si>
  <si>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</si>
  <si>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</si>
  <si>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</si>
  <si>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</si>
  <si>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 xml:space="preserve">Source: </t>
  </si>
  <si>
    <t>https://osemosys.readthedocs.io/en/latest/manual/Structure%20of%20OSeMOSYS.html#</t>
  </si>
  <si>
    <t>Name</t>
  </si>
  <si>
    <t>Index</t>
  </si>
  <si>
    <t>Description</t>
  </si>
  <si>
    <t>YEAR</t>
  </si>
  <si>
    <t>y</t>
  </si>
  <si>
    <t>It represents the time frame of the model, it contains all the years to be considered in the study.</t>
  </si>
  <si>
    <t>TECHNOLOGY</t>
  </si>
  <si>
    <t>t</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</si>
  <si>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</si>
  <si>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TIMESLICE</t>
  </si>
  <si>
    <t>l</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</si>
  <si>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</si>
  <si>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FUEL</t>
  </si>
  <si>
    <t>f</t>
  </si>
  <si>
    <t>It includes any energy vector, energy service or proxies entering or exiting technologies. These can be aggregate groups, individual flows or artificially separated, depending on the requirements of the analysis.</t>
  </si>
  <si>
    <t>EMISSION</t>
  </si>
  <si>
    <t>e</t>
  </si>
  <si>
    <t>It includes any kind of emission potentially deriving from the operation of the defined technologies. Typical examples would include atmospheric emissions of greenhouse gasses, such as CO2.</t>
  </si>
  <si>
    <t>MODE_OF_OPERATION</t>
  </si>
  <si>
    <t>m</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</si>
  <si>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</si>
  <si>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REGION</t>
  </si>
  <si>
    <t>r</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</si>
  <si>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</si>
  <si>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SEASON</t>
  </si>
  <si>
    <t>ls</t>
  </si>
  <si>
    <t>It gives indication (by successive numerical values) of how many seasons (e.g. winter, intermediate, summer) are accounted for and in which order. This set is needed if storage facilities are included in the model.</t>
  </si>
  <si>
    <t>DAYTYPE</t>
  </si>
  <si>
    <t>ld</t>
  </si>
  <si>
    <t>It gives indication (by successive numerical values) of how many day types (e.g. workday, weekend) are accounted for and in which order. This set is needed if storage facilities are included in the model.</t>
  </si>
  <si>
    <t>DAILYTIMEBRACKET</t>
  </si>
  <si>
    <t>lh</t>
  </si>
  <si>
    <t>It gives indication (by successive numerical values) of how many parts the day is split into (e.g. night, morning, afternoon, evening) and in which order these parts are sorted. This set is needed if storage facilities are included in the model.</t>
  </si>
  <si>
    <t>STORAGE</t>
  </si>
  <si>
    <t>s</t>
  </si>
  <si>
    <t>It includes storage facilities in the model.</t>
  </si>
  <si>
    <t xml:space="preserve">*Source: </t>
  </si>
  <si>
    <t>https://osemosys.readthedocs.io/en/latest/manual/Structure%20of%20OSeMOSYS.html</t>
  </si>
  <si>
    <t>set</t>
  </si>
  <si>
    <t>index</t>
  </si>
  <si>
    <t>number</t>
  </si>
  <si>
    <t>Suelo</t>
  </si>
  <si>
    <t>All</t>
  </si>
  <si>
    <t>Suelo_total</t>
  </si>
  <si>
    <t>co2e</t>
  </si>
  <si>
    <t>Guatemala</t>
  </si>
  <si>
    <t>Bosques</t>
  </si>
  <si>
    <t>Bosque</t>
  </si>
  <si>
    <t>Cultivos</t>
  </si>
  <si>
    <t>Pasto</t>
  </si>
  <si>
    <t>Urbano</t>
  </si>
  <si>
    <t>Cafe</t>
  </si>
  <si>
    <t>cafe_demandado</t>
  </si>
  <si>
    <t>Azucar</t>
  </si>
  <si>
    <t>cafe_local</t>
  </si>
  <si>
    <t>Cardamomo</t>
  </si>
  <si>
    <t>azucar_demandado</t>
  </si>
  <si>
    <t>Banano</t>
  </si>
  <si>
    <t>azucar_local</t>
  </si>
  <si>
    <t>Hule</t>
  </si>
  <si>
    <t>cardamomo_demandado</t>
  </si>
  <si>
    <t>Palma</t>
  </si>
  <si>
    <t>cardamomo_local</t>
  </si>
  <si>
    <t>Maiz</t>
  </si>
  <si>
    <t>banano_demandado</t>
  </si>
  <si>
    <t>Frijol</t>
  </si>
  <si>
    <t>banano_local</t>
  </si>
  <si>
    <t>Demanda_cafe</t>
  </si>
  <si>
    <t>hule_local</t>
  </si>
  <si>
    <t>Demanda_azucar</t>
  </si>
  <si>
    <t>hule_demandado</t>
  </si>
  <si>
    <t>Demanda_cardamomo</t>
  </si>
  <si>
    <t>palma_local</t>
  </si>
  <si>
    <t>Demanda_banano</t>
  </si>
  <si>
    <t>palma_demandado</t>
  </si>
  <si>
    <t>Demanda_hule</t>
  </si>
  <si>
    <t>maiz_demandado</t>
  </si>
  <si>
    <t>Demanda_palma</t>
  </si>
  <si>
    <t>maiz_local</t>
  </si>
  <si>
    <t>Demanda_maiz</t>
  </si>
  <si>
    <t>frijol_demandado</t>
  </si>
  <si>
    <t>Demanda_frijoles</t>
  </si>
  <si>
    <t>frijol_local</t>
  </si>
  <si>
    <t>exportacion_cafe</t>
  </si>
  <si>
    <t>leche_local</t>
  </si>
  <si>
    <t>exportacion_azucar</t>
  </si>
  <si>
    <t>leche_demandado</t>
  </si>
  <si>
    <t>exportacion_cardamomo</t>
  </si>
  <si>
    <t>carne_bovina_local</t>
  </si>
  <si>
    <t>exportacion_banano</t>
  </si>
  <si>
    <t>carne_bovina_demandado</t>
  </si>
  <si>
    <t>exportacion_hule</t>
  </si>
  <si>
    <t>exportacion_palma</t>
  </si>
  <si>
    <t>exportacion_maiz</t>
  </si>
  <si>
    <t>exportacion_frijoles</t>
  </si>
  <si>
    <t>importacion_cafe</t>
  </si>
  <si>
    <t>importacion_azucar</t>
  </si>
  <si>
    <t>importacion_cardamomo</t>
  </si>
  <si>
    <t>importacion_banano</t>
  </si>
  <si>
    <t>importacion_hule</t>
  </si>
  <si>
    <t>importacion_palma</t>
  </si>
  <si>
    <t>importacion_maiz</t>
  </si>
  <si>
    <t>importacion_frijoles</t>
  </si>
  <si>
    <t>plantaciones_forestales</t>
  </si>
  <si>
    <t>Manglar</t>
  </si>
  <si>
    <t>Conifero</t>
  </si>
  <si>
    <t>Latifoleado</t>
  </si>
  <si>
    <t>Mixto</t>
  </si>
  <si>
    <t>Bovina</t>
  </si>
  <si>
    <t>Avicola</t>
  </si>
  <si>
    <t>Porcina</t>
  </si>
  <si>
    <t>Leche</t>
  </si>
  <si>
    <t>Demanda_leche</t>
  </si>
  <si>
    <t>Demanda_carne_bovina</t>
  </si>
  <si>
    <t>exportacion_leche</t>
  </si>
  <si>
    <t>exportacion_carne_bovina</t>
  </si>
  <si>
    <t>importacion_leche</t>
  </si>
  <si>
    <t>importacion_carne_bovina</t>
  </si>
  <si>
    <t>Otros_cultivos</t>
  </si>
  <si>
    <t>Otras_coberturas</t>
  </si>
  <si>
    <t>LUC_Manglar</t>
  </si>
  <si>
    <t>LUC_Conifero</t>
  </si>
  <si>
    <t>LUC_Latifoleado</t>
  </si>
  <si>
    <t>LUC_Mixto</t>
  </si>
  <si>
    <t>Otros_bosques</t>
  </si>
  <si>
    <t>Matorrales</t>
  </si>
  <si>
    <t xml:space="preserve">Type </t>
  </si>
  <si>
    <r>
      <t xml:space="preserve">Name </t>
    </r>
    <r>
      <rPr>
        <b/>
        <sz val="11"/>
        <color rgb="FF0070C0"/>
        <rFont val="Calibri"/>
        <family val="2"/>
        <scheme val="minor"/>
      </rPr>
      <t xml:space="preserve">(Used parameters have an hyperlink) </t>
    </r>
  </si>
  <si>
    <t>Used?</t>
  </si>
  <si>
    <t>Global parameters</t>
  </si>
  <si>
    <t>YearSplit[l,y]</t>
  </si>
  <si>
    <t>Duration of a modelled time slice, expressed as a fraction of the year. The sum of each entry over one modelled year should equal 1.</t>
  </si>
  <si>
    <t xml:space="preserve">No. The model will be devided in two seasons. </t>
  </si>
  <si>
    <t>DiscountRate[r]</t>
  </si>
  <si>
    <t>Region specific value for the discount rate, expressed in decimals (e.g. 0.05)</t>
  </si>
  <si>
    <t xml:space="preserve">0.05. Default value.. </t>
  </si>
  <si>
    <t>DaySplit[lh,y]</t>
  </si>
  <si>
    <t>Length of one DailyTimeBracket in one specific day as a fraction of the year (e.g., when distinguishing between days and night: 12h/(24h*365d)).</t>
  </si>
  <si>
    <t xml:space="preserve">No. A daily split will not be considered in this first model. </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</si>
  <si>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</si>
  <si>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</si>
  <si>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</si>
  <si>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</si>
  <si>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 xml:space="preserve">No. Day types will not be considered in this first model </t>
  </si>
  <si>
    <t>Conversionlh[lh,l]</t>
  </si>
  <si>
    <t>Binary parameter linking one TimeSlice to a certain DaylyTimeBracket. It has value 0 if the TimeSlice does not pertain to the specific DaylyTimeBracket, 1 if it does.</t>
  </si>
  <si>
    <t xml:space="preserve">No. Daily time brakets will not be considered in this first model. </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</si>
  <si>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</si>
  <si>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</si>
  <si>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</si>
  <si>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</si>
  <si>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 xml:space="preserve">No. This first model will have a singular region. </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</si>
  <si>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</si>
  <si>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</si>
  <si>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</si>
  <si>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</si>
  <si>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</si>
  <si>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Yes</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</si>
  <si>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</si>
  <si>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</si>
  <si>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</si>
  <si>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</si>
  <si>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</si>
  <si>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</si>
  <si>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</si>
  <si>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r>
      <t xml:space="preserve">In the energy model, this parameter relate power and energy. </t>
    </r>
    <r>
      <rPr>
        <sz val="11"/>
        <color rgb="FFFF0000"/>
        <rFont val="Calibri"/>
        <family val="2"/>
        <scheme val="minor"/>
      </rPr>
      <t>Is it necessary for land and water?</t>
    </r>
  </si>
  <si>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</si>
  <si>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</si>
  <si>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</si>
  <si>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</si>
  <si>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</si>
  <si>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</si>
  <si>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 xml:space="preserve">Yes </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</si>
  <si>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</si>
  <si>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</si>
  <si>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</si>
  <si>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</si>
  <si>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</si>
  <si>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</si>
  <si>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</si>
  <si>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</si>
  <si>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</si>
  <si>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</si>
  <si>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</si>
  <si>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</si>
  <si>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</si>
  <si>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</si>
  <si>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</si>
  <si>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</si>
  <si>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</si>
  <si>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</si>
  <si>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</si>
  <si>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</si>
  <si>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</si>
  <si>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</si>
  <si>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</si>
  <si>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</si>
  <si>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</si>
  <si>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</si>
  <si>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</si>
  <si>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</si>
  <si>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</si>
  <si>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</si>
  <si>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</si>
  <si>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</si>
  <si>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 constrains</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</si>
  <si>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</si>
  <si>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</si>
  <si>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</si>
  <si>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</si>
  <si>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</si>
  <si>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</si>
  <si>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</si>
  <si>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</si>
  <si>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</si>
  <si>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</si>
  <si>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</si>
  <si>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</si>
  <si>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</si>
  <si>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</si>
  <si>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</si>
  <si>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</si>
  <si>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</si>
  <si>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</si>
  <si>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</si>
  <si>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</si>
  <si>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 margin</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</si>
  <si>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</si>
  <si>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</si>
  <si>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</si>
  <si>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</si>
  <si>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</si>
  <si>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</si>
  <si>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Emissions</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</si>
  <si>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</si>
  <si>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</si>
  <si>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</si>
  <si>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</si>
  <si>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</si>
  <si>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</si>
  <si>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</si>
  <si>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</si>
  <si>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</si>
  <si>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</si>
  <si>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</si>
  <si>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</si>
  <si>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*Source:</t>
  </si>
  <si>
    <t xml:space="preserve"> </t>
  </si>
  <si>
    <t>Table of contents</t>
  </si>
  <si>
    <t>Parameters List</t>
  </si>
  <si>
    <t>Parameter</t>
  </si>
  <si>
    <t>Value</t>
  </si>
  <si>
    <t>EmissionActivityRatio</t>
  </si>
  <si>
    <t>area_incendiada</t>
  </si>
  <si>
    <t>CapitalCost</t>
  </si>
  <si>
    <t>VariableCost</t>
  </si>
  <si>
    <t>FixedCost</t>
  </si>
  <si>
    <t>InputActivityRatio</t>
  </si>
  <si>
    <t>OperationalLife</t>
  </si>
  <si>
    <t>OutputActivityRatio</t>
  </si>
  <si>
    <t>SpecifiedAnnualDemand</t>
  </si>
  <si>
    <t>TotalTechnologyAnnualActivityLowerLimit</t>
  </si>
  <si>
    <t>TotalTechnologyAnnualActivityUpperLimit</t>
  </si>
  <si>
    <t>YearSplit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</si>
</sst>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5">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s>
  <fills count="13">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0000"/>
        <bgColor indexed="64"/>
      </patternFill>
    </fill>
    <fill>
      <patternFill patternType="solid">
        <fgColor rgb="FFFFFF00"/>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7">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cellStyleXfs>
  <cellXfs count="125">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0" borderId="18" xfId="0" applyFont="1" applyBorder="1"/>
    <xf numFmtId="0" fontId="4" fillId="0" borderId="19" xfId="0" applyFont="1" applyBorder="1"/>
    <xf numFmtId="0" fontId="4" fillId="6" borderId="32" xfId="0" applyFont="1" applyFill="1" applyBorder="1" applyAlignment="1">
      <alignment horizontal="left"/>
    </xf>
    <xf numFmtId="2" fontId="4" fillId="0" borderId="0" xfId="0" applyNumberFormat="1" applyFont="1" applyAlignment="1">
      <alignment horizontal="left" indent="1"/>
    </xf>
    <xf numFmtId="1" fontId="4" fillId="6" borderId="22" xfId="0" applyNumberFormat="1" applyFont="1" applyFill="1" applyBorder="1"/>
    <xf numFmtId="0" fontId="4" fillId="0" borderId="16" xfId="0" applyFont="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0" fontId="14" fillId="8" borderId="0" xfId="0"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0" fillId="11" borderId="0" xfId="0" applyFill="1"/>
    <xf numFmtId="0" fontId="4" fillId="11" borderId="0" xfId="0" applyFont="1" applyFill="1"/>
    <xf numFmtId="0" fontId="0" fillId="12" borderId="0" xfId="0" applyFill="1"/>
    <xf numFmtId="0" fontId="14" fillId="0" borderId="0" xfId="0" applyFont="1"/>
    <xf numFmtId="0" fontId="14" fillId="0" borderId="35" xfId="0" applyFont="1" applyBorder="1"/>
    <xf numFmtId="0" fontId="14" fillId="12" borderId="0" xfId="0" applyFont="1" applyFill="1"/>
    <xf numFmtId="166" fontId="0" fillId="0" borderId="0" xfId="0" applyNumberFormat="1"/>
    <xf numFmtId="165" fontId="14" fillId="10" borderId="0" xfId="0" applyNumberFormat="1" applyFont="1" applyFill="1" applyAlignment="1">
      <alignment horizontal="left" vertical="center"/>
    </xf>
    <xf numFmtId="0" fontId="1" fillId="2" borderId="0" xfId="0" applyFont="1" applyFill="1" applyAlignment="1">
      <alignment horizontal="center"/>
    </xf>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xf numFmtId="0" fontId="0" fillId="0" borderId="0" xfId="0" applyAlignment="1"/>
    <xf numFmtId="0" fontId="8" fillId="2" borderId="0" xfId="0" applyFont="1" applyFill="1" applyAlignment="1"/>
  </cellXfs>
  <cellStyles count="7">
    <cellStyle name="Hipervínculo 2 2" xfId="6" xr:uid="{00000000-0005-0000-0000-000001000000}"/>
    <cellStyle name="Hyperlink" xfId="1" builtinId="8"/>
    <cellStyle name="Millares 2" xfId="2" xr:uid="{00000000-0005-0000-0000-000002000000}"/>
    <cellStyle name="Normal" xfId="0" builtinId="0"/>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2"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 ref="M13" dT="2021-11-23T23:15:45.57" personId="{E7227648-8D94-41C4-8777-4D18C3C7C593}" id="{DAB796E5-F4CE-477B-B508-37B6F361F140}">
    <text>suma de fermentacion enterica y manejo de estiercol,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9"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defaultColWidth="11.42578125" defaultRowHeight="14.45"/>
  <cols>
    <col min="1" max="1" width="3.140625" customWidth="1"/>
    <col min="2" max="2" width="3.42578125" customWidth="1"/>
    <col min="4" max="4" width="23.5703125" customWidth="1"/>
    <col min="5" max="5" width="3.5703125" customWidth="1"/>
    <col min="6" max="7" width="4" customWidth="1"/>
    <col min="8" max="8" width="23.42578125" customWidth="1"/>
    <col min="9" max="9" width="15.140625" customWidth="1"/>
  </cols>
  <sheetData>
    <row r="1" spans="1:9" ht="15" thickBot="1"/>
    <row r="2" spans="1:9">
      <c r="B2" s="3"/>
      <c r="C2" s="4"/>
      <c r="D2" s="4"/>
      <c r="E2" s="5"/>
      <c r="H2" s="123"/>
      <c r="I2" s="123"/>
    </row>
    <row r="3" spans="1:9">
      <c r="B3" s="6"/>
      <c r="C3" s="119" t="s">
        <v>0</v>
      </c>
      <c r="D3" s="119"/>
      <c r="E3" s="8"/>
    </row>
    <row r="4" spans="1:9">
      <c r="B4" s="6"/>
      <c r="C4" s="119" t="s">
        <v>1</v>
      </c>
      <c r="D4" s="119"/>
      <c r="E4" s="8"/>
    </row>
    <row r="5" spans="1:9">
      <c r="A5" s="2"/>
      <c r="B5" s="6"/>
      <c r="C5" s="7"/>
      <c r="D5" s="7"/>
      <c r="E5" s="8"/>
    </row>
    <row r="6" spans="1:9">
      <c r="A6" s="2"/>
      <c r="B6" s="6"/>
      <c r="C6" s="124" t="s">
        <v>2</v>
      </c>
      <c r="D6" s="124"/>
      <c r="E6" s="8"/>
    </row>
    <row r="7" spans="1:9">
      <c r="A7" s="2"/>
      <c r="B7" s="6"/>
      <c r="C7" s="27"/>
      <c r="D7" s="27"/>
      <c r="E7" s="8"/>
    </row>
    <row r="8" spans="1:9">
      <c r="B8" s="6"/>
      <c r="C8" s="124" t="s">
        <v>3</v>
      </c>
      <c r="D8" s="124"/>
      <c r="E8" s="8"/>
    </row>
    <row r="9" spans="1:9">
      <c r="B9" s="6"/>
      <c r="C9" s="27"/>
      <c r="D9" s="27" t="s">
        <v>4</v>
      </c>
      <c r="E9" s="8"/>
    </row>
    <row r="10" spans="1:9">
      <c r="B10" s="6"/>
      <c r="C10" s="27"/>
      <c r="D10" s="27" t="s">
        <v>5</v>
      </c>
      <c r="E10" s="8"/>
    </row>
    <row r="11" spans="1:9">
      <c r="B11" s="6"/>
      <c r="C11" s="27"/>
      <c r="D11" s="27" t="s">
        <v>6</v>
      </c>
      <c r="E11" s="8"/>
    </row>
    <row r="12" spans="1:9">
      <c r="B12" s="6"/>
      <c r="C12" s="27"/>
      <c r="D12" s="27" t="s">
        <v>7</v>
      </c>
      <c r="E12" s="8"/>
    </row>
    <row r="13" spans="1:9">
      <c r="B13" s="6"/>
      <c r="C13" s="27"/>
      <c r="D13" s="27" t="s">
        <v>8</v>
      </c>
      <c r="E13" s="8"/>
    </row>
    <row r="14" spans="1:9">
      <c r="B14" s="6"/>
      <c r="C14" s="27"/>
      <c r="D14" s="27" t="s">
        <v>9</v>
      </c>
      <c r="E14" s="8"/>
    </row>
    <row r="15" spans="1:9">
      <c r="B15" s="6"/>
      <c r="C15" s="27"/>
      <c r="D15" s="27"/>
      <c r="E15" s="8"/>
    </row>
    <row r="16" spans="1:9">
      <c r="B16" s="6"/>
      <c r="C16" s="124" t="s">
        <v>10</v>
      </c>
      <c r="D16" s="124"/>
      <c r="E16" s="8"/>
    </row>
    <row r="17" spans="2:5" ht="15" thickBot="1">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13"/>
  <sheetViews>
    <sheetView zoomScaleNormal="100" workbookViewId="0">
      <selection activeCell="A2" sqref="A2"/>
    </sheetView>
  </sheetViews>
  <sheetFormatPr defaultColWidth="9.140625" defaultRowHeight="14.45"/>
  <cols>
    <col min="1" max="1" width="16.5703125" customWidth="1"/>
    <col min="2" max="2" width="15.42578125" customWidth="1"/>
    <col min="3" max="3" width="21" bestFit="1" customWidth="1"/>
    <col min="6" max="6" width="10.140625" customWidth="1"/>
    <col min="8" max="8" width="21.140625" customWidth="1"/>
    <col min="9" max="9" width="9.42578125" customWidth="1"/>
    <col min="10" max="10" width="18.42578125" customWidth="1"/>
    <col min="11" max="11" width="9.140625" customWidth="1"/>
    <col min="12" max="14" width="8.42578125" customWidth="1"/>
    <col min="15" max="47" width="6.42578125" customWidth="1"/>
    <col min="48" max="48" width="6.85546875" customWidth="1"/>
  </cols>
  <sheetData>
    <row r="1" spans="1:48" ht="15" thickBot="1">
      <c r="A1" s="68" t="s">
        <v>270</v>
      </c>
      <c r="B1" s="69" t="s">
        <v>271</v>
      </c>
      <c r="C1" s="69"/>
      <c r="D1" s="21"/>
      <c r="E1" s="21"/>
      <c r="F1" s="22"/>
      <c r="G1" s="22"/>
      <c r="H1" s="22"/>
      <c r="I1" s="22"/>
      <c r="J1" s="22"/>
      <c r="K1" s="22"/>
      <c r="L1" s="22"/>
    </row>
    <row r="2" spans="1:48" ht="15" thickBot="1">
      <c r="A2" s="76" t="s">
        <v>272</v>
      </c>
      <c r="B2" s="75" t="s">
        <v>43</v>
      </c>
      <c r="C2" s="75" t="s">
        <v>28</v>
      </c>
      <c r="D2" s="75" t="s">
        <v>46</v>
      </c>
      <c r="E2" s="75" t="s">
        <v>49</v>
      </c>
      <c r="F2" s="75" t="s">
        <v>37</v>
      </c>
      <c r="G2" s="75" t="s">
        <v>55</v>
      </c>
      <c r="H2" s="75" t="s">
        <v>40</v>
      </c>
      <c r="I2" s="75" t="s">
        <v>31</v>
      </c>
      <c r="J2" s="75" t="s">
        <v>52</v>
      </c>
      <c r="K2" s="75" t="s">
        <v>34</v>
      </c>
      <c r="L2" s="75" t="s">
        <v>43</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273</v>
      </c>
    </row>
    <row r="3" spans="1:48">
      <c r="A3" s="66" t="s">
        <v>277</v>
      </c>
      <c r="B3" t="s">
        <v>67</v>
      </c>
      <c r="C3" s="85" t="s">
        <v>73</v>
      </c>
      <c r="H3">
        <v>1</v>
      </c>
      <c r="M3" s="114">
        <v>1331.753894187598</v>
      </c>
      <c r="N3" s="114">
        <v>1417.0637945286594</v>
      </c>
      <c r="O3" s="114">
        <v>1425.7715147419658</v>
      </c>
      <c r="P3" s="115">
        <f t="shared" ref="P3:AE10" si="0" xml:space="preserve"> O3*1.03</f>
        <v>1468.5446601842248</v>
      </c>
      <c r="Q3" s="115">
        <f t="shared" si="0"/>
        <v>1512.6009999897515</v>
      </c>
      <c r="R3" s="115">
        <f t="shared" si="0"/>
        <v>1557.9790299894441</v>
      </c>
      <c r="S3" s="115">
        <f t="shared" si="0"/>
        <v>1604.7184008891275</v>
      </c>
      <c r="T3" s="115">
        <f t="shared" si="0"/>
        <v>1652.8599529158014</v>
      </c>
      <c r="U3" s="115">
        <f t="shared" si="0"/>
        <v>1702.4457515032755</v>
      </c>
      <c r="V3" s="115">
        <f t="shared" si="0"/>
        <v>1753.5191240483737</v>
      </c>
      <c r="W3" s="115">
        <f t="shared" si="0"/>
        <v>1806.1246977698249</v>
      </c>
      <c r="X3" s="115">
        <f t="shared" si="0"/>
        <v>1860.3084387029198</v>
      </c>
      <c r="Y3" s="115">
        <f t="shared" si="0"/>
        <v>1916.1176918640074</v>
      </c>
      <c r="Z3" s="115">
        <f t="shared" si="0"/>
        <v>1973.6012226199277</v>
      </c>
      <c r="AA3" s="115">
        <f t="shared" si="0"/>
        <v>2032.8092592985256</v>
      </c>
      <c r="AB3" s="115">
        <f t="shared" si="0"/>
        <v>2093.7935370774812</v>
      </c>
      <c r="AC3" s="115">
        <f t="shared" si="0"/>
        <v>2156.6073431898058</v>
      </c>
      <c r="AD3" s="115">
        <f t="shared" si="0"/>
        <v>2221.3055634855</v>
      </c>
      <c r="AE3" s="115">
        <f t="shared" si="0"/>
        <v>2287.9447303900652</v>
      </c>
      <c r="AF3" s="115">
        <f t="shared" ref="AF3:AU10" si="1" xml:space="preserve"> AE3*1.03</f>
        <v>2356.5830723017671</v>
      </c>
      <c r="AG3" s="115">
        <f t="shared" si="1"/>
        <v>2427.2805644708201</v>
      </c>
      <c r="AH3" s="115">
        <f t="shared" si="1"/>
        <v>2500.0989814049449</v>
      </c>
      <c r="AI3" s="115">
        <f t="shared" si="1"/>
        <v>2575.1019508470931</v>
      </c>
      <c r="AJ3" s="115">
        <f t="shared" si="1"/>
        <v>2652.3550093725062</v>
      </c>
      <c r="AK3" s="115">
        <f t="shared" si="1"/>
        <v>2731.9256596536816</v>
      </c>
      <c r="AL3" s="115">
        <f t="shared" si="1"/>
        <v>2813.8834294432922</v>
      </c>
      <c r="AM3" s="115">
        <f t="shared" si="1"/>
        <v>2898.2999323265913</v>
      </c>
      <c r="AN3" s="115">
        <f t="shared" si="1"/>
        <v>2985.2489302963891</v>
      </c>
      <c r="AO3" s="115">
        <f t="shared" si="1"/>
        <v>3074.8063982052809</v>
      </c>
      <c r="AP3" s="115">
        <f t="shared" si="1"/>
        <v>3167.0505901514393</v>
      </c>
      <c r="AQ3" s="115">
        <f t="shared" si="1"/>
        <v>3262.0621078559825</v>
      </c>
      <c r="AR3" s="115">
        <f t="shared" si="1"/>
        <v>3359.9239710916622</v>
      </c>
      <c r="AS3" s="115">
        <f t="shared" si="1"/>
        <v>3460.7216902244122</v>
      </c>
      <c r="AT3" s="115">
        <f t="shared" si="1"/>
        <v>3564.5433409311445</v>
      </c>
      <c r="AU3" s="115">
        <f t="shared" si="1"/>
        <v>3671.4796411590787</v>
      </c>
      <c r="AV3" s="67"/>
    </row>
    <row r="4" spans="1:48">
      <c r="A4" s="66" t="s">
        <v>277</v>
      </c>
      <c r="B4" t="s">
        <v>67</v>
      </c>
      <c r="C4" s="85" t="s">
        <v>75</v>
      </c>
      <c r="H4">
        <v>1</v>
      </c>
      <c r="M4" s="114">
        <v>1334.5078706740335</v>
      </c>
      <c r="N4" s="114">
        <v>1419.9941860874476</v>
      </c>
      <c r="O4" s="114">
        <v>1428.7199132739813</v>
      </c>
      <c r="P4" s="114">
        <f t="shared" si="0"/>
        <v>1471.5815106722007</v>
      </c>
      <c r="Q4" s="114">
        <f t="shared" si="0"/>
        <v>1515.7289559923668</v>
      </c>
      <c r="R4" s="114">
        <f t="shared" si="0"/>
        <v>1561.2008246721377</v>
      </c>
      <c r="S4" s="114">
        <f t="shared" si="0"/>
        <v>1608.036849412302</v>
      </c>
      <c r="T4" s="114">
        <f t="shared" si="0"/>
        <v>1656.277954894671</v>
      </c>
      <c r="U4" s="114">
        <f t="shared" si="0"/>
        <v>1705.966293541511</v>
      </c>
      <c r="V4" s="114">
        <f t="shared" si="0"/>
        <v>1757.1452823477564</v>
      </c>
      <c r="W4" s="114">
        <f t="shared" si="0"/>
        <v>1809.8596408181891</v>
      </c>
      <c r="X4" s="114">
        <f t="shared" si="0"/>
        <v>1864.1554300427347</v>
      </c>
      <c r="Y4" s="114">
        <f t="shared" si="0"/>
        <v>1920.0800929440168</v>
      </c>
      <c r="Z4" s="114">
        <f t="shared" si="0"/>
        <v>1977.6824957323374</v>
      </c>
      <c r="AA4" s="114">
        <f t="shared" si="0"/>
        <v>2037.0129706043076</v>
      </c>
      <c r="AB4" s="114">
        <f t="shared" si="0"/>
        <v>2098.1233597224368</v>
      </c>
      <c r="AC4" s="114">
        <f t="shared" si="0"/>
        <v>2161.0670605141099</v>
      </c>
      <c r="AD4" s="114">
        <f t="shared" si="0"/>
        <v>2225.8990723295333</v>
      </c>
      <c r="AE4" s="114">
        <f t="shared" si="0"/>
        <v>2292.6760444994193</v>
      </c>
      <c r="AF4" s="114">
        <f t="shared" si="1"/>
        <v>2361.4563258344019</v>
      </c>
      <c r="AG4" s="114">
        <f t="shared" si="1"/>
        <v>2432.300015609434</v>
      </c>
      <c r="AH4" s="114">
        <f t="shared" si="1"/>
        <v>2505.269016077717</v>
      </c>
      <c r="AI4" s="114">
        <f t="shared" si="1"/>
        <v>2580.4270865600483</v>
      </c>
      <c r="AJ4" s="114">
        <f t="shared" si="1"/>
        <v>2657.8398991568497</v>
      </c>
      <c r="AK4" s="114">
        <f t="shared" si="1"/>
        <v>2737.5750961315553</v>
      </c>
      <c r="AL4" s="114">
        <f t="shared" si="1"/>
        <v>2819.702349015502</v>
      </c>
      <c r="AM4" s="114">
        <f t="shared" si="1"/>
        <v>2904.2934194859672</v>
      </c>
      <c r="AN4" s="114">
        <f t="shared" si="1"/>
        <v>2991.4222220705465</v>
      </c>
      <c r="AO4" s="114">
        <f t="shared" si="1"/>
        <v>3081.1648887326628</v>
      </c>
      <c r="AP4" s="114">
        <f t="shared" si="1"/>
        <v>3173.5998353946429</v>
      </c>
      <c r="AQ4" s="114">
        <f t="shared" si="1"/>
        <v>3268.8078304564824</v>
      </c>
      <c r="AR4" s="114">
        <f t="shared" si="1"/>
        <v>3366.8720653701771</v>
      </c>
      <c r="AS4" s="114">
        <f t="shared" si="1"/>
        <v>3467.8782273312827</v>
      </c>
      <c r="AT4" s="114">
        <f t="shared" si="1"/>
        <v>3571.9145741512211</v>
      </c>
      <c r="AU4" s="114">
        <f t="shared" si="1"/>
        <v>3679.0720113757579</v>
      </c>
    </row>
    <row r="5" spans="1:48">
      <c r="A5" s="66" t="s">
        <v>277</v>
      </c>
      <c r="B5" t="s">
        <v>67</v>
      </c>
      <c r="C5" s="85" t="s">
        <v>77</v>
      </c>
      <c r="H5">
        <v>1</v>
      </c>
      <c r="M5" s="114">
        <v>430.50395660684887</v>
      </c>
      <c r="N5" s="114">
        <v>458.08131139804078</v>
      </c>
      <c r="O5" s="114">
        <v>460.89617683317482</v>
      </c>
      <c r="P5" s="114">
        <f t="shared" si="0"/>
        <v>474.72306213817006</v>
      </c>
      <c r="Q5" s="114">
        <f t="shared" si="0"/>
        <v>488.9647540023152</v>
      </c>
      <c r="R5" s="114">
        <f t="shared" si="0"/>
        <v>503.63369662238466</v>
      </c>
      <c r="S5" s="114">
        <f t="shared" si="0"/>
        <v>518.74270752105622</v>
      </c>
      <c r="T5" s="114">
        <f t="shared" si="0"/>
        <v>534.30498874668797</v>
      </c>
      <c r="U5" s="114">
        <f t="shared" si="0"/>
        <v>550.33413840908861</v>
      </c>
      <c r="V5" s="114">
        <f t="shared" si="0"/>
        <v>566.84416256136126</v>
      </c>
      <c r="W5" s="114">
        <f t="shared" si="0"/>
        <v>583.84948743820212</v>
      </c>
      <c r="X5" s="114">
        <f t="shared" si="0"/>
        <v>601.36497206134823</v>
      </c>
      <c r="Y5" s="114">
        <f t="shared" si="0"/>
        <v>619.40592122318867</v>
      </c>
      <c r="Z5" s="114">
        <f t="shared" si="0"/>
        <v>637.9880988598843</v>
      </c>
      <c r="AA5" s="114">
        <f t="shared" si="0"/>
        <v>657.1277418256808</v>
      </c>
      <c r="AB5" s="114">
        <f t="shared" si="0"/>
        <v>676.84157408045121</v>
      </c>
      <c r="AC5" s="114">
        <f t="shared" si="0"/>
        <v>697.14682130286474</v>
      </c>
      <c r="AD5" s="114">
        <f t="shared" si="0"/>
        <v>718.06122594195074</v>
      </c>
      <c r="AE5" s="114">
        <f t="shared" si="0"/>
        <v>739.60306272020932</v>
      </c>
      <c r="AF5" s="114">
        <f t="shared" si="1"/>
        <v>761.79115460181561</v>
      </c>
      <c r="AG5" s="114">
        <f t="shared" si="1"/>
        <v>784.64488923987005</v>
      </c>
      <c r="AH5" s="114">
        <f t="shared" si="1"/>
        <v>808.18423591706619</v>
      </c>
      <c r="AI5" s="114">
        <f t="shared" si="1"/>
        <v>832.42976299457814</v>
      </c>
      <c r="AJ5" s="114">
        <f t="shared" si="1"/>
        <v>857.40265588441548</v>
      </c>
      <c r="AK5" s="114">
        <f t="shared" si="1"/>
        <v>883.12473556094801</v>
      </c>
      <c r="AL5" s="114">
        <f t="shared" si="1"/>
        <v>909.61847762777643</v>
      </c>
      <c r="AM5" s="114">
        <f t="shared" si="1"/>
        <v>936.90703195660979</v>
      </c>
      <c r="AN5" s="114">
        <f t="shared" si="1"/>
        <v>965.01424291530816</v>
      </c>
      <c r="AO5" s="114">
        <f t="shared" si="1"/>
        <v>993.96467020276748</v>
      </c>
      <c r="AP5" s="114">
        <f t="shared" si="1"/>
        <v>1023.7836103088505</v>
      </c>
      <c r="AQ5" s="114">
        <f t="shared" si="1"/>
        <v>1054.497118618116</v>
      </c>
      <c r="AR5" s="114">
        <f t="shared" si="1"/>
        <v>1086.1320321766595</v>
      </c>
      <c r="AS5" s="114">
        <f t="shared" si="1"/>
        <v>1118.7159931419594</v>
      </c>
      <c r="AT5" s="114">
        <f t="shared" si="1"/>
        <v>1152.2774729362181</v>
      </c>
      <c r="AU5" s="114">
        <f t="shared" si="1"/>
        <v>1186.8457971243047</v>
      </c>
    </row>
    <row r="6" spans="1:48">
      <c r="A6" s="66" t="s">
        <v>277</v>
      </c>
      <c r="B6" t="s">
        <v>67</v>
      </c>
      <c r="C6" s="85" t="s">
        <v>79</v>
      </c>
      <c r="H6">
        <v>1</v>
      </c>
      <c r="M6" s="114">
        <v>2610.9743234334064</v>
      </c>
      <c r="N6" s="114">
        <v>2778.2289192692624</v>
      </c>
      <c r="O6" s="114">
        <v>2795.3008677665139</v>
      </c>
      <c r="P6" s="114">
        <f t="shared" si="0"/>
        <v>2879.1598937995095</v>
      </c>
      <c r="Q6" s="114">
        <f t="shared" si="0"/>
        <v>2965.5346906134951</v>
      </c>
      <c r="R6" s="114">
        <f t="shared" si="0"/>
        <v>3054.5007313319002</v>
      </c>
      <c r="S6" s="114">
        <f t="shared" si="0"/>
        <v>3146.1357532718571</v>
      </c>
      <c r="T6" s="114">
        <f t="shared" si="0"/>
        <v>3240.5198258700129</v>
      </c>
      <c r="U6" s="114">
        <f t="shared" si="0"/>
        <v>3337.7354206461132</v>
      </c>
      <c r="V6" s="114">
        <f t="shared" si="0"/>
        <v>3437.8674832654965</v>
      </c>
      <c r="W6" s="114">
        <f t="shared" si="0"/>
        <v>3541.0035077634616</v>
      </c>
      <c r="X6" s="114">
        <f t="shared" si="0"/>
        <v>3647.2336129963655</v>
      </c>
      <c r="Y6" s="114">
        <f t="shared" si="0"/>
        <v>3756.6506213862567</v>
      </c>
      <c r="Z6" s="114">
        <f t="shared" si="0"/>
        <v>3869.3501400278446</v>
      </c>
      <c r="AA6" s="114">
        <f t="shared" si="0"/>
        <v>3985.4306442286802</v>
      </c>
      <c r="AB6" s="114">
        <f t="shared" si="0"/>
        <v>4104.9935635555403</v>
      </c>
      <c r="AC6" s="114">
        <f t="shared" si="0"/>
        <v>4228.1433704622068</v>
      </c>
      <c r="AD6" s="114">
        <f t="shared" si="0"/>
        <v>4354.9876715760729</v>
      </c>
      <c r="AE6" s="114">
        <f t="shared" si="0"/>
        <v>4485.6373017233554</v>
      </c>
      <c r="AF6" s="114">
        <f t="shared" si="1"/>
        <v>4620.2064207750564</v>
      </c>
      <c r="AG6" s="114">
        <f t="shared" si="1"/>
        <v>4758.8126133983078</v>
      </c>
      <c r="AH6" s="114">
        <f t="shared" si="1"/>
        <v>4901.576991800257</v>
      </c>
      <c r="AI6" s="114">
        <f t="shared" si="1"/>
        <v>5048.624301554265</v>
      </c>
      <c r="AJ6" s="114">
        <f t="shared" si="1"/>
        <v>5200.0830306008929</v>
      </c>
      <c r="AK6" s="114">
        <f t="shared" si="1"/>
        <v>5356.0855215189194</v>
      </c>
      <c r="AL6" s="114">
        <f t="shared" si="1"/>
        <v>5516.768087164487</v>
      </c>
      <c r="AM6" s="114">
        <f t="shared" si="1"/>
        <v>5682.2711297794222</v>
      </c>
      <c r="AN6" s="114">
        <f t="shared" si="1"/>
        <v>5852.7392636728046</v>
      </c>
      <c r="AO6" s="114">
        <f t="shared" si="1"/>
        <v>6028.3214415829889</v>
      </c>
      <c r="AP6" s="114">
        <f t="shared" si="1"/>
        <v>6209.1710848304783</v>
      </c>
      <c r="AQ6" s="114">
        <f t="shared" si="1"/>
        <v>6395.4462173753927</v>
      </c>
      <c r="AR6" s="114">
        <f t="shared" si="1"/>
        <v>6587.3096038966551</v>
      </c>
      <c r="AS6" s="114">
        <f t="shared" si="1"/>
        <v>6784.928892013555</v>
      </c>
      <c r="AT6" s="114">
        <f t="shared" si="1"/>
        <v>6988.4767587739616</v>
      </c>
      <c r="AU6" s="114">
        <f t="shared" si="1"/>
        <v>7198.1310615371804</v>
      </c>
    </row>
    <row r="7" spans="1:48">
      <c r="A7" s="66" t="s">
        <v>277</v>
      </c>
      <c r="B7" t="s">
        <v>67</v>
      </c>
      <c r="C7" s="85" t="s">
        <v>81</v>
      </c>
      <c r="H7">
        <v>1</v>
      </c>
      <c r="M7" s="114">
        <v>1993.4503716818163</v>
      </c>
      <c r="N7" s="114">
        <v>2121.1474283867028</v>
      </c>
      <c r="O7" s="114">
        <v>2134.1816745574683</v>
      </c>
      <c r="P7" s="114">
        <f t="shared" si="0"/>
        <v>2198.2071247941926</v>
      </c>
      <c r="Q7" s="114">
        <f t="shared" si="0"/>
        <v>2264.1533385380185</v>
      </c>
      <c r="R7" s="114">
        <f t="shared" si="0"/>
        <v>2332.077938694159</v>
      </c>
      <c r="S7" s="114">
        <f t="shared" si="0"/>
        <v>2402.0402768549839</v>
      </c>
      <c r="T7" s="114">
        <f t="shared" si="0"/>
        <v>2474.1014851606333</v>
      </c>
      <c r="U7" s="114">
        <f t="shared" si="0"/>
        <v>2548.3245297154522</v>
      </c>
      <c r="V7" s="114">
        <f t="shared" si="0"/>
        <v>2624.7742656069158</v>
      </c>
      <c r="W7" s="114">
        <f t="shared" si="0"/>
        <v>2703.5174935751234</v>
      </c>
      <c r="X7" s="114">
        <f t="shared" si="0"/>
        <v>2784.6230183823773</v>
      </c>
      <c r="Y7" s="114">
        <f t="shared" si="0"/>
        <v>2868.1617089338488</v>
      </c>
      <c r="Z7" s="114">
        <f t="shared" si="0"/>
        <v>2954.2065602018642</v>
      </c>
      <c r="AA7" s="114">
        <f t="shared" si="0"/>
        <v>3042.8327570079205</v>
      </c>
      <c r="AB7" s="114">
        <f t="shared" si="0"/>
        <v>3134.1177397181582</v>
      </c>
      <c r="AC7" s="114">
        <f t="shared" si="0"/>
        <v>3228.1412719097029</v>
      </c>
      <c r="AD7" s="114">
        <f t="shared" si="0"/>
        <v>3324.9855100669943</v>
      </c>
      <c r="AE7" s="114">
        <f t="shared" si="0"/>
        <v>3424.7350753690043</v>
      </c>
      <c r="AF7" s="114">
        <f t="shared" si="1"/>
        <v>3527.4771276300744</v>
      </c>
      <c r="AG7" s="114">
        <f t="shared" si="1"/>
        <v>3633.3014414589766</v>
      </c>
      <c r="AH7" s="114">
        <f t="shared" si="1"/>
        <v>3742.300484702746</v>
      </c>
      <c r="AI7" s="114">
        <f t="shared" si="1"/>
        <v>3854.5694992438284</v>
      </c>
      <c r="AJ7" s="114">
        <f t="shared" si="1"/>
        <v>3970.2065842211432</v>
      </c>
      <c r="AK7" s="114">
        <f t="shared" si="1"/>
        <v>4089.3127817477775</v>
      </c>
      <c r="AL7" s="114">
        <f t="shared" si="1"/>
        <v>4211.9921652002113</v>
      </c>
      <c r="AM7" s="114">
        <f t="shared" si="1"/>
        <v>4338.3519301562173</v>
      </c>
      <c r="AN7" s="114">
        <f t="shared" si="1"/>
        <v>4468.5024880609044</v>
      </c>
      <c r="AO7" s="114">
        <f t="shared" si="1"/>
        <v>4602.557562702732</v>
      </c>
      <c r="AP7" s="114">
        <f t="shared" si="1"/>
        <v>4740.6342895838143</v>
      </c>
      <c r="AQ7" s="114">
        <f t="shared" si="1"/>
        <v>4882.853318271329</v>
      </c>
      <c r="AR7" s="114">
        <f t="shared" si="1"/>
        <v>5029.3389178194693</v>
      </c>
      <c r="AS7" s="114">
        <f t="shared" si="1"/>
        <v>5180.2190853540533</v>
      </c>
      <c r="AT7" s="114">
        <f t="shared" si="1"/>
        <v>5335.6256579146748</v>
      </c>
      <c r="AU7" s="114">
        <f t="shared" si="1"/>
        <v>5495.6944276521153</v>
      </c>
    </row>
    <row r="8" spans="1:48">
      <c r="A8" s="66" t="s">
        <v>277</v>
      </c>
      <c r="B8" t="s">
        <v>67</v>
      </c>
      <c r="C8" s="85" t="s">
        <v>83</v>
      </c>
      <c r="H8">
        <v>1</v>
      </c>
      <c r="M8" s="114">
        <v>566.71825491827599</v>
      </c>
      <c r="N8" s="114">
        <v>603.02126710359482</v>
      </c>
      <c r="O8" s="114">
        <v>606.72677457396117</v>
      </c>
      <c r="P8" s="114">
        <f t="shared" si="0"/>
        <v>624.92857781118005</v>
      </c>
      <c r="Q8" s="114">
        <f t="shared" si="0"/>
        <v>643.67643514551548</v>
      </c>
      <c r="R8" s="114">
        <f t="shared" si="0"/>
        <v>662.98672819988099</v>
      </c>
      <c r="S8" s="114">
        <f t="shared" si="0"/>
        <v>682.87633004587747</v>
      </c>
      <c r="T8" s="114">
        <f t="shared" si="0"/>
        <v>703.36261994725385</v>
      </c>
      <c r="U8" s="114">
        <f t="shared" si="0"/>
        <v>724.46349854567143</v>
      </c>
      <c r="V8" s="114">
        <f t="shared" si="0"/>
        <v>746.19740350204154</v>
      </c>
      <c r="W8" s="114">
        <f t="shared" si="0"/>
        <v>768.58332560710278</v>
      </c>
      <c r="X8" s="114">
        <f t="shared" si="0"/>
        <v>791.6408253753159</v>
      </c>
      <c r="Y8" s="114">
        <f t="shared" si="0"/>
        <v>815.39005013657538</v>
      </c>
      <c r="Z8" s="114">
        <f t="shared" si="0"/>
        <v>839.85175164067266</v>
      </c>
      <c r="AA8" s="114">
        <f t="shared" si="0"/>
        <v>865.04730418989288</v>
      </c>
      <c r="AB8" s="114">
        <f t="shared" si="0"/>
        <v>890.9987233155897</v>
      </c>
      <c r="AC8" s="114">
        <f t="shared" si="0"/>
        <v>917.72868501505741</v>
      </c>
      <c r="AD8" s="114">
        <f t="shared" si="0"/>
        <v>945.26054556550912</v>
      </c>
      <c r="AE8" s="114">
        <f t="shared" si="0"/>
        <v>973.61836193247439</v>
      </c>
      <c r="AF8" s="114">
        <f t="shared" si="1"/>
        <v>1002.8269127904487</v>
      </c>
      <c r="AG8" s="114">
        <f t="shared" si="1"/>
        <v>1032.9117201741622</v>
      </c>
      <c r="AH8" s="114">
        <f t="shared" si="1"/>
        <v>1063.899071779387</v>
      </c>
      <c r="AI8" s="114">
        <f t="shared" si="1"/>
        <v>1095.8160439327687</v>
      </c>
      <c r="AJ8" s="114">
        <f t="shared" si="1"/>
        <v>1128.6905252507518</v>
      </c>
      <c r="AK8" s="114">
        <f t="shared" si="1"/>
        <v>1162.5512410082742</v>
      </c>
      <c r="AL8" s="114">
        <f t="shared" si="1"/>
        <v>1197.4277782385225</v>
      </c>
      <c r="AM8" s="114">
        <f t="shared" si="1"/>
        <v>1233.3506115856783</v>
      </c>
      <c r="AN8" s="114">
        <f t="shared" si="1"/>
        <v>1270.3511299332486</v>
      </c>
      <c r="AO8" s="114">
        <f t="shared" si="1"/>
        <v>1308.4616638312461</v>
      </c>
      <c r="AP8" s="114">
        <f t="shared" si="1"/>
        <v>1347.7155137461837</v>
      </c>
      <c r="AQ8" s="114">
        <f t="shared" si="1"/>
        <v>1388.1469791585691</v>
      </c>
      <c r="AR8" s="114">
        <f t="shared" si="1"/>
        <v>1429.7913885333262</v>
      </c>
      <c r="AS8" s="114">
        <f t="shared" si="1"/>
        <v>1472.6851301893259</v>
      </c>
      <c r="AT8" s="114">
        <f t="shared" si="1"/>
        <v>1516.8656840950057</v>
      </c>
      <c r="AU8" s="114">
        <f t="shared" si="1"/>
        <v>1562.3716546178559</v>
      </c>
    </row>
    <row r="9" spans="1:48">
      <c r="A9" s="66" t="s">
        <v>277</v>
      </c>
      <c r="B9" t="s">
        <v>67</v>
      </c>
      <c r="C9" s="85" t="s">
        <v>85</v>
      </c>
      <c r="H9">
        <v>1</v>
      </c>
      <c r="M9" s="114">
        <v>576.03606941496753</v>
      </c>
      <c r="N9" s="114">
        <v>612.93596502565401</v>
      </c>
      <c r="O9" s="114">
        <v>616.70239735758139</v>
      </c>
      <c r="P9" s="114">
        <f t="shared" si="0"/>
        <v>635.20346927830883</v>
      </c>
      <c r="Q9" s="114">
        <f t="shared" si="0"/>
        <v>654.25957335665817</v>
      </c>
      <c r="R9" s="114">
        <f t="shared" si="0"/>
        <v>673.88736055735797</v>
      </c>
      <c r="S9" s="114">
        <f t="shared" si="0"/>
        <v>694.10398137407867</v>
      </c>
      <c r="T9" s="114">
        <f t="shared" si="0"/>
        <v>714.92710081530106</v>
      </c>
      <c r="U9" s="114">
        <f t="shared" si="0"/>
        <v>736.3749138397601</v>
      </c>
      <c r="V9" s="114">
        <f t="shared" si="0"/>
        <v>758.46616125495291</v>
      </c>
      <c r="W9" s="114">
        <f t="shared" si="0"/>
        <v>781.22014609260157</v>
      </c>
      <c r="X9" s="114">
        <f t="shared" si="0"/>
        <v>804.65675047537968</v>
      </c>
      <c r="Y9" s="114">
        <f t="shared" si="0"/>
        <v>828.79645298964112</v>
      </c>
      <c r="Z9" s="114">
        <f t="shared" si="0"/>
        <v>853.66034657933039</v>
      </c>
      <c r="AA9" s="114">
        <f t="shared" si="0"/>
        <v>879.27015697671038</v>
      </c>
      <c r="AB9" s="114">
        <f t="shared" si="0"/>
        <v>905.64826168601167</v>
      </c>
      <c r="AC9" s="114">
        <f t="shared" si="0"/>
        <v>932.81770953659202</v>
      </c>
      <c r="AD9" s="114">
        <f t="shared" si="0"/>
        <v>960.80224082268978</v>
      </c>
      <c r="AE9" s="114">
        <f t="shared" si="0"/>
        <v>989.62630804737046</v>
      </c>
      <c r="AF9" s="114">
        <f t="shared" si="1"/>
        <v>1019.3150972887915</v>
      </c>
      <c r="AG9" s="114">
        <f t="shared" si="1"/>
        <v>1049.8945502074553</v>
      </c>
      <c r="AH9" s="114">
        <f t="shared" si="1"/>
        <v>1081.3913867136789</v>
      </c>
      <c r="AI9" s="114">
        <f t="shared" si="1"/>
        <v>1113.8331283150892</v>
      </c>
      <c r="AJ9" s="114">
        <f t="shared" si="1"/>
        <v>1147.2481221645419</v>
      </c>
      <c r="AK9" s="114">
        <f t="shared" si="1"/>
        <v>1181.6655658294783</v>
      </c>
      <c r="AL9" s="114">
        <f t="shared" si="1"/>
        <v>1217.1155328043626</v>
      </c>
      <c r="AM9" s="114">
        <f t="shared" si="1"/>
        <v>1253.6289987884936</v>
      </c>
      <c r="AN9" s="114">
        <f t="shared" si="1"/>
        <v>1291.2378687521484</v>
      </c>
      <c r="AO9" s="114">
        <f t="shared" si="1"/>
        <v>1329.975004814713</v>
      </c>
      <c r="AP9" s="114">
        <f t="shared" si="1"/>
        <v>1369.8742549591543</v>
      </c>
      <c r="AQ9" s="114">
        <f t="shared" si="1"/>
        <v>1410.9704826079289</v>
      </c>
      <c r="AR9" s="114">
        <f t="shared" si="1"/>
        <v>1453.2995970861668</v>
      </c>
      <c r="AS9" s="114">
        <f t="shared" si="1"/>
        <v>1496.8985849987519</v>
      </c>
      <c r="AT9" s="114">
        <f t="shared" si="1"/>
        <v>1541.8055425487144</v>
      </c>
      <c r="AU9" s="114">
        <f t="shared" si="1"/>
        <v>1588.0597088251759</v>
      </c>
    </row>
    <row r="10" spans="1:48">
      <c r="A10" s="66" t="s">
        <v>277</v>
      </c>
      <c r="B10" t="s">
        <v>67</v>
      </c>
      <c r="C10" s="85" t="s">
        <v>87</v>
      </c>
      <c r="H10">
        <v>1</v>
      </c>
      <c r="M10" s="114">
        <v>712.88442545846533</v>
      </c>
      <c r="N10" s="114">
        <v>758.55059512839205</v>
      </c>
      <c r="O10" s="114">
        <v>763.21181530458887</v>
      </c>
      <c r="P10" s="114">
        <f t="shared" si="0"/>
        <v>786.10816976372655</v>
      </c>
      <c r="Q10" s="114">
        <f t="shared" si="0"/>
        <v>809.6914148566384</v>
      </c>
      <c r="R10" s="114">
        <f t="shared" si="0"/>
        <v>833.98215730233755</v>
      </c>
      <c r="S10" s="114">
        <f t="shared" si="0"/>
        <v>859.00162202140768</v>
      </c>
      <c r="T10" s="114">
        <f t="shared" si="0"/>
        <v>884.77167068204994</v>
      </c>
      <c r="U10" s="114">
        <f t="shared" si="0"/>
        <v>911.31482080251146</v>
      </c>
      <c r="V10" s="114">
        <f t="shared" si="0"/>
        <v>938.65426542658679</v>
      </c>
      <c r="W10" s="114">
        <f t="shared" si="0"/>
        <v>966.81389338938448</v>
      </c>
      <c r="X10" s="114">
        <f t="shared" si="0"/>
        <v>995.81831019106608</v>
      </c>
      <c r="Y10" s="114">
        <f t="shared" si="0"/>
        <v>1025.6928594967981</v>
      </c>
      <c r="Z10" s="114">
        <f t="shared" si="0"/>
        <v>1056.4636452817019</v>
      </c>
      <c r="AA10" s="114">
        <f t="shared" si="0"/>
        <v>1088.157554640153</v>
      </c>
      <c r="AB10" s="114">
        <f t="shared" si="0"/>
        <v>1120.8022812793577</v>
      </c>
      <c r="AC10" s="114">
        <f t="shared" si="0"/>
        <v>1154.4263497177385</v>
      </c>
      <c r="AD10" s="114">
        <f t="shared" si="0"/>
        <v>1189.0591402092707</v>
      </c>
      <c r="AE10" s="114">
        <f t="shared" si="0"/>
        <v>1224.7309144155488</v>
      </c>
      <c r="AF10" s="114">
        <f t="shared" si="1"/>
        <v>1261.4728418480154</v>
      </c>
      <c r="AG10" s="114">
        <f t="shared" si="1"/>
        <v>1299.317027103456</v>
      </c>
      <c r="AH10" s="114">
        <f t="shared" si="1"/>
        <v>1338.2965379165596</v>
      </c>
      <c r="AI10" s="114">
        <f t="shared" si="1"/>
        <v>1378.4454340540565</v>
      </c>
      <c r="AJ10" s="114">
        <f t="shared" si="1"/>
        <v>1419.7987970756783</v>
      </c>
      <c r="AK10" s="114">
        <f t="shared" si="1"/>
        <v>1462.3927609879486</v>
      </c>
      <c r="AL10" s="114">
        <f t="shared" si="1"/>
        <v>1506.2645438175871</v>
      </c>
      <c r="AM10" s="114">
        <f t="shared" si="1"/>
        <v>1551.4524801321147</v>
      </c>
      <c r="AN10" s="114">
        <f t="shared" si="1"/>
        <v>1597.9960545360782</v>
      </c>
      <c r="AO10" s="114">
        <f t="shared" si="1"/>
        <v>1645.9359361721606</v>
      </c>
      <c r="AP10" s="114">
        <f t="shared" si="1"/>
        <v>1695.3140142573254</v>
      </c>
      <c r="AQ10" s="114">
        <f t="shared" si="1"/>
        <v>1746.1734346850453</v>
      </c>
      <c r="AR10" s="114">
        <f t="shared" si="1"/>
        <v>1798.5586377255968</v>
      </c>
      <c r="AS10" s="114">
        <f t="shared" si="1"/>
        <v>1852.5153968573647</v>
      </c>
      <c r="AT10" s="114">
        <f t="shared" si="1"/>
        <v>1908.0908587630856</v>
      </c>
      <c r="AU10" s="114">
        <f t="shared" si="1"/>
        <v>1965.3335845259783</v>
      </c>
    </row>
    <row r="11" spans="1:48">
      <c r="A11" s="66" t="s">
        <v>277</v>
      </c>
      <c r="B11" t="s">
        <v>67</v>
      </c>
      <c r="C11" t="s">
        <v>130</v>
      </c>
      <c r="H11">
        <v>1</v>
      </c>
      <c r="M11" s="116">
        <v>712.88442545846533</v>
      </c>
      <c r="N11" s="116">
        <v>758.55059512839205</v>
      </c>
      <c r="O11" s="116">
        <v>763.21181530458887</v>
      </c>
      <c r="P11" s="116">
        <v>786.10816976372655</v>
      </c>
      <c r="Q11" s="116">
        <v>809.6914148566384</v>
      </c>
      <c r="R11" s="116">
        <v>833.98215730233755</v>
      </c>
      <c r="S11" s="116">
        <v>859.00162202140768</v>
      </c>
      <c r="T11" s="116">
        <v>884.77167068204994</v>
      </c>
      <c r="U11" s="116">
        <v>911.31482080251146</v>
      </c>
      <c r="V11" s="116">
        <v>938.65426542658679</v>
      </c>
      <c r="W11" s="116">
        <v>966.81389338938448</v>
      </c>
      <c r="X11" s="116">
        <v>995.81831019106608</v>
      </c>
      <c r="Y11" s="116">
        <v>1025.6928594967981</v>
      </c>
      <c r="Z11" s="116">
        <v>1056.4636452817019</v>
      </c>
      <c r="AA11" s="116">
        <v>1088.157554640153</v>
      </c>
      <c r="AB11" s="116">
        <v>1120.8022812793577</v>
      </c>
      <c r="AC11" s="116">
        <v>1154.4263497177385</v>
      </c>
      <c r="AD11" s="116">
        <v>1189.0591402092707</v>
      </c>
      <c r="AE11" s="116">
        <v>1224.7309144155488</v>
      </c>
      <c r="AF11" s="116">
        <v>1261.4728418480154</v>
      </c>
      <c r="AG11" s="116">
        <v>1299.317027103456</v>
      </c>
      <c r="AH11" s="116">
        <v>1338.2965379165596</v>
      </c>
      <c r="AI11" s="116">
        <v>1378.4454340540565</v>
      </c>
      <c r="AJ11" s="116">
        <v>1419.7987970756783</v>
      </c>
      <c r="AK11" s="116">
        <v>1462.3927609879486</v>
      </c>
      <c r="AL11" s="116">
        <v>1506.2645438175871</v>
      </c>
      <c r="AM11" s="116">
        <v>1551.4524801321147</v>
      </c>
      <c r="AN11" s="116">
        <v>1597.9960545360782</v>
      </c>
      <c r="AO11" s="116">
        <v>1645.9359361721606</v>
      </c>
      <c r="AP11" s="116">
        <v>1695.3140142573254</v>
      </c>
      <c r="AQ11" s="116">
        <v>1746.1734346850453</v>
      </c>
      <c r="AR11" s="116">
        <v>1798.5586377255968</v>
      </c>
      <c r="AS11" s="116">
        <v>1852.5153968573647</v>
      </c>
      <c r="AT11" s="116">
        <v>1908.0908587630856</v>
      </c>
      <c r="AU11" s="116">
        <v>1965.3335845259783</v>
      </c>
    </row>
    <row r="12" spans="1:48">
      <c r="A12" s="66" t="s">
        <v>277</v>
      </c>
      <c r="B12" t="s">
        <v>67</v>
      </c>
      <c r="C12" t="s">
        <v>133</v>
      </c>
      <c r="H12">
        <v>1</v>
      </c>
      <c r="M12" s="114">
        <v>712.88442545846533</v>
      </c>
      <c r="N12" s="114">
        <v>758.55059512839205</v>
      </c>
      <c r="O12" s="114">
        <v>763.21181530458887</v>
      </c>
      <c r="P12" s="114">
        <f t="shared" ref="P12" si="2" xml:space="preserve"> O12*1.03</f>
        <v>786.10816976372655</v>
      </c>
      <c r="Q12" s="114">
        <f t="shared" ref="Q12" si="3" xml:space="preserve"> P12*1.03</f>
        <v>809.6914148566384</v>
      </c>
      <c r="R12" s="114">
        <f t="shared" ref="R12" si="4" xml:space="preserve"> Q12*1.03</f>
        <v>833.98215730233755</v>
      </c>
      <c r="S12" s="114">
        <f t="shared" ref="S12" si="5" xml:space="preserve"> R12*1.03</f>
        <v>859.00162202140768</v>
      </c>
      <c r="T12" s="114">
        <f t="shared" ref="T12" si="6" xml:space="preserve"> S12*1.03</f>
        <v>884.77167068204994</v>
      </c>
      <c r="U12" s="114">
        <f t="shared" ref="U12" si="7" xml:space="preserve"> T12*1.03</f>
        <v>911.31482080251146</v>
      </c>
      <c r="V12" s="114">
        <f t="shared" ref="V12" si="8" xml:space="preserve"> U12*1.03</f>
        <v>938.65426542658679</v>
      </c>
      <c r="W12" s="114">
        <f t="shared" ref="W12" si="9" xml:space="preserve"> V12*1.03</f>
        <v>966.81389338938448</v>
      </c>
      <c r="X12" s="114">
        <f t="shared" ref="X12" si="10" xml:space="preserve"> W12*1.03</f>
        <v>995.81831019106608</v>
      </c>
      <c r="Y12" s="114">
        <f t="shared" ref="Y12" si="11" xml:space="preserve"> X12*1.03</f>
        <v>1025.6928594967981</v>
      </c>
      <c r="Z12" s="114">
        <f t="shared" ref="Z12" si="12" xml:space="preserve"> Y12*1.03</f>
        <v>1056.4636452817019</v>
      </c>
      <c r="AA12" s="114">
        <f t="shared" ref="AA12" si="13" xml:space="preserve"> Z12*1.03</f>
        <v>1088.157554640153</v>
      </c>
      <c r="AB12" s="114">
        <f t="shared" ref="AB12" si="14" xml:space="preserve"> AA12*1.03</f>
        <v>1120.8022812793577</v>
      </c>
      <c r="AC12" s="114">
        <f t="shared" ref="AC12" si="15" xml:space="preserve"> AB12*1.03</f>
        <v>1154.4263497177385</v>
      </c>
      <c r="AD12" s="114">
        <f t="shared" ref="AD12" si="16" xml:space="preserve"> AC12*1.03</f>
        <v>1189.0591402092707</v>
      </c>
      <c r="AE12" s="114">
        <f t="shared" ref="AE12" si="17" xml:space="preserve"> AD12*1.03</f>
        <v>1224.7309144155488</v>
      </c>
      <c r="AF12" s="114">
        <f t="shared" ref="AF12" si="18" xml:space="preserve"> AE12*1.03</f>
        <v>1261.4728418480154</v>
      </c>
      <c r="AG12" s="114">
        <f t="shared" ref="AG12" si="19" xml:space="preserve"> AF12*1.03</f>
        <v>1299.317027103456</v>
      </c>
      <c r="AH12" s="114">
        <f t="shared" ref="AH12" si="20" xml:space="preserve"> AG12*1.03</f>
        <v>1338.2965379165596</v>
      </c>
      <c r="AI12" s="114">
        <f t="shared" ref="AI12" si="21" xml:space="preserve"> AH12*1.03</f>
        <v>1378.4454340540565</v>
      </c>
      <c r="AJ12" s="114">
        <f t="shared" ref="AJ12" si="22" xml:space="preserve"> AI12*1.03</f>
        <v>1419.7987970756783</v>
      </c>
      <c r="AK12" s="114">
        <f t="shared" ref="AK12" si="23" xml:space="preserve"> AJ12*1.03</f>
        <v>1462.3927609879486</v>
      </c>
      <c r="AL12" s="114">
        <f t="shared" ref="AL12" si="24" xml:space="preserve"> AK12*1.03</f>
        <v>1506.2645438175871</v>
      </c>
      <c r="AM12" s="114">
        <f t="shared" ref="AM12" si="25" xml:space="preserve"> AL12*1.03</f>
        <v>1551.4524801321147</v>
      </c>
      <c r="AN12" s="114">
        <f t="shared" ref="AN12" si="26" xml:space="preserve"> AM12*1.03</f>
        <v>1597.9960545360782</v>
      </c>
      <c r="AO12" s="114">
        <f t="shared" ref="AO12" si="27" xml:space="preserve"> AN12*1.03</f>
        <v>1645.9359361721606</v>
      </c>
      <c r="AP12" s="114">
        <f t="shared" ref="AP12" si="28" xml:space="preserve"> AO12*1.03</f>
        <v>1695.3140142573254</v>
      </c>
      <c r="AQ12" s="114">
        <f t="shared" ref="AQ12" si="29" xml:space="preserve"> AP12*1.03</f>
        <v>1746.1734346850453</v>
      </c>
      <c r="AR12" s="114">
        <f t="shared" ref="AR12" si="30" xml:space="preserve"> AQ12*1.03</f>
        <v>1798.5586377255968</v>
      </c>
      <c r="AS12" s="114">
        <f t="shared" ref="AS12" si="31" xml:space="preserve"> AR12*1.03</f>
        <v>1852.5153968573647</v>
      </c>
      <c r="AT12" s="114">
        <f t="shared" ref="AT12" si="32" xml:space="preserve"> AS12*1.03</f>
        <v>1908.0908587630856</v>
      </c>
      <c r="AU12" s="114">
        <f t="shared" ref="AU12" si="33" xml:space="preserve"> AT12*1.03</f>
        <v>1965.3335845259783</v>
      </c>
    </row>
    <row r="13" spans="1:48">
      <c r="A13" s="66"/>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12"/>
  <sheetViews>
    <sheetView zoomScale="85" zoomScaleNormal="85" workbookViewId="0">
      <selection activeCell="Q51" sqref="Q51"/>
    </sheetView>
  </sheetViews>
  <sheetFormatPr defaultColWidth="9.140625" defaultRowHeight="14.45"/>
  <cols>
    <col min="1" max="1" width="16.5703125" customWidth="1"/>
    <col min="2" max="2" width="15.42578125" customWidth="1"/>
    <col min="3" max="3" width="23" bestFit="1" customWidth="1"/>
    <col min="6" max="6" width="10.140625" customWidth="1"/>
    <col min="8" max="8" width="21.140625" customWidth="1"/>
    <col min="9" max="9" width="9.42578125" customWidth="1"/>
    <col min="10" max="10" width="18.42578125" customWidth="1"/>
    <col min="11" max="11" width="9.140625" customWidth="1"/>
    <col min="12" max="14" width="8.42578125" customWidth="1"/>
    <col min="15" max="47" width="6.42578125" customWidth="1"/>
    <col min="48" max="48" width="6.85546875" customWidth="1"/>
  </cols>
  <sheetData>
    <row r="1" spans="1:48" ht="15" thickBot="1">
      <c r="A1" s="68" t="s">
        <v>270</v>
      </c>
      <c r="B1" s="69" t="s">
        <v>271</v>
      </c>
      <c r="C1" s="69"/>
      <c r="D1" s="21"/>
      <c r="E1" s="21"/>
      <c r="F1" s="22"/>
      <c r="G1" s="22"/>
      <c r="H1" s="22"/>
      <c r="I1" s="22"/>
      <c r="J1" s="22"/>
      <c r="K1" s="22"/>
      <c r="L1" s="22"/>
    </row>
    <row r="2" spans="1:48" ht="15" thickBot="1">
      <c r="A2" s="76" t="s">
        <v>272</v>
      </c>
      <c r="B2" s="75" t="s">
        <v>43</v>
      </c>
      <c r="C2" s="75" t="s">
        <v>28</v>
      </c>
      <c r="D2" s="75" t="s">
        <v>46</v>
      </c>
      <c r="E2" s="75" t="s">
        <v>49</v>
      </c>
      <c r="F2" s="75" t="s">
        <v>37</v>
      </c>
      <c r="G2" s="75" t="s">
        <v>55</v>
      </c>
      <c r="H2" s="75" t="s">
        <v>40</v>
      </c>
      <c r="I2" s="75" t="s">
        <v>31</v>
      </c>
      <c r="J2" s="75" t="s">
        <v>52</v>
      </c>
      <c r="K2" s="75" t="s">
        <v>34</v>
      </c>
      <c r="L2" s="75" t="s">
        <v>43</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273</v>
      </c>
    </row>
    <row r="3" spans="1:48">
      <c r="A3" t="s">
        <v>278</v>
      </c>
      <c r="B3" t="s">
        <v>67</v>
      </c>
      <c r="C3" s="85" t="s">
        <v>73</v>
      </c>
      <c r="M3" s="114">
        <v>45.959428315535597</v>
      </c>
      <c r="N3" s="114">
        <v>48.903511502709065</v>
      </c>
      <c r="O3" s="114">
        <v>49.2040188597229</v>
      </c>
      <c r="P3" s="115">
        <f t="shared" ref="P3:AE10" si="0" xml:space="preserve"> O3*1.03</f>
        <v>50.680139425514589</v>
      </c>
      <c r="Q3" s="115">
        <f t="shared" si="0"/>
        <v>52.200543608280029</v>
      </c>
      <c r="R3" s="115">
        <f t="shared" si="0"/>
        <v>53.766559916528429</v>
      </c>
      <c r="S3" s="115">
        <f t="shared" si="0"/>
        <v>55.379556714024282</v>
      </c>
      <c r="T3" s="115">
        <f t="shared" si="0"/>
        <v>57.040943415445014</v>
      </c>
      <c r="U3" s="115">
        <f t="shared" si="0"/>
        <v>58.752171717908368</v>
      </c>
      <c r="V3" s="115">
        <f t="shared" si="0"/>
        <v>60.51473686944562</v>
      </c>
      <c r="W3" s="115">
        <f t="shared" si="0"/>
        <v>62.330178975528987</v>
      </c>
      <c r="X3" s="115">
        <f t="shared" si="0"/>
        <v>64.20008434479486</v>
      </c>
      <c r="Y3" s="115">
        <f t="shared" si="0"/>
        <v>66.126086875138711</v>
      </c>
      <c r="Z3" s="115">
        <f t="shared" si="0"/>
        <v>68.109869481392877</v>
      </c>
      <c r="AA3" s="115">
        <f t="shared" si="0"/>
        <v>70.153165565834669</v>
      </c>
      <c r="AB3" s="115">
        <f t="shared" si="0"/>
        <v>72.257760532809712</v>
      </c>
      <c r="AC3" s="115">
        <f t="shared" si="0"/>
        <v>74.425493348794006</v>
      </c>
      <c r="AD3" s="115">
        <f t="shared" si="0"/>
        <v>76.658258149257833</v>
      </c>
      <c r="AE3" s="115">
        <f t="shared" si="0"/>
        <v>78.958005893735574</v>
      </c>
      <c r="AF3" s="115">
        <f t="shared" ref="AF3:AU10" si="1" xml:space="preserve"> AE3*1.03</f>
        <v>81.326746070547642</v>
      </c>
      <c r="AG3" s="115">
        <f t="shared" si="1"/>
        <v>83.766548452664068</v>
      </c>
      <c r="AH3" s="115">
        <f t="shared" si="1"/>
        <v>86.279544906243999</v>
      </c>
      <c r="AI3" s="115">
        <f t="shared" si="1"/>
        <v>88.867931253431323</v>
      </c>
      <c r="AJ3" s="115">
        <f t="shared" si="1"/>
        <v>91.533969191034259</v>
      </c>
      <c r="AK3" s="115">
        <f t="shared" si="1"/>
        <v>94.279988266765287</v>
      </c>
      <c r="AL3" s="115">
        <f t="shared" si="1"/>
        <v>97.108387914768244</v>
      </c>
      <c r="AM3" s="115">
        <f t="shared" si="1"/>
        <v>100.0216395522113</v>
      </c>
      <c r="AN3" s="115">
        <f t="shared" si="1"/>
        <v>103.02228873877763</v>
      </c>
      <c r="AO3" s="115">
        <f t="shared" si="1"/>
        <v>106.11295740094097</v>
      </c>
      <c r="AP3" s="115">
        <f t="shared" si="1"/>
        <v>109.2963461229692</v>
      </c>
      <c r="AQ3" s="115">
        <f t="shared" si="1"/>
        <v>112.57523650665827</v>
      </c>
      <c r="AR3" s="115">
        <f t="shared" si="1"/>
        <v>115.95249360185802</v>
      </c>
      <c r="AS3" s="115">
        <f t="shared" si="1"/>
        <v>119.43106840991376</v>
      </c>
      <c r="AT3" s="115">
        <f t="shared" si="1"/>
        <v>123.01400046221119</v>
      </c>
      <c r="AU3" s="115">
        <f t="shared" si="1"/>
        <v>126.70442047607753</v>
      </c>
    </row>
    <row r="4" spans="1:48">
      <c r="A4" t="s">
        <v>278</v>
      </c>
      <c r="B4" t="s">
        <v>67</v>
      </c>
      <c r="C4" s="85" t="s">
        <v>75</v>
      </c>
      <c r="M4" s="114">
        <v>71.492444046388698</v>
      </c>
      <c r="N4" s="114">
        <v>76.072129004214077</v>
      </c>
      <c r="O4" s="114">
        <v>76.539584892902255</v>
      </c>
      <c r="P4" s="114">
        <f t="shared" si="0"/>
        <v>78.835772439689322</v>
      </c>
      <c r="Q4" s="114">
        <f t="shared" si="0"/>
        <v>81.200845612880002</v>
      </c>
      <c r="R4" s="114">
        <f t="shared" si="0"/>
        <v>83.636870981266398</v>
      </c>
      <c r="S4" s="114">
        <f t="shared" si="0"/>
        <v>86.145977110704393</v>
      </c>
      <c r="T4" s="114">
        <f t="shared" si="0"/>
        <v>88.73035642402553</v>
      </c>
      <c r="U4" s="114">
        <f t="shared" si="0"/>
        <v>91.392267116746297</v>
      </c>
      <c r="V4" s="114">
        <f t="shared" si="0"/>
        <v>94.134035130248691</v>
      </c>
      <c r="W4" s="114">
        <f t="shared" si="0"/>
        <v>96.958056184156149</v>
      </c>
      <c r="X4" s="114">
        <f t="shared" si="0"/>
        <v>99.866797869680838</v>
      </c>
      <c r="Y4" s="114">
        <f t="shared" si="0"/>
        <v>102.86280180577127</v>
      </c>
      <c r="Z4" s="114">
        <f t="shared" si="0"/>
        <v>105.9486858599444</v>
      </c>
      <c r="AA4" s="114">
        <f t="shared" si="0"/>
        <v>109.12714643574274</v>
      </c>
      <c r="AB4" s="114">
        <f t="shared" si="0"/>
        <v>112.40096082881503</v>
      </c>
      <c r="AC4" s="114">
        <f t="shared" si="0"/>
        <v>115.77298965367949</v>
      </c>
      <c r="AD4" s="114">
        <f t="shared" si="0"/>
        <v>119.24617934328988</v>
      </c>
      <c r="AE4" s="114">
        <f t="shared" si="0"/>
        <v>122.82356472358858</v>
      </c>
      <c r="AF4" s="114">
        <f t="shared" si="1"/>
        <v>126.50827166529623</v>
      </c>
      <c r="AG4" s="114">
        <f t="shared" si="1"/>
        <v>130.30351981525513</v>
      </c>
      <c r="AH4" s="114">
        <f t="shared" si="1"/>
        <v>134.21262540971279</v>
      </c>
      <c r="AI4" s="114">
        <f t="shared" si="1"/>
        <v>138.23900417200417</v>
      </c>
      <c r="AJ4" s="114">
        <f t="shared" si="1"/>
        <v>142.3861742971643</v>
      </c>
      <c r="AK4" s="114">
        <f t="shared" si="1"/>
        <v>146.65775952607925</v>
      </c>
      <c r="AL4" s="114">
        <f t="shared" si="1"/>
        <v>151.05749231186164</v>
      </c>
      <c r="AM4" s="114">
        <f t="shared" si="1"/>
        <v>155.5892170812175</v>
      </c>
      <c r="AN4" s="114">
        <f t="shared" si="1"/>
        <v>160.25689359365404</v>
      </c>
      <c r="AO4" s="114">
        <f t="shared" si="1"/>
        <v>165.06460040146368</v>
      </c>
      <c r="AP4" s="114">
        <f t="shared" si="1"/>
        <v>170.01653841350759</v>
      </c>
      <c r="AQ4" s="114">
        <f t="shared" si="1"/>
        <v>175.11703456591283</v>
      </c>
      <c r="AR4" s="114">
        <f t="shared" si="1"/>
        <v>180.37054560289022</v>
      </c>
      <c r="AS4" s="114">
        <f t="shared" si="1"/>
        <v>185.78166197097693</v>
      </c>
      <c r="AT4" s="114">
        <f t="shared" si="1"/>
        <v>191.35511183010624</v>
      </c>
      <c r="AU4" s="114">
        <f t="shared" si="1"/>
        <v>197.09576518500944</v>
      </c>
    </row>
    <row r="5" spans="1:48">
      <c r="A5" t="s">
        <v>278</v>
      </c>
      <c r="B5" t="s">
        <v>67</v>
      </c>
      <c r="C5" s="85" t="s">
        <v>77</v>
      </c>
      <c r="M5" s="114">
        <v>51.06603146170621</v>
      </c>
      <c r="N5" s="114">
        <v>54.337235003010051</v>
      </c>
      <c r="O5" s="114">
        <v>54.671132066358759</v>
      </c>
      <c r="P5" s="114">
        <f t="shared" si="0"/>
        <v>56.311266028349522</v>
      </c>
      <c r="Q5" s="114">
        <f t="shared" si="0"/>
        <v>58.000604009200011</v>
      </c>
      <c r="R5" s="114">
        <f t="shared" si="0"/>
        <v>59.740622129476016</v>
      </c>
      <c r="S5" s="114">
        <f t="shared" si="0"/>
        <v>61.5328407933603</v>
      </c>
      <c r="T5" s="114">
        <f t="shared" si="0"/>
        <v>63.37882601716111</v>
      </c>
      <c r="U5" s="114">
        <f t="shared" si="0"/>
        <v>65.280190797675942</v>
      </c>
      <c r="V5" s="114">
        <f t="shared" si="0"/>
        <v>67.238596521606226</v>
      </c>
      <c r="W5" s="114">
        <f t="shared" si="0"/>
        <v>69.255754417254408</v>
      </c>
      <c r="X5" s="114">
        <f t="shared" si="0"/>
        <v>71.333427049772041</v>
      </c>
      <c r="Y5" s="114">
        <f t="shared" si="0"/>
        <v>73.473429861265203</v>
      </c>
      <c r="Z5" s="114">
        <f t="shared" si="0"/>
        <v>75.677632757103154</v>
      </c>
      <c r="AA5" s="114">
        <f t="shared" si="0"/>
        <v>77.94796173981625</v>
      </c>
      <c r="AB5" s="114">
        <f t="shared" si="0"/>
        <v>80.286400592010736</v>
      </c>
      <c r="AC5" s="114">
        <f t="shared" si="0"/>
        <v>82.694992609771063</v>
      </c>
      <c r="AD5" s="114">
        <f t="shared" si="0"/>
        <v>85.175842388064197</v>
      </c>
      <c r="AE5" s="114">
        <f t="shared" si="0"/>
        <v>87.731117659706129</v>
      </c>
      <c r="AF5" s="114">
        <f t="shared" si="1"/>
        <v>90.363051189497313</v>
      </c>
      <c r="AG5" s="114">
        <f t="shared" si="1"/>
        <v>93.073942725182235</v>
      </c>
      <c r="AH5" s="114">
        <f t="shared" si="1"/>
        <v>95.866161006937702</v>
      </c>
      <c r="AI5" s="114">
        <f t="shared" si="1"/>
        <v>98.742145837145841</v>
      </c>
      <c r="AJ5" s="114">
        <f t="shared" si="1"/>
        <v>101.70441021226021</v>
      </c>
      <c r="AK5" s="114">
        <f t="shared" si="1"/>
        <v>104.75554251862802</v>
      </c>
      <c r="AL5" s="114">
        <f t="shared" si="1"/>
        <v>107.89820879418686</v>
      </c>
      <c r="AM5" s="114">
        <f t="shared" si="1"/>
        <v>111.13515505801247</v>
      </c>
      <c r="AN5" s="114">
        <f t="shared" si="1"/>
        <v>114.46920970975285</v>
      </c>
      <c r="AO5" s="114">
        <f t="shared" si="1"/>
        <v>117.90328600104543</v>
      </c>
      <c r="AP5" s="114">
        <f t="shared" si="1"/>
        <v>121.4403845810768</v>
      </c>
      <c r="AQ5" s="114">
        <f t="shared" si="1"/>
        <v>125.08359611850911</v>
      </c>
      <c r="AR5" s="114">
        <f t="shared" si="1"/>
        <v>128.83610400206439</v>
      </c>
      <c r="AS5" s="114">
        <f t="shared" si="1"/>
        <v>132.70118712212633</v>
      </c>
      <c r="AT5" s="114">
        <f t="shared" si="1"/>
        <v>136.68222273579013</v>
      </c>
      <c r="AU5" s="114">
        <f t="shared" si="1"/>
        <v>140.78268941786385</v>
      </c>
    </row>
    <row r="6" spans="1:48">
      <c r="A6" t="s">
        <v>278</v>
      </c>
      <c r="B6" t="s">
        <v>67</v>
      </c>
      <c r="C6" s="85" t="s">
        <v>79</v>
      </c>
      <c r="M6" s="114">
        <v>61.27923775404745</v>
      </c>
      <c r="N6" s="114">
        <v>65.204682003612064</v>
      </c>
      <c r="O6" s="114">
        <v>65.60535847963051</v>
      </c>
      <c r="P6" s="114">
        <f t="shared" si="0"/>
        <v>67.573519234019429</v>
      </c>
      <c r="Q6" s="114">
        <f t="shared" si="0"/>
        <v>69.60072481104001</v>
      </c>
      <c r="R6" s="114">
        <f t="shared" si="0"/>
        <v>71.68874655537121</v>
      </c>
      <c r="S6" s="114">
        <f t="shared" si="0"/>
        <v>73.839408952032343</v>
      </c>
      <c r="T6" s="114">
        <f t="shared" si="0"/>
        <v>76.054591220593309</v>
      </c>
      <c r="U6" s="114">
        <f t="shared" si="0"/>
        <v>78.336228957211105</v>
      </c>
      <c r="V6" s="114">
        <f t="shared" si="0"/>
        <v>80.686315825927437</v>
      </c>
      <c r="W6" s="114">
        <f t="shared" si="0"/>
        <v>83.106905300705264</v>
      </c>
      <c r="X6" s="114">
        <f t="shared" si="0"/>
        <v>85.600112459726418</v>
      </c>
      <c r="Y6" s="114">
        <f t="shared" si="0"/>
        <v>88.168115833518215</v>
      </c>
      <c r="Z6" s="114">
        <f t="shared" si="0"/>
        <v>90.813159308523765</v>
      </c>
      <c r="AA6" s="114">
        <f t="shared" si="0"/>
        <v>93.537554087779483</v>
      </c>
      <c r="AB6" s="114">
        <f t="shared" si="0"/>
        <v>96.343680710412869</v>
      </c>
      <c r="AC6" s="114">
        <f t="shared" si="0"/>
        <v>99.233991131725261</v>
      </c>
      <c r="AD6" s="114">
        <f t="shared" si="0"/>
        <v>102.21101086567703</v>
      </c>
      <c r="AE6" s="114">
        <f t="shared" si="0"/>
        <v>105.27734119164734</v>
      </c>
      <c r="AF6" s="114">
        <f t="shared" si="1"/>
        <v>108.43566142739677</v>
      </c>
      <c r="AG6" s="114">
        <f t="shared" si="1"/>
        <v>111.68873127021867</v>
      </c>
      <c r="AH6" s="114">
        <f t="shared" si="1"/>
        <v>115.03939320832524</v>
      </c>
      <c r="AI6" s="114">
        <f t="shared" si="1"/>
        <v>118.49057500457499</v>
      </c>
      <c r="AJ6" s="114">
        <f t="shared" si="1"/>
        <v>122.04529225471225</v>
      </c>
      <c r="AK6" s="114">
        <f t="shared" si="1"/>
        <v>125.70665102235363</v>
      </c>
      <c r="AL6" s="114">
        <f t="shared" si="1"/>
        <v>129.47785055302424</v>
      </c>
      <c r="AM6" s="114">
        <f t="shared" si="1"/>
        <v>133.36218606961498</v>
      </c>
      <c r="AN6" s="114">
        <f t="shared" si="1"/>
        <v>137.36305165170344</v>
      </c>
      <c r="AO6" s="114">
        <f t="shared" si="1"/>
        <v>141.48394320125456</v>
      </c>
      <c r="AP6" s="114">
        <f t="shared" si="1"/>
        <v>145.72846149729222</v>
      </c>
      <c r="AQ6" s="114">
        <f t="shared" si="1"/>
        <v>150.10031534221099</v>
      </c>
      <c r="AR6" s="114">
        <f t="shared" si="1"/>
        <v>154.60332480247732</v>
      </c>
      <c r="AS6" s="114">
        <f t="shared" si="1"/>
        <v>159.24142454655163</v>
      </c>
      <c r="AT6" s="114">
        <f t="shared" si="1"/>
        <v>164.01866728294817</v>
      </c>
      <c r="AU6" s="114">
        <f t="shared" si="1"/>
        <v>168.93922730143663</v>
      </c>
    </row>
    <row r="7" spans="1:48">
      <c r="A7" t="s">
        <v>278</v>
      </c>
      <c r="B7" t="s">
        <v>67</v>
      </c>
      <c r="C7" s="85" t="s">
        <v>81</v>
      </c>
      <c r="M7" s="114">
        <v>51.06603146170621</v>
      </c>
      <c r="N7" s="114">
        <v>54.337235003010051</v>
      </c>
      <c r="O7" s="114">
        <v>54.671132066358759</v>
      </c>
      <c r="P7" s="114">
        <f t="shared" si="0"/>
        <v>56.311266028349522</v>
      </c>
      <c r="Q7" s="114">
        <f t="shared" si="0"/>
        <v>58.000604009200011</v>
      </c>
      <c r="R7" s="114">
        <f t="shared" si="0"/>
        <v>59.740622129476016</v>
      </c>
      <c r="S7" s="114">
        <f t="shared" si="0"/>
        <v>61.5328407933603</v>
      </c>
      <c r="T7" s="114">
        <f t="shared" si="0"/>
        <v>63.37882601716111</v>
      </c>
      <c r="U7" s="114">
        <f t="shared" si="0"/>
        <v>65.280190797675942</v>
      </c>
      <c r="V7" s="114">
        <f t="shared" si="0"/>
        <v>67.238596521606226</v>
      </c>
      <c r="W7" s="114">
        <f t="shared" si="0"/>
        <v>69.255754417254408</v>
      </c>
      <c r="X7" s="114">
        <f t="shared" si="0"/>
        <v>71.333427049772041</v>
      </c>
      <c r="Y7" s="114">
        <f t="shared" si="0"/>
        <v>73.473429861265203</v>
      </c>
      <c r="Z7" s="114">
        <f t="shared" si="0"/>
        <v>75.677632757103154</v>
      </c>
      <c r="AA7" s="114">
        <f t="shared" si="0"/>
        <v>77.94796173981625</v>
      </c>
      <c r="AB7" s="114">
        <f t="shared" si="0"/>
        <v>80.286400592010736</v>
      </c>
      <c r="AC7" s="114">
        <f t="shared" si="0"/>
        <v>82.694992609771063</v>
      </c>
      <c r="AD7" s="114">
        <f t="shared" si="0"/>
        <v>85.175842388064197</v>
      </c>
      <c r="AE7" s="114">
        <f t="shared" si="0"/>
        <v>87.731117659706129</v>
      </c>
      <c r="AF7" s="114">
        <f t="shared" si="1"/>
        <v>90.363051189497313</v>
      </c>
      <c r="AG7" s="114">
        <f t="shared" si="1"/>
        <v>93.073942725182235</v>
      </c>
      <c r="AH7" s="114">
        <f t="shared" si="1"/>
        <v>95.866161006937702</v>
      </c>
      <c r="AI7" s="114">
        <f t="shared" si="1"/>
        <v>98.742145837145841</v>
      </c>
      <c r="AJ7" s="114">
        <f t="shared" si="1"/>
        <v>101.70441021226021</v>
      </c>
      <c r="AK7" s="114">
        <f t="shared" si="1"/>
        <v>104.75554251862802</v>
      </c>
      <c r="AL7" s="114">
        <f t="shared" si="1"/>
        <v>107.89820879418686</v>
      </c>
      <c r="AM7" s="114">
        <f t="shared" si="1"/>
        <v>111.13515505801247</v>
      </c>
      <c r="AN7" s="114">
        <f t="shared" si="1"/>
        <v>114.46920970975285</v>
      </c>
      <c r="AO7" s="114">
        <f t="shared" si="1"/>
        <v>117.90328600104543</v>
      </c>
      <c r="AP7" s="114">
        <f t="shared" si="1"/>
        <v>121.4403845810768</v>
      </c>
      <c r="AQ7" s="114">
        <f t="shared" si="1"/>
        <v>125.08359611850911</v>
      </c>
      <c r="AR7" s="114">
        <f t="shared" si="1"/>
        <v>128.83610400206439</v>
      </c>
      <c r="AS7" s="114">
        <f t="shared" si="1"/>
        <v>132.70118712212633</v>
      </c>
      <c r="AT7" s="114">
        <f t="shared" si="1"/>
        <v>136.68222273579013</v>
      </c>
      <c r="AU7" s="114">
        <f t="shared" si="1"/>
        <v>140.78268941786385</v>
      </c>
    </row>
    <row r="8" spans="1:48">
      <c r="A8" t="s">
        <v>278</v>
      </c>
      <c r="B8" t="s">
        <v>67</v>
      </c>
      <c r="C8" s="85" t="s">
        <v>83</v>
      </c>
      <c r="M8" s="114">
        <v>71.492444046388698</v>
      </c>
      <c r="N8" s="114">
        <v>76.072129004214077</v>
      </c>
      <c r="O8" s="114">
        <v>76.539584892902255</v>
      </c>
      <c r="P8" s="114">
        <f t="shared" si="0"/>
        <v>78.835772439689322</v>
      </c>
      <c r="Q8" s="114">
        <f t="shared" si="0"/>
        <v>81.200845612880002</v>
      </c>
      <c r="R8" s="114">
        <f t="shared" si="0"/>
        <v>83.636870981266398</v>
      </c>
      <c r="S8" s="114">
        <f t="shared" si="0"/>
        <v>86.145977110704393</v>
      </c>
      <c r="T8" s="114">
        <f t="shared" si="0"/>
        <v>88.73035642402553</v>
      </c>
      <c r="U8" s="114">
        <f t="shared" si="0"/>
        <v>91.392267116746297</v>
      </c>
      <c r="V8" s="114">
        <f t="shared" si="0"/>
        <v>94.134035130248691</v>
      </c>
      <c r="W8" s="114">
        <f t="shared" si="0"/>
        <v>96.958056184156149</v>
      </c>
      <c r="X8" s="114">
        <f t="shared" si="0"/>
        <v>99.866797869680838</v>
      </c>
      <c r="Y8" s="114">
        <f t="shared" si="0"/>
        <v>102.86280180577127</v>
      </c>
      <c r="Z8" s="114">
        <f t="shared" si="0"/>
        <v>105.9486858599444</v>
      </c>
      <c r="AA8" s="114">
        <f t="shared" si="0"/>
        <v>109.12714643574274</v>
      </c>
      <c r="AB8" s="114">
        <f t="shared" si="0"/>
        <v>112.40096082881503</v>
      </c>
      <c r="AC8" s="114">
        <f t="shared" si="0"/>
        <v>115.77298965367949</v>
      </c>
      <c r="AD8" s="114">
        <f t="shared" si="0"/>
        <v>119.24617934328988</v>
      </c>
      <c r="AE8" s="114">
        <f t="shared" si="0"/>
        <v>122.82356472358858</v>
      </c>
      <c r="AF8" s="114">
        <f t="shared" si="1"/>
        <v>126.50827166529623</v>
      </c>
      <c r="AG8" s="114">
        <f t="shared" si="1"/>
        <v>130.30351981525513</v>
      </c>
      <c r="AH8" s="114">
        <f t="shared" si="1"/>
        <v>134.21262540971279</v>
      </c>
      <c r="AI8" s="114">
        <f t="shared" si="1"/>
        <v>138.23900417200417</v>
      </c>
      <c r="AJ8" s="114">
        <f t="shared" si="1"/>
        <v>142.3861742971643</v>
      </c>
      <c r="AK8" s="114">
        <f t="shared" si="1"/>
        <v>146.65775952607925</v>
      </c>
      <c r="AL8" s="114">
        <f t="shared" si="1"/>
        <v>151.05749231186164</v>
      </c>
      <c r="AM8" s="114">
        <f t="shared" si="1"/>
        <v>155.5892170812175</v>
      </c>
      <c r="AN8" s="114">
        <f t="shared" si="1"/>
        <v>160.25689359365404</v>
      </c>
      <c r="AO8" s="114">
        <f t="shared" si="1"/>
        <v>165.06460040146368</v>
      </c>
      <c r="AP8" s="114">
        <f t="shared" si="1"/>
        <v>170.01653841350759</v>
      </c>
      <c r="AQ8" s="114">
        <f t="shared" si="1"/>
        <v>175.11703456591283</v>
      </c>
      <c r="AR8" s="114">
        <f t="shared" si="1"/>
        <v>180.37054560289022</v>
      </c>
      <c r="AS8" s="114">
        <f t="shared" si="1"/>
        <v>185.78166197097693</v>
      </c>
      <c r="AT8" s="114">
        <f t="shared" si="1"/>
        <v>191.35511183010624</v>
      </c>
      <c r="AU8" s="114">
        <f t="shared" si="1"/>
        <v>197.09576518500944</v>
      </c>
    </row>
    <row r="9" spans="1:48">
      <c r="A9" t="s">
        <v>278</v>
      </c>
      <c r="B9" t="s">
        <v>67</v>
      </c>
      <c r="C9" s="85" t="s">
        <v>85</v>
      </c>
      <c r="M9" s="114">
        <v>56.172634607876837</v>
      </c>
      <c r="N9" s="114">
        <v>59.770958503311064</v>
      </c>
      <c r="O9" s="114">
        <v>60.138245272994638</v>
      </c>
      <c r="P9" s="114">
        <f t="shared" si="0"/>
        <v>61.942392631184475</v>
      </c>
      <c r="Q9" s="114">
        <f t="shared" si="0"/>
        <v>63.800664410120014</v>
      </c>
      <c r="R9" s="114">
        <f t="shared" si="0"/>
        <v>65.71468434242361</v>
      </c>
      <c r="S9" s="114">
        <f t="shared" si="0"/>
        <v>67.686124872696325</v>
      </c>
      <c r="T9" s="114">
        <f t="shared" si="0"/>
        <v>69.71670861887722</v>
      </c>
      <c r="U9" s="114">
        <f t="shared" si="0"/>
        <v>71.808209877443545</v>
      </c>
      <c r="V9" s="114">
        <f t="shared" si="0"/>
        <v>73.962456173766853</v>
      </c>
      <c r="W9" s="114">
        <f t="shared" si="0"/>
        <v>76.181329858979865</v>
      </c>
      <c r="X9" s="114">
        <f t="shared" si="0"/>
        <v>78.466769754749265</v>
      </c>
      <c r="Y9" s="114">
        <f t="shared" si="0"/>
        <v>80.820772847391751</v>
      </c>
      <c r="Z9" s="114">
        <f t="shared" si="0"/>
        <v>83.245396032813503</v>
      </c>
      <c r="AA9" s="114">
        <f t="shared" si="0"/>
        <v>85.742757913797917</v>
      </c>
      <c r="AB9" s="114">
        <f t="shared" si="0"/>
        <v>88.315040651211859</v>
      </c>
      <c r="AC9" s="114">
        <f t="shared" si="0"/>
        <v>90.964491870748219</v>
      </c>
      <c r="AD9" s="114">
        <f t="shared" si="0"/>
        <v>93.693426626870675</v>
      </c>
      <c r="AE9" s="114">
        <f t="shared" si="0"/>
        <v>96.504229425676797</v>
      </c>
      <c r="AF9" s="114">
        <f t="shared" si="1"/>
        <v>99.399356308447111</v>
      </c>
      <c r="AG9" s="114">
        <f t="shared" si="1"/>
        <v>102.38133699770053</v>
      </c>
      <c r="AH9" s="114">
        <f t="shared" si="1"/>
        <v>105.45277710763155</v>
      </c>
      <c r="AI9" s="114">
        <f t="shared" si="1"/>
        <v>108.6163604208605</v>
      </c>
      <c r="AJ9" s="114">
        <f t="shared" si="1"/>
        <v>111.87485123348632</v>
      </c>
      <c r="AK9" s="114">
        <f t="shared" si="1"/>
        <v>115.23109677049092</v>
      </c>
      <c r="AL9" s="114">
        <f t="shared" si="1"/>
        <v>118.68802967360566</v>
      </c>
      <c r="AM9" s="114">
        <f t="shared" si="1"/>
        <v>122.24867056381383</v>
      </c>
      <c r="AN9" s="114">
        <f t="shared" si="1"/>
        <v>125.91613068072824</v>
      </c>
      <c r="AO9" s="114">
        <f t="shared" si="1"/>
        <v>129.6936146011501</v>
      </c>
      <c r="AP9" s="114">
        <f t="shared" si="1"/>
        <v>133.5844230391846</v>
      </c>
      <c r="AQ9" s="114">
        <f t="shared" si="1"/>
        <v>137.59195573036016</v>
      </c>
      <c r="AR9" s="114">
        <f t="shared" si="1"/>
        <v>141.71971440227097</v>
      </c>
      <c r="AS9" s="114">
        <f t="shared" si="1"/>
        <v>145.97130583433909</v>
      </c>
      <c r="AT9" s="114">
        <f t="shared" si="1"/>
        <v>150.35044500936928</v>
      </c>
      <c r="AU9" s="114">
        <f t="shared" si="1"/>
        <v>154.86095835965037</v>
      </c>
    </row>
    <row r="10" spans="1:48">
      <c r="A10" t="s">
        <v>278</v>
      </c>
      <c r="B10" t="s">
        <v>67</v>
      </c>
      <c r="C10" s="85" t="s">
        <v>87</v>
      </c>
      <c r="M10" s="114">
        <v>51.06603146170621</v>
      </c>
      <c r="N10" s="114">
        <v>54.337235003010051</v>
      </c>
      <c r="O10" s="114">
        <v>54.671132066358759</v>
      </c>
      <c r="P10" s="114">
        <f t="shared" si="0"/>
        <v>56.311266028349522</v>
      </c>
      <c r="Q10" s="114">
        <f t="shared" si="0"/>
        <v>58.000604009200011</v>
      </c>
      <c r="R10" s="114">
        <f t="shared" si="0"/>
        <v>59.740622129476016</v>
      </c>
      <c r="S10" s="114">
        <f t="shared" si="0"/>
        <v>61.5328407933603</v>
      </c>
      <c r="T10" s="114">
        <f t="shared" si="0"/>
        <v>63.37882601716111</v>
      </c>
      <c r="U10" s="114">
        <f t="shared" si="0"/>
        <v>65.280190797675942</v>
      </c>
      <c r="V10" s="114">
        <f t="shared" si="0"/>
        <v>67.238596521606226</v>
      </c>
      <c r="W10" s="114">
        <f t="shared" si="0"/>
        <v>69.255754417254408</v>
      </c>
      <c r="X10" s="114">
        <f t="shared" si="0"/>
        <v>71.333427049772041</v>
      </c>
      <c r="Y10" s="114">
        <f t="shared" si="0"/>
        <v>73.473429861265203</v>
      </c>
      <c r="Z10" s="114">
        <f t="shared" si="0"/>
        <v>75.677632757103154</v>
      </c>
      <c r="AA10" s="114">
        <f t="shared" si="0"/>
        <v>77.94796173981625</v>
      </c>
      <c r="AB10" s="114">
        <f t="shared" si="0"/>
        <v>80.286400592010736</v>
      </c>
      <c r="AC10" s="114">
        <f t="shared" si="0"/>
        <v>82.694992609771063</v>
      </c>
      <c r="AD10" s="114">
        <f t="shared" si="0"/>
        <v>85.175842388064197</v>
      </c>
      <c r="AE10" s="114">
        <f t="shared" si="0"/>
        <v>87.731117659706129</v>
      </c>
      <c r="AF10" s="114">
        <f t="shared" si="1"/>
        <v>90.363051189497313</v>
      </c>
      <c r="AG10" s="114">
        <f t="shared" si="1"/>
        <v>93.073942725182235</v>
      </c>
      <c r="AH10" s="114">
        <f t="shared" si="1"/>
        <v>95.866161006937702</v>
      </c>
      <c r="AI10" s="114">
        <f t="shared" si="1"/>
        <v>98.742145837145841</v>
      </c>
      <c r="AJ10" s="114">
        <f t="shared" si="1"/>
        <v>101.70441021226021</v>
      </c>
      <c r="AK10" s="114">
        <f t="shared" si="1"/>
        <v>104.75554251862802</v>
      </c>
      <c r="AL10" s="114">
        <f t="shared" si="1"/>
        <v>107.89820879418686</v>
      </c>
      <c r="AM10" s="114">
        <f t="shared" si="1"/>
        <v>111.13515505801247</v>
      </c>
      <c r="AN10" s="114">
        <f t="shared" si="1"/>
        <v>114.46920970975285</v>
      </c>
      <c r="AO10" s="114">
        <f t="shared" si="1"/>
        <v>117.90328600104543</v>
      </c>
      <c r="AP10" s="114">
        <f t="shared" si="1"/>
        <v>121.4403845810768</v>
      </c>
      <c r="AQ10" s="114">
        <f t="shared" si="1"/>
        <v>125.08359611850911</v>
      </c>
      <c r="AR10" s="114">
        <f t="shared" si="1"/>
        <v>128.83610400206439</v>
      </c>
      <c r="AS10" s="114">
        <f t="shared" si="1"/>
        <v>132.70118712212633</v>
      </c>
      <c r="AT10" s="114">
        <f t="shared" si="1"/>
        <v>136.68222273579013</v>
      </c>
      <c r="AU10" s="114">
        <f t="shared" si="1"/>
        <v>140.78268941786385</v>
      </c>
    </row>
    <row r="11" spans="1:48">
      <c r="A11" t="s">
        <v>278</v>
      </c>
      <c r="B11" t="s">
        <v>67</v>
      </c>
      <c r="C11" t="s">
        <v>130</v>
      </c>
      <c r="M11" s="116">
        <v>51.06603146170621</v>
      </c>
      <c r="N11" s="116">
        <v>54.337235003010051</v>
      </c>
      <c r="O11" s="116">
        <v>54.671132066358759</v>
      </c>
      <c r="P11" s="116">
        <v>56.311266028349522</v>
      </c>
      <c r="Q11" s="116">
        <v>58.000604009200011</v>
      </c>
      <c r="R11" s="116">
        <v>59.740622129476016</v>
      </c>
      <c r="S11" s="116">
        <v>61.5328407933603</v>
      </c>
      <c r="T11" s="116">
        <v>63.37882601716111</v>
      </c>
      <c r="U11" s="116">
        <v>65.280190797675942</v>
      </c>
      <c r="V11" s="116">
        <v>67.238596521606226</v>
      </c>
      <c r="W11" s="116">
        <v>69.255754417254408</v>
      </c>
      <c r="X11" s="116">
        <v>71.333427049772041</v>
      </c>
      <c r="Y11" s="116">
        <v>73.473429861265203</v>
      </c>
      <c r="Z11" s="116">
        <v>75.677632757103154</v>
      </c>
      <c r="AA11" s="116">
        <v>77.94796173981625</v>
      </c>
      <c r="AB11" s="116">
        <v>80.286400592010736</v>
      </c>
      <c r="AC11" s="116">
        <v>82.694992609771063</v>
      </c>
      <c r="AD11" s="116">
        <v>85.175842388064197</v>
      </c>
      <c r="AE11" s="116">
        <v>87.731117659706129</v>
      </c>
      <c r="AF11" s="116">
        <v>90.363051189497313</v>
      </c>
      <c r="AG11" s="116">
        <v>93.073942725182235</v>
      </c>
      <c r="AH11" s="116">
        <v>95.866161006937702</v>
      </c>
      <c r="AI11" s="116">
        <v>98.742145837145841</v>
      </c>
      <c r="AJ11" s="116">
        <v>101.70441021226021</v>
      </c>
      <c r="AK11" s="116">
        <v>104.75554251862802</v>
      </c>
      <c r="AL11" s="116">
        <v>107.89820879418686</v>
      </c>
      <c r="AM11" s="116">
        <v>111.13515505801247</v>
      </c>
      <c r="AN11" s="116">
        <v>114.46920970975285</v>
      </c>
      <c r="AO11" s="116">
        <v>117.90328600104543</v>
      </c>
      <c r="AP11" s="116">
        <v>121.4403845810768</v>
      </c>
      <c r="AQ11" s="116">
        <v>125.08359611850911</v>
      </c>
      <c r="AR11" s="116">
        <v>128.83610400206439</v>
      </c>
      <c r="AS11" s="116">
        <v>132.70118712212633</v>
      </c>
      <c r="AT11" s="116">
        <v>136.68222273579013</v>
      </c>
      <c r="AU11" s="116">
        <v>140.78268941786385</v>
      </c>
    </row>
    <row r="12" spans="1:48">
      <c r="A12" t="s">
        <v>278</v>
      </c>
      <c r="B12" t="s">
        <v>67</v>
      </c>
      <c r="C12" t="s">
        <v>133</v>
      </c>
      <c r="M12" s="116">
        <v>51.06603146170621</v>
      </c>
      <c r="N12" s="116">
        <v>54.337235003010051</v>
      </c>
      <c r="O12" s="116">
        <v>54.671132066358759</v>
      </c>
      <c r="P12" s="116">
        <v>56.311266028349522</v>
      </c>
      <c r="Q12" s="116">
        <v>58.000604009200011</v>
      </c>
      <c r="R12" s="116">
        <v>59.740622129476016</v>
      </c>
      <c r="S12" s="116">
        <v>61.5328407933603</v>
      </c>
      <c r="T12" s="116">
        <v>63.37882601716111</v>
      </c>
      <c r="U12" s="116">
        <v>65.280190797675942</v>
      </c>
      <c r="V12" s="116">
        <v>67.238596521606226</v>
      </c>
      <c r="W12" s="116">
        <v>69.255754417254408</v>
      </c>
      <c r="X12" s="116">
        <v>71.333427049772041</v>
      </c>
      <c r="Y12" s="116">
        <v>73.473429861265203</v>
      </c>
      <c r="Z12" s="116">
        <v>75.677632757103154</v>
      </c>
      <c r="AA12" s="116">
        <v>77.94796173981625</v>
      </c>
      <c r="AB12" s="116">
        <v>80.286400592010736</v>
      </c>
      <c r="AC12" s="116">
        <v>82.694992609771063</v>
      </c>
      <c r="AD12" s="116">
        <v>85.175842388064197</v>
      </c>
      <c r="AE12" s="116">
        <v>87.731117659706129</v>
      </c>
      <c r="AF12" s="116">
        <v>90.363051189497313</v>
      </c>
      <c r="AG12" s="116">
        <v>93.073942725182235</v>
      </c>
      <c r="AH12" s="116">
        <v>95.866161006937702</v>
      </c>
      <c r="AI12" s="116">
        <v>98.742145837145841</v>
      </c>
      <c r="AJ12" s="116">
        <v>101.70441021226021</v>
      </c>
      <c r="AK12" s="116">
        <v>104.75554251862802</v>
      </c>
      <c r="AL12" s="116">
        <v>107.89820879418686</v>
      </c>
      <c r="AM12" s="116">
        <v>111.13515505801247</v>
      </c>
      <c r="AN12" s="116">
        <v>114.46920970975285</v>
      </c>
      <c r="AO12" s="116">
        <v>117.90328600104543</v>
      </c>
      <c r="AP12" s="116">
        <v>121.4403845810768</v>
      </c>
      <c r="AQ12" s="116">
        <v>125.08359611850911</v>
      </c>
      <c r="AR12" s="116">
        <v>128.83610400206439</v>
      </c>
      <c r="AS12" s="116">
        <v>132.70118712212633</v>
      </c>
      <c r="AT12" s="116">
        <v>136.68222273579013</v>
      </c>
      <c r="AU12" s="116">
        <v>140.78268941786385</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39"/>
  <sheetViews>
    <sheetView topLeftCell="A7" zoomScale="85" zoomScaleNormal="85" workbookViewId="0">
      <selection activeCell="C37" sqref="C37:K37"/>
    </sheetView>
  </sheetViews>
  <sheetFormatPr defaultColWidth="9.140625" defaultRowHeight="14.45"/>
  <cols>
    <col min="1" max="1" width="16.5703125" customWidth="1"/>
    <col min="2" max="2" width="15.42578125" customWidth="1"/>
    <col min="3" max="3" width="24.85546875" bestFit="1" customWidth="1"/>
    <col min="6" max="6" width="10.140625" customWidth="1"/>
    <col min="8" max="8" width="21.140625" customWidth="1"/>
    <col min="9" max="9" width="9.42578125" customWidth="1"/>
    <col min="10" max="10" width="18.42578125" customWidth="1"/>
    <col min="11" max="11" width="21" bestFit="1" customWidth="1"/>
    <col min="12" max="14" width="8.42578125" customWidth="1"/>
    <col min="15" max="47" width="6.42578125" customWidth="1"/>
    <col min="48" max="48" width="6.85546875" customWidth="1"/>
  </cols>
  <sheetData>
    <row r="1" spans="1:48" ht="15" thickBot="1">
      <c r="A1" s="68" t="s">
        <v>270</v>
      </c>
      <c r="B1" s="69" t="s">
        <v>271</v>
      </c>
      <c r="C1" s="69"/>
      <c r="D1" s="21"/>
      <c r="E1" s="21"/>
      <c r="F1" s="22"/>
      <c r="G1" s="22"/>
      <c r="H1" s="22"/>
      <c r="I1" s="22"/>
      <c r="J1" s="22"/>
      <c r="K1" s="22"/>
      <c r="L1" s="22"/>
    </row>
    <row r="2" spans="1:48" ht="15" thickBot="1">
      <c r="A2" s="70" t="s">
        <v>272</v>
      </c>
      <c r="B2" s="70" t="s">
        <v>43</v>
      </c>
      <c r="C2" s="71" t="s">
        <v>28</v>
      </c>
      <c r="D2" s="71" t="s">
        <v>46</v>
      </c>
      <c r="E2" s="71" t="s">
        <v>49</v>
      </c>
      <c r="F2" s="71" t="s">
        <v>37</v>
      </c>
      <c r="G2" s="71" t="s">
        <v>55</v>
      </c>
      <c r="H2" s="71" t="s">
        <v>40</v>
      </c>
      <c r="I2" s="71" t="s">
        <v>31</v>
      </c>
      <c r="J2" s="71" t="s">
        <v>52</v>
      </c>
      <c r="K2" s="71" t="s">
        <v>34</v>
      </c>
      <c r="L2" s="75" t="s">
        <v>43</v>
      </c>
      <c r="M2" s="71">
        <v>2016</v>
      </c>
      <c r="N2" s="71">
        <v>2017</v>
      </c>
      <c r="O2" s="103">
        <v>2018</v>
      </c>
      <c r="P2" s="103">
        <v>2019</v>
      </c>
      <c r="Q2" s="103">
        <v>2020</v>
      </c>
      <c r="R2" s="103">
        <v>2021</v>
      </c>
      <c r="S2" s="103">
        <v>2022</v>
      </c>
      <c r="T2" s="103">
        <v>2023</v>
      </c>
      <c r="U2" s="103">
        <v>2024</v>
      </c>
      <c r="V2" s="103">
        <v>2025</v>
      </c>
      <c r="W2" s="103">
        <v>2026</v>
      </c>
      <c r="X2" s="103">
        <v>2027</v>
      </c>
      <c r="Y2" s="103">
        <v>2028</v>
      </c>
      <c r="Z2" s="103">
        <v>2029</v>
      </c>
      <c r="AA2" s="103">
        <v>2030</v>
      </c>
      <c r="AB2" s="103">
        <v>2031</v>
      </c>
      <c r="AC2" s="103">
        <v>2032</v>
      </c>
      <c r="AD2" s="103">
        <v>2033</v>
      </c>
      <c r="AE2" s="103">
        <v>2034</v>
      </c>
      <c r="AF2" s="103">
        <v>2035</v>
      </c>
      <c r="AG2" s="103">
        <v>2036</v>
      </c>
      <c r="AH2" s="103">
        <v>2037</v>
      </c>
      <c r="AI2" s="103">
        <v>2038</v>
      </c>
      <c r="AJ2" s="103">
        <v>2039</v>
      </c>
      <c r="AK2" s="103">
        <v>2040</v>
      </c>
      <c r="AL2" s="103">
        <v>2041</v>
      </c>
      <c r="AM2" s="103">
        <v>2042</v>
      </c>
      <c r="AN2" s="103">
        <v>2043</v>
      </c>
      <c r="AO2" s="103">
        <v>2044</v>
      </c>
      <c r="AP2" s="103">
        <v>2045</v>
      </c>
      <c r="AQ2" s="103">
        <v>2046</v>
      </c>
      <c r="AR2" s="103">
        <v>2047</v>
      </c>
      <c r="AS2" s="103">
        <v>2048</v>
      </c>
      <c r="AT2" s="103">
        <v>2049</v>
      </c>
      <c r="AU2" s="103">
        <v>2050</v>
      </c>
      <c r="AV2" s="80" t="s">
        <v>273</v>
      </c>
    </row>
    <row r="3" spans="1:48">
      <c r="A3" t="s">
        <v>279</v>
      </c>
      <c r="B3" s="85" t="s">
        <v>67</v>
      </c>
      <c r="C3" s="85" t="s">
        <v>68</v>
      </c>
      <c r="D3" s="85"/>
      <c r="E3" s="85"/>
      <c r="F3" s="85"/>
      <c r="G3" s="85"/>
      <c r="H3" s="85">
        <v>1</v>
      </c>
      <c r="I3" s="85"/>
      <c r="J3" s="85"/>
      <c r="K3" s="85" t="s">
        <v>65</v>
      </c>
      <c r="L3" s="84"/>
      <c r="M3" s="104">
        <v>1</v>
      </c>
      <c r="N3" s="104">
        <v>1</v>
      </c>
      <c r="O3" s="104">
        <v>1</v>
      </c>
      <c r="P3" s="104">
        <v>1</v>
      </c>
      <c r="Q3" s="104">
        <v>1</v>
      </c>
      <c r="R3" s="104">
        <v>1</v>
      </c>
      <c r="S3" s="104">
        <v>1</v>
      </c>
      <c r="T3" s="104">
        <v>1</v>
      </c>
      <c r="U3" s="104">
        <v>1</v>
      </c>
      <c r="V3" s="104">
        <v>1</v>
      </c>
      <c r="W3" s="104">
        <v>1</v>
      </c>
      <c r="X3" s="104">
        <v>1</v>
      </c>
      <c r="Y3" s="104">
        <v>1</v>
      </c>
      <c r="Z3" s="104">
        <v>1</v>
      </c>
      <c r="AA3" s="104">
        <v>1</v>
      </c>
      <c r="AB3" s="104">
        <v>1</v>
      </c>
      <c r="AC3" s="104">
        <v>1</v>
      </c>
      <c r="AD3" s="104">
        <v>1</v>
      </c>
      <c r="AE3" s="104">
        <v>1</v>
      </c>
      <c r="AF3" s="104">
        <v>1</v>
      </c>
      <c r="AG3" s="104">
        <v>1</v>
      </c>
      <c r="AH3" s="104">
        <v>1</v>
      </c>
      <c r="AI3" s="104">
        <v>1</v>
      </c>
      <c r="AJ3" s="104">
        <v>1</v>
      </c>
      <c r="AK3" s="104">
        <v>1</v>
      </c>
      <c r="AL3" s="104">
        <v>1</v>
      </c>
      <c r="AM3" s="104">
        <v>1</v>
      </c>
      <c r="AN3" s="104">
        <v>1</v>
      </c>
      <c r="AO3" s="104">
        <v>1</v>
      </c>
      <c r="AP3" s="104">
        <v>1</v>
      </c>
      <c r="AQ3" s="104">
        <v>1</v>
      </c>
      <c r="AR3" s="104">
        <v>1</v>
      </c>
      <c r="AS3" s="104">
        <v>1</v>
      </c>
      <c r="AT3" s="104">
        <v>1</v>
      </c>
      <c r="AU3" s="104">
        <v>1</v>
      </c>
    </row>
    <row r="4" spans="1:48">
      <c r="A4" t="s">
        <v>279</v>
      </c>
      <c r="B4" s="85" t="s">
        <v>67</v>
      </c>
      <c r="C4" s="85" t="s">
        <v>127</v>
      </c>
      <c r="D4" s="85"/>
      <c r="E4" s="85"/>
      <c r="F4" s="85"/>
      <c r="G4" s="85"/>
      <c r="H4" s="85">
        <v>1</v>
      </c>
      <c r="I4" s="85"/>
      <c r="J4" s="85"/>
      <c r="K4" s="85" t="s">
        <v>69</v>
      </c>
      <c r="M4" s="104">
        <v>1</v>
      </c>
      <c r="N4" s="104">
        <v>1</v>
      </c>
      <c r="O4" s="104">
        <v>1</v>
      </c>
      <c r="P4" s="104">
        <v>1</v>
      </c>
      <c r="Q4" s="104">
        <v>1</v>
      </c>
      <c r="R4" s="104">
        <v>1</v>
      </c>
      <c r="S4" s="104">
        <v>1</v>
      </c>
      <c r="T4" s="104">
        <v>1</v>
      </c>
      <c r="U4" s="104">
        <v>1</v>
      </c>
      <c r="V4" s="104">
        <v>1</v>
      </c>
      <c r="W4" s="104">
        <v>1</v>
      </c>
      <c r="X4" s="104">
        <v>1</v>
      </c>
      <c r="Y4" s="104">
        <v>1</v>
      </c>
      <c r="Z4" s="104">
        <v>1</v>
      </c>
      <c r="AA4" s="104">
        <v>1</v>
      </c>
      <c r="AB4" s="104">
        <v>1</v>
      </c>
      <c r="AC4" s="104">
        <v>1</v>
      </c>
      <c r="AD4" s="104">
        <v>1</v>
      </c>
      <c r="AE4" s="104">
        <v>1</v>
      </c>
      <c r="AF4" s="104">
        <v>1</v>
      </c>
      <c r="AG4" s="104">
        <v>1</v>
      </c>
      <c r="AH4" s="104">
        <v>1</v>
      </c>
      <c r="AI4" s="104">
        <v>1</v>
      </c>
      <c r="AJ4" s="104">
        <v>1</v>
      </c>
      <c r="AK4" s="104">
        <v>1</v>
      </c>
      <c r="AL4" s="104">
        <v>1</v>
      </c>
      <c r="AM4" s="104">
        <v>1</v>
      </c>
      <c r="AN4" s="104">
        <v>1</v>
      </c>
      <c r="AO4" s="104">
        <v>1</v>
      </c>
      <c r="AP4" s="104">
        <v>1</v>
      </c>
      <c r="AQ4" s="104">
        <v>1</v>
      </c>
      <c r="AR4" s="104">
        <v>1</v>
      </c>
      <c r="AS4" s="104">
        <v>1</v>
      </c>
      <c r="AT4" s="104">
        <v>1</v>
      </c>
      <c r="AU4" s="104">
        <v>1</v>
      </c>
    </row>
    <row r="5" spans="1:48">
      <c r="A5" t="s">
        <v>279</v>
      </c>
      <c r="B5" s="85" t="s">
        <v>67</v>
      </c>
      <c r="C5" s="85" t="s">
        <v>128</v>
      </c>
      <c r="D5" s="85"/>
      <c r="E5" s="85"/>
      <c r="F5" s="85"/>
      <c r="G5" s="85"/>
      <c r="H5" s="85">
        <v>1</v>
      </c>
      <c r="I5" s="85"/>
      <c r="J5" s="85"/>
      <c r="K5" s="85" t="s">
        <v>69</v>
      </c>
      <c r="M5" s="104">
        <v>1</v>
      </c>
      <c r="N5" s="104">
        <v>1</v>
      </c>
      <c r="O5" s="104">
        <v>1</v>
      </c>
      <c r="P5" s="104">
        <v>1</v>
      </c>
      <c r="Q5" s="104">
        <v>1</v>
      </c>
      <c r="R5" s="104">
        <v>1</v>
      </c>
      <c r="S5" s="104">
        <v>1</v>
      </c>
      <c r="T5" s="104">
        <v>1</v>
      </c>
      <c r="U5" s="104">
        <v>1</v>
      </c>
      <c r="V5" s="104">
        <v>1</v>
      </c>
      <c r="W5" s="104">
        <v>1</v>
      </c>
      <c r="X5" s="104">
        <v>1</v>
      </c>
      <c r="Y5" s="104">
        <v>1</v>
      </c>
      <c r="Z5" s="104">
        <v>1</v>
      </c>
      <c r="AA5" s="104">
        <v>1</v>
      </c>
      <c r="AB5" s="104">
        <v>1</v>
      </c>
      <c r="AC5" s="104">
        <v>1</v>
      </c>
      <c r="AD5" s="104">
        <v>1</v>
      </c>
      <c r="AE5" s="104">
        <v>1</v>
      </c>
      <c r="AF5" s="104">
        <v>1</v>
      </c>
      <c r="AG5" s="104">
        <v>1</v>
      </c>
      <c r="AH5" s="104">
        <v>1</v>
      </c>
      <c r="AI5" s="104">
        <v>1</v>
      </c>
      <c r="AJ5" s="104">
        <v>1</v>
      </c>
      <c r="AK5" s="104">
        <v>1</v>
      </c>
      <c r="AL5" s="104">
        <v>1</v>
      </c>
      <c r="AM5" s="104">
        <v>1</v>
      </c>
      <c r="AN5" s="104">
        <v>1</v>
      </c>
      <c r="AO5" s="104">
        <v>1</v>
      </c>
      <c r="AP5" s="104">
        <v>1</v>
      </c>
      <c r="AQ5" s="104">
        <v>1</v>
      </c>
      <c r="AR5" s="104">
        <v>1</v>
      </c>
      <c r="AS5" s="104">
        <v>1</v>
      </c>
      <c r="AT5" s="104">
        <v>1</v>
      </c>
      <c r="AU5" s="104">
        <v>1</v>
      </c>
    </row>
    <row r="6" spans="1:48">
      <c r="A6" t="s">
        <v>279</v>
      </c>
      <c r="B6" s="85" t="s">
        <v>67</v>
      </c>
      <c r="C6" s="85" t="s">
        <v>129</v>
      </c>
      <c r="D6" s="85"/>
      <c r="E6" s="85"/>
      <c r="F6" s="85"/>
      <c r="G6" s="85"/>
      <c r="H6" s="85">
        <v>1</v>
      </c>
      <c r="I6" s="85"/>
      <c r="J6" s="85"/>
      <c r="K6" s="85" t="s">
        <v>69</v>
      </c>
      <c r="M6" s="104">
        <v>1</v>
      </c>
      <c r="N6" s="104">
        <v>1</v>
      </c>
      <c r="O6" s="104">
        <v>1</v>
      </c>
      <c r="P6" s="104">
        <v>1</v>
      </c>
      <c r="Q6" s="104">
        <v>1</v>
      </c>
      <c r="R6" s="104">
        <v>1</v>
      </c>
      <c r="S6" s="104">
        <v>1</v>
      </c>
      <c r="T6" s="104">
        <v>1</v>
      </c>
      <c r="U6" s="104">
        <v>1</v>
      </c>
      <c r="V6" s="104">
        <v>1</v>
      </c>
      <c r="W6" s="104">
        <v>1</v>
      </c>
      <c r="X6" s="104">
        <v>1</v>
      </c>
      <c r="Y6" s="104">
        <v>1</v>
      </c>
      <c r="Z6" s="104">
        <v>1</v>
      </c>
      <c r="AA6" s="104">
        <v>1</v>
      </c>
      <c r="AB6" s="104">
        <v>1</v>
      </c>
      <c r="AC6" s="104">
        <v>1</v>
      </c>
      <c r="AD6" s="104">
        <v>1</v>
      </c>
      <c r="AE6" s="104">
        <v>1</v>
      </c>
      <c r="AF6" s="104">
        <v>1</v>
      </c>
      <c r="AG6" s="104">
        <v>1</v>
      </c>
      <c r="AH6" s="104">
        <v>1</v>
      </c>
      <c r="AI6" s="104">
        <v>1</v>
      </c>
      <c r="AJ6" s="104">
        <v>1</v>
      </c>
      <c r="AK6" s="104">
        <v>1</v>
      </c>
      <c r="AL6" s="104">
        <v>1</v>
      </c>
      <c r="AM6" s="104">
        <v>1</v>
      </c>
      <c r="AN6" s="104">
        <v>1</v>
      </c>
      <c r="AO6" s="104">
        <v>1</v>
      </c>
      <c r="AP6" s="104">
        <v>1</v>
      </c>
      <c r="AQ6" s="104">
        <v>1</v>
      </c>
      <c r="AR6" s="104">
        <v>1</v>
      </c>
      <c r="AS6" s="104">
        <v>1</v>
      </c>
      <c r="AT6" s="104">
        <v>1</v>
      </c>
      <c r="AU6" s="104">
        <v>1</v>
      </c>
    </row>
    <row r="7" spans="1:48">
      <c r="A7" t="s">
        <v>279</v>
      </c>
      <c r="B7" s="85" t="s">
        <v>67</v>
      </c>
      <c r="C7" t="s">
        <v>125</v>
      </c>
      <c r="D7" s="85"/>
      <c r="E7" s="85"/>
      <c r="F7" s="85"/>
      <c r="G7" s="85"/>
      <c r="H7" s="85">
        <v>1</v>
      </c>
      <c r="I7" s="85"/>
      <c r="J7" s="85"/>
      <c r="K7" s="85" t="s">
        <v>69</v>
      </c>
      <c r="M7" s="104">
        <v>1</v>
      </c>
      <c r="N7" s="104">
        <v>1</v>
      </c>
      <c r="O7" s="104">
        <v>1</v>
      </c>
      <c r="P7" s="104">
        <v>1</v>
      </c>
      <c r="Q7" s="104">
        <v>1</v>
      </c>
      <c r="R7" s="104">
        <v>1</v>
      </c>
      <c r="S7" s="104">
        <v>1</v>
      </c>
      <c r="T7" s="104">
        <v>1</v>
      </c>
      <c r="U7" s="104">
        <v>1</v>
      </c>
      <c r="V7" s="104">
        <v>1</v>
      </c>
      <c r="W7" s="104">
        <v>1</v>
      </c>
      <c r="X7" s="104">
        <v>1</v>
      </c>
      <c r="Y7" s="104">
        <v>1</v>
      </c>
      <c r="Z7" s="104">
        <v>1</v>
      </c>
      <c r="AA7" s="104">
        <v>1</v>
      </c>
      <c r="AB7" s="104">
        <v>1</v>
      </c>
      <c r="AC7" s="104">
        <v>1</v>
      </c>
      <c r="AD7" s="104">
        <v>1</v>
      </c>
      <c r="AE7" s="104">
        <v>1</v>
      </c>
      <c r="AF7" s="104">
        <v>1</v>
      </c>
      <c r="AG7" s="104">
        <v>1</v>
      </c>
      <c r="AH7" s="104">
        <v>1</v>
      </c>
      <c r="AI7" s="104">
        <v>1</v>
      </c>
      <c r="AJ7" s="104">
        <v>1</v>
      </c>
      <c r="AK7" s="104">
        <v>1</v>
      </c>
      <c r="AL7" s="104">
        <v>1</v>
      </c>
      <c r="AM7" s="104">
        <v>1</v>
      </c>
      <c r="AN7" s="104">
        <v>1</v>
      </c>
      <c r="AO7" s="104">
        <v>1</v>
      </c>
      <c r="AP7" s="104">
        <v>1</v>
      </c>
      <c r="AQ7" s="104">
        <v>1</v>
      </c>
      <c r="AR7" s="104">
        <v>1</v>
      </c>
      <c r="AS7" s="104">
        <v>1</v>
      </c>
      <c r="AT7" s="104">
        <v>1</v>
      </c>
      <c r="AU7" s="104">
        <v>1</v>
      </c>
    </row>
    <row r="8" spans="1:48">
      <c r="A8" t="s">
        <v>279</v>
      </c>
      <c r="B8" s="85" t="s">
        <v>67</v>
      </c>
      <c r="C8" s="85" t="s">
        <v>126</v>
      </c>
      <c r="D8" s="85"/>
      <c r="E8" s="85"/>
      <c r="F8" s="85"/>
      <c r="G8" s="85"/>
      <c r="H8" s="85">
        <v>1</v>
      </c>
      <c r="I8" s="85"/>
      <c r="J8" s="85"/>
      <c r="K8" s="85" t="s">
        <v>69</v>
      </c>
      <c r="M8" s="104">
        <v>1</v>
      </c>
      <c r="N8" s="104">
        <v>1</v>
      </c>
      <c r="O8" s="104">
        <v>1</v>
      </c>
      <c r="P8" s="104">
        <v>1</v>
      </c>
      <c r="Q8" s="104">
        <v>1</v>
      </c>
      <c r="R8" s="104">
        <v>1</v>
      </c>
      <c r="S8" s="104">
        <v>1</v>
      </c>
      <c r="T8" s="104">
        <v>1</v>
      </c>
      <c r="U8" s="104">
        <v>1</v>
      </c>
      <c r="V8" s="104">
        <v>1</v>
      </c>
      <c r="W8" s="104">
        <v>1</v>
      </c>
      <c r="X8" s="104">
        <v>1</v>
      </c>
      <c r="Y8" s="104">
        <v>1</v>
      </c>
      <c r="Z8" s="104">
        <v>1</v>
      </c>
      <c r="AA8" s="104">
        <v>1</v>
      </c>
      <c r="AB8" s="104">
        <v>1</v>
      </c>
      <c r="AC8" s="104">
        <v>1</v>
      </c>
      <c r="AD8" s="104">
        <v>1</v>
      </c>
      <c r="AE8" s="104">
        <v>1</v>
      </c>
      <c r="AF8" s="104">
        <v>1</v>
      </c>
      <c r="AG8" s="104">
        <v>1</v>
      </c>
      <c r="AH8" s="104">
        <v>1</v>
      </c>
      <c r="AI8" s="104">
        <v>1</v>
      </c>
      <c r="AJ8" s="104">
        <v>1</v>
      </c>
      <c r="AK8" s="104">
        <v>1</v>
      </c>
      <c r="AL8" s="104">
        <v>1</v>
      </c>
      <c r="AM8" s="104">
        <v>1</v>
      </c>
      <c r="AN8" s="104">
        <v>1</v>
      </c>
      <c r="AO8" s="104">
        <v>1</v>
      </c>
      <c r="AP8" s="104">
        <v>1</v>
      </c>
      <c r="AQ8" s="104">
        <v>1</v>
      </c>
      <c r="AR8" s="104">
        <v>1</v>
      </c>
      <c r="AS8" s="104">
        <v>1</v>
      </c>
      <c r="AT8" s="104">
        <v>1</v>
      </c>
      <c r="AU8" s="104">
        <v>1</v>
      </c>
    </row>
    <row r="9" spans="1:48">
      <c r="A9" t="s">
        <v>279</v>
      </c>
      <c r="B9" s="85" t="s">
        <v>67</v>
      </c>
      <c r="C9" s="85" t="s">
        <v>73</v>
      </c>
      <c r="D9" s="85"/>
      <c r="E9" s="85"/>
      <c r="F9" s="85"/>
      <c r="G9" s="85"/>
      <c r="H9" s="85">
        <v>1</v>
      </c>
      <c r="I9" s="85"/>
      <c r="J9" s="85"/>
      <c r="K9" s="85" t="s">
        <v>70</v>
      </c>
      <c r="M9" s="104">
        <v>1</v>
      </c>
      <c r="N9" s="104">
        <v>1</v>
      </c>
      <c r="O9" s="104">
        <v>1</v>
      </c>
      <c r="P9" s="104">
        <v>1</v>
      </c>
      <c r="Q9" s="104">
        <v>1</v>
      </c>
      <c r="R9" s="104">
        <v>1</v>
      </c>
      <c r="S9" s="104">
        <v>1</v>
      </c>
      <c r="T9" s="104">
        <v>1</v>
      </c>
      <c r="U9" s="104">
        <v>1</v>
      </c>
      <c r="V9" s="104">
        <v>1</v>
      </c>
      <c r="W9" s="104">
        <v>1</v>
      </c>
      <c r="X9" s="104">
        <v>1</v>
      </c>
      <c r="Y9" s="104">
        <v>1</v>
      </c>
      <c r="Z9" s="104">
        <v>1</v>
      </c>
      <c r="AA9" s="104">
        <v>1</v>
      </c>
      <c r="AB9" s="104">
        <v>1</v>
      </c>
      <c r="AC9" s="104">
        <v>1</v>
      </c>
      <c r="AD9" s="104">
        <v>1</v>
      </c>
      <c r="AE9" s="104">
        <v>1</v>
      </c>
      <c r="AF9" s="104">
        <v>1</v>
      </c>
      <c r="AG9" s="104">
        <v>1</v>
      </c>
      <c r="AH9" s="104">
        <v>1</v>
      </c>
      <c r="AI9" s="104">
        <v>1</v>
      </c>
      <c r="AJ9" s="104">
        <v>1</v>
      </c>
      <c r="AK9" s="104">
        <v>1</v>
      </c>
      <c r="AL9" s="104">
        <v>1</v>
      </c>
      <c r="AM9" s="104">
        <v>1</v>
      </c>
      <c r="AN9" s="104">
        <v>1</v>
      </c>
      <c r="AO9" s="104">
        <v>1</v>
      </c>
      <c r="AP9" s="104">
        <v>1</v>
      </c>
      <c r="AQ9" s="104">
        <v>1</v>
      </c>
      <c r="AR9" s="104">
        <v>1</v>
      </c>
      <c r="AS9" s="104">
        <v>1</v>
      </c>
      <c r="AT9" s="104">
        <v>1</v>
      </c>
      <c r="AU9" s="104">
        <v>1</v>
      </c>
    </row>
    <row r="10" spans="1:48">
      <c r="A10" t="s">
        <v>279</v>
      </c>
      <c r="B10" s="85" t="s">
        <v>67</v>
      </c>
      <c r="C10" s="85" t="s">
        <v>75</v>
      </c>
      <c r="D10" s="85"/>
      <c r="E10" s="85"/>
      <c r="F10" s="85"/>
      <c r="G10" s="85"/>
      <c r="H10" s="85">
        <v>1</v>
      </c>
      <c r="I10" s="85"/>
      <c r="J10" s="85"/>
      <c r="K10" s="85" t="s">
        <v>70</v>
      </c>
      <c r="M10" s="104">
        <v>1</v>
      </c>
      <c r="N10" s="104">
        <v>1</v>
      </c>
      <c r="O10" s="104">
        <v>1</v>
      </c>
      <c r="P10" s="104">
        <v>1</v>
      </c>
      <c r="Q10" s="104">
        <v>1</v>
      </c>
      <c r="R10" s="104">
        <v>1</v>
      </c>
      <c r="S10" s="104">
        <v>1</v>
      </c>
      <c r="T10" s="104">
        <v>1</v>
      </c>
      <c r="U10" s="104">
        <v>1</v>
      </c>
      <c r="V10" s="104">
        <v>1</v>
      </c>
      <c r="W10" s="104">
        <v>1</v>
      </c>
      <c r="X10" s="104">
        <v>1</v>
      </c>
      <c r="Y10" s="104">
        <v>1</v>
      </c>
      <c r="Z10" s="104">
        <v>1</v>
      </c>
      <c r="AA10" s="104">
        <v>1</v>
      </c>
      <c r="AB10" s="104">
        <v>1</v>
      </c>
      <c r="AC10" s="104">
        <v>1</v>
      </c>
      <c r="AD10" s="104">
        <v>1</v>
      </c>
      <c r="AE10" s="104">
        <v>1</v>
      </c>
      <c r="AF10" s="104">
        <v>1</v>
      </c>
      <c r="AG10" s="104">
        <v>1</v>
      </c>
      <c r="AH10" s="104">
        <v>1</v>
      </c>
      <c r="AI10" s="104">
        <v>1</v>
      </c>
      <c r="AJ10" s="104">
        <v>1</v>
      </c>
      <c r="AK10" s="104">
        <v>1</v>
      </c>
      <c r="AL10" s="104">
        <v>1</v>
      </c>
      <c r="AM10" s="104">
        <v>1</v>
      </c>
      <c r="AN10" s="104">
        <v>1</v>
      </c>
      <c r="AO10" s="104">
        <v>1</v>
      </c>
      <c r="AP10" s="104">
        <v>1</v>
      </c>
      <c r="AQ10" s="104">
        <v>1</v>
      </c>
      <c r="AR10" s="104">
        <v>1</v>
      </c>
      <c r="AS10" s="104">
        <v>1</v>
      </c>
      <c r="AT10" s="104">
        <v>1</v>
      </c>
      <c r="AU10" s="104">
        <v>1</v>
      </c>
    </row>
    <row r="11" spans="1:48">
      <c r="A11" t="s">
        <v>279</v>
      </c>
      <c r="B11" s="85" t="s">
        <v>67</v>
      </c>
      <c r="C11" s="85" t="s">
        <v>77</v>
      </c>
      <c r="D11" s="85"/>
      <c r="E11" s="85"/>
      <c r="F11" s="85"/>
      <c r="G11" s="85"/>
      <c r="H11" s="85">
        <v>1</v>
      </c>
      <c r="I11" s="85"/>
      <c r="J11" s="85"/>
      <c r="K11" s="85" t="s">
        <v>70</v>
      </c>
      <c r="M11" s="104">
        <v>1</v>
      </c>
      <c r="N11" s="104">
        <v>1</v>
      </c>
      <c r="O11" s="104">
        <v>1</v>
      </c>
      <c r="P11" s="104">
        <v>1</v>
      </c>
      <c r="Q11" s="104">
        <v>1</v>
      </c>
      <c r="R11" s="104">
        <v>1</v>
      </c>
      <c r="S11" s="104">
        <v>1</v>
      </c>
      <c r="T11" s="104">
        <v>1</v>
      </c>
      <c r="U11" s="104">
        <v>1</v>
      </c>
      <c r="V11" s="104">
        <v>1</v>
      </c>
      <c r="W11" s="104">
        <v>1</v>
      </c>
      <c r="X11" s="104">
        <v>1</v>
      </c>
      <c r="Y11" s="104">
        <v>1</v>
      </c>
      <c r="Z11" s="104">
        <v>1</v>
      </c>
      <c r="AA11" s="104">
        <v>1</v>
      </c>
      <c r="AB11" s="104">
        <v>1</v>
      </c>
      <c r="AC11" s="104">
        <v>1</v>
      </c>
      <c r="AD11" s="104">
        <v>1</v>
      </c>
      <c r="AE11" s="104">
        <v>1</v>
      </c>
      <c r="AF11" s="104">
        <v>1</v>
      </c>
      <c r="AG11" s="104">
        <v>1</v>
      </c>
      <c r="AH11" s="104">
        <v>1</v>
      </c>
      <c r="AI11" s="104">
        <v>1</v>
      </c>
      <c r="AJ11" s="104">
        <v>1</v>
      </c>
      <c r="AK11" s="104">
        <v>1</v>
      </c>
      <c r="AL11" s="104">
        <v>1</v>
      </c>
      <c r="AM11" s="104">
        <v>1</v>
      </c>
      <c r="AN11" s="104">
        <v>1</v>
      </c>
      <c r="AO11" s="104">
        <v>1</v>
      </c>
      <c r="AP11" s="104">
        <v>1</v>
      </c>
      <c r="AQ11" s="104">
        <v>1</v>
      </c>
      <c r="AR11" s="104">
        <v>1</v>
      </c>
      <c r="AS11" s="104">
        <v>1</v>
      </c>
      <c r="AT11" s="104">
        <v>1</v>
      </c>
      <c r="AU11" s="104">
        <v>1</v>
      </c>
    </row>
    <row r="12" spans="1:48">
      <c r="A12" t="s">
        <v>279</v>
      </c>
      <c r="B12" s="85" t="s">
        <v>67</v>
      </c>
      <c r="C12" s="85" t="s">
        <v>79</v>
      </c>
      <c r="D12" s="85"/>
      <c r="E12" s="85"/>
      <c r="F12" s="85"/>
      <c r="G12" s="85"/>
      <c r="H12" s="85">
        <v>1</v>
      </c>
      <c r="I12" s="85"/>
      <c r="J12" s="85"/>
      <c r="K12" s="85" t="s">
        <v>70</v>
      </c>
      <c r="M12" s="104">
        <v>1</v>
      </c>
      <c r="N12" s="104">
        <v>1</v>
      </c>
      <c r="O12" s="104">
        <v>1</v>
      </c>
      <c r="P12" s="104">
        <v>1</v>
      </c>
      <c r="Q12" s="104">
        <v>1</v>
      </c>
      <c r="R12" s="104">
        <v>1</v>
      </c>
      <c r="S12" s="104">
        <v>1</v>
      </c>
      <c r="T12" s="104">
        <v>1</v>
      </c>
      <c r="U12" s="104">
        <v>1</v>
      </c>
      <c r="V12" s="104">
        <v>1</v>
      </c>
      <c r="W12" s="104">
        <v>1</v>
      </c>
      <c r="X12" s="104">
        <v>1</v>
      </c>
      <c r="Y12" s="104">
        <v>1</v>
      </c>
      <c r="Z12" s="104">
        <v>1</v>
      </c>
      <c r="AA12" s="104">
        <v>1</v>
      </c>
      <c r="AB12" s="104">
        <v>1</v>
      </c>
      <c r="AC12" s="104">
        <v>1</v>
      </c>
      <c r="AD12" s="104">
        <v>1</v>
      </c>
      <c r="AE12" s="104">
        <v>1</v>
      </c>
      <c r="AF12" s="104">
        <v>1</v>
      </c>
      <c r="AG12" s="104">
        <v>1</v>
      </c>
      <c r="AH12" s="104">
        <v>1</v>
      </c>
      <c r="AI12" s="104">
        <v>1</v>
      </c>
      <c r="AJ12" s="104">
        <v>1</v>
      </c>
      <c r="AK12" s="104">
        <v>1</v>
      </c>
      <c r="AL12" s="104">
        <v>1</v>
      </c>
      <c r="AM12" s="104">
        <v>1</v>
      </c>
      <c r="AN12" s="104">
        <v>1</v>
      </c>
      <c r="AO12" s="104">
        <v>1</v>
      </c>
      <c r="AP12" s="104">
        <v>1</v>
      </c>
      <c r="AQ12" s="104">
        <v>1</v>
      </c>
      <c r="AR12" s="104">
        <v>1</v>
      </c>
      <c r="AS12" s="104">
        <v>1</v>
      </c>
      <c r="AT12" s="104">
        <v>1</v>
      </c>
      <c r="AU12" s="104">
        <v>1</v>
      </c>
    </row>
    <row r="13" spans="1:48">
      <c r="A13" t="s">
        <v>279</v>
      </c>
      <c r="B13" s="85" t="s">
        <v>67</v>
      </c>
      <c r="C13" s="85" t="s">
        <v>81</v>
      </c>
      <c r="D13" s="85"/>
      <c r="E13" s="85"/>
      <c r="F13" s="85"/>
      <c r="G13" s="85"/>
      <c r="H13" s="85">
        <v>1</v>
      </c>
      <c r="I13" s="85"/>
      <c r="J13" s="85"/>
      <c r="K13" s="85" t="s">
        <v>70</v>
      </c>
      <c r="M13" s="104">
        <v>1</v>
      </c>
      <c r="N13" s="104">
        <v>1</v>
      </c>
      <c r="O13" s="104">
        <v>1</v>
      </c>
      <c r="P13" s="104">
        <v>1</v>
      </c>
      <c r="Q13" s="104">
        <v>1</v>
      </c>
      <c r="R13" s="104">
        <v>1</v>
      </c>
      <c r="S13" s="104">
        <v>1</v>
      </c>
      <c r="T13" s="104">
        <v>1</v>
      </c>
      <c r="U13" s="104">
        <v>1</v>
      </c>
      <c r="V13" s="104">
        <v>1</v>
      </c>
      <c r="W13" s="104">
        <v>1</v>
      </c>
      <c r="X13" s="104">
        <v>1</v>
      </c>
      <c r="Y13" s="104">
        <v>1</v>
      </c>
      <c r="Z13" s="104">
        <v>1</v>
      </c>
      <c r="AA13" s="104">
        <v>1</v>
      </c>
      <c r="AB13" s="104">
        <v>1</v>
      </c>
      <c r="AC13" s="104">
        <v>1</v>
      </c>
      <c r="AD13" s="104">
        <v>1</v>
      </c>
      <c r="AE13" s="104">
        <v>1</v>
      </c>
      <c r="AF13" s="104">
        <v>1</v>
      </c>
      <c r="AG13" s="104">
        <v>1</v>
      </c>
      <c r="AH13" s="104">
        <v>1</v>
      </c>
      <c r="AI13" s="104">
        <v>1</v>
      </c>
      <c r="AJ13" s="104">
        <v>1</v>
      </c>
      <c r="AK13" s="104">
        <v>1</v>
      </c>
      <c r="AL13" s="104">
        <v>1</v>
      </c>
      <c r="AM13" s="104">
        <v>1</v>
      </c>
      <c r="AN13" s="104">
        <v>1</v>
      </c>
      <c r="AO13" s="104">
        <v>1</v>
      </c>
      <c r="AP13" s="104">
        <v>1</v>
      </c>
      <c r="AQ13" s="104">
        <v>1</v>
      </c>
      <c r="AR13" s="104">
        <v>1</v>
      </c>
      <c r="AS13" s="104">
        <v>1</v>
      </c>
      <c r="AT13" s="104">
        <v>1</v>
      </c>
      <c r="AU13" s="104">
        <v>1</v>
      </c>
    </row>
    <row r="14" spans="1:48">
      <c r="A14" t="s">
        <v>279</v>
      </c>
      <c r="B14" s="85" t="s">
        <v>67</v>
      </c>
      <c r="C14" s="85" t="s">
        <v>83</v>
      </c>
      <c r="D14" s="85"/>
      <c r="E14" s="85"/>
      <c r="F14" s="85"/>
      <c r="G14" s="85"/>
      <c r="H14" s="85">
        <v>1</v>
      </c>
      <c r="I14" s="85"/>
      <c r="J14" s="85"/>
      <c r="K14" s="85" t="s">
        <v>70</v>
      </c>
      <c r="M14" s="104">
        <v>1</v>
      </c>
      <c r="N14" s="104">
        <v>1</v>
      </c>
      <c r="O14" s="104">
        <v>1</v>
      </c>
      <c r="P14" s="104">
        <v>1</v>
      </c>
      <c r="Q14" s="104">
        <v>1</v>
      </c>
      <c r="R14" s="104">
        <v>1</v>
      </c>
      <c r="S14" s="104">
        <v>1</v>
      </c>
      <c r="T14" s="104">
        <v>1</v>
      </c>
      <c r="U14" s="104">
        <v>1</v>
      </c>
      <c r="V14" s="104">
        <v>1</v>
      </c>
      <c r="W14" s="104">
        <v>1</v>
      </c>
      <c r="X14" s="104">
        <v>1</v>
      </c>
      <c r="Y14" s="104">
        <v>1</v>
      </c>
      <c r="Z14" s="104">
        <v>1</v>
      </c>
      <c r="AA14" s="104">
        <v>1</v>
      </c>
      <c r="AB14" s="104">
        <v>1</v>
      </c>
      <c r="AC14" s="104">
        <v>1</v>
      </c>
      <c r="AD14" s="104">
        <v>1</v>
      </c>
      <c r="AE14" s="104">
        <v>1</v>
      </c>
      <c r="AF14" s="104">
        <v>1</v>
      </c>
      <c r="AG14" s="104">
        <v>1</v>
      </c>
      <c r="AH14" s="104">
        <v>1</v>
      </c>
      <c r="AI14" s="104">
        <v>1</v>
      </c>
      <c r="AJ14" s="104">
        <v>1</v>
      </c>
      <c r="AK14" s="104">
        <v>1</v>
      </c>
      <c r="AL14" s="104">
        <v>1</v>
      </c>
      <c r="AM14" s="104">
        <v>1</v>
      </c>
      <c r="AN14" s="104">
        <v>1</v>
      </c>
      <c r="AO14" s="104">
        <v>1</v>
      </c>
      <c r="AP14" s="104">
        <v>1</v>
      </c>
      <c r="AQ14" s="104">
        <v>1</v>
      </c>
      <c r="AR14" s="104">
        <v>1</v>
      </c>
      <c r="AS14" s="104">
        <v>1</v>
      </c>
      <c r="AT14" s="104">
        <v>1</v>
      </c>
      <c r="AU14" s="104">
        <v>1</v>
      </c>
    </row>
    <row r="15" spans="1:48">
      <c r="A15" t="s">
        <v>279</v>
      </c>
      <c r="B15" s="85" t="s">
        <v>67</v>
      </c>
      <c r="C15" s="85" t="s">
        <v>85</v>
      </c>
      <c r="D15" s="85"/>
      <c r="E15" s="85"/>
      <c r="F15" s="85"/>
      <c r="G15" s="85"/>
      <c r="H15" s="85">
        <v>1</v>
      </c>
      <c r="I15" s="85"/>
      <c r="J15" s="85"/>
      <c r="K15" s="85" t="s">
        <v>70</v>
      </c>
      <c r="M15" s="104">
        <v>1</v>
      </c>
      <c r="N15" s="104">
        <v>1</v>
      </c>
      <c r="O15" s="104">
        <v>1</v>
      </c>
      <c r="P15" s="104">
        <v>1</v>
      </c>
      <c r="Q15" s="104">
        <v>1</v>
      </c>
      <c r="R15" s="104">
        <v>1</v>
      </c>
      <c r="S15" s="104">
        <v>1</v>
      </c>
      <c r="T15" s="104">
        <v>1</v>
      </c>
      <c r="U15" s="104">
        <v>1</v>
      </c>
      <c r="V15" s="104">
        <v>1</v>
      </c>
      <c r="W15" s="104">
        <v>1</v>
      </c>
      <c r="X15" s="104">
        <v>1</v>
      </c>
      <c r="Y15" s="104">
        <v>1</v>
      </c>
      <c r="Z15" s="104">
        <v>1</v>
      </c>
      <c r="AA15" s="104">
        <v>1</v>
      </c>
      <c r="AB15" s="104">
        <v>1</v>
      </c>
      <c r="AC15" s="104">
        <v>1</v>
      </c>
      <c r="AD15" s="104">
        <v>1</v>
      </c>
      <c r="AE15" s="104">
        <v>1</v>
      </c>
      <c r="AF15" s="104">
        <v>1</v>
      </c>
      <c r="AG15" s="104">
        <v>1</v>
      </c>
      <c r="AH15" s="104">
        <v>1</v>
      </c>
      <c r="AI15" s="104">
        <v>1</v>
      </c>
      <c r="AJ15" s="104">
        <v>1</v>
      </c>
      <c r="AK15" s="104">
        <v>1</v>
      </c>
      <c r="AL15" s="104">
        <v>1</v>
      </c>
      <c r="AM15" s="104">
        <v>1</v>
      </c>
      <c r="AN15" s="104">
        <v>1</v>
      </c>
      <c r="AO15" s="104">
        <v>1</v>
      </c>
      <c r="AP15" s="104">
        <v>1</v>
      </c>
      <c r="AQ15" s="104">
        <v>1</v>
      </c>
      <c r="AR15" s="104">
        <v>1</v>
      </c>
      <c r="AS15" s="104">
        <v>1</v>
      </c>
      <c r="AT15" s="104">
        <v>1</v>
      </c>
      <c r="AU15" s="104">
        <v>1</v>
      </c>
    </row>
    <row r="16" spans="1:48">
      <c r="A16" t="s">
        <v>279</v>
      </c>
      <c r="B16" s="85" t="s">
        <v>67</v>
      </c>
      <c r="C16" s="85" t="s">
        <v>87</v>
      </c>
      <c r="D16" s="85"/>
      <c r="E16" s="85"/>
      <c r="F16" s="85"/>
      <c r="G16" s="85"/>
      <c r="H16" s="85">
        <v>1</v>
      </c>
      <c r="I16" s="85"/>
      <c r="J16" s="85"/>
      <c r="K16" s="85" t="s">
        <v>70</v>
      </c>
      <c r="M16" s="104">
        <v>1</v>
      </c>
      <c r="N16" s="104">
        <v>1</v>
      </c>
      <c r="O16" s="104">
        <v>1</v>
      </c>
      <c r="P16" s="104">
        <v>1</v>
      </c>
      <c r="Q16" s="104">
        <v>1</v>
      </c>
      <c r="R16" s="104">
        <v>1</v>
      </c>
      <c r="S16" s="104">
        <v>1</v>
      </c>
      <c r="T16" s="104">
        <v>1</v>
      </c>
      <c r="U16" s="104">
        <v>1</v>
      </c>
      <c r="V16" s="104">
        <v>1</v>
      </c>
      <c r="W16" s="104">
        <v>1</v>
      </c>
      <c r="X16" s="104">
        <v>1</v>
      </c>
      <c r="Y16" s="104">
        <v>1</v>
      </c>
      <c r="Z16" s="104">
        <v>1</v>
      </c>
      <c r="AA16" s="104">
        <v>1</v>
      </c>
      <c r="AB16" s="104">
        <v>1</v>
      </c>
      <c r="AC16" s="104">
        <v>1</v>
      </c>
      <c r="AD16" s="104">
        <v>1</v>
      </c>
      <c r="AE16" s="104">
        <v>1</v>
      </c>
      <c r="AF16" s="104">
        <v>1</v>
      </c>
      <c r="AG16" s="104">
        <v>1</v>
      </c>
      <c r="AH16" s="104">
        <v>1</v>
      </c>
      <c r="AI16" s="104">
        <v>1</v>
      </c>
      <c r="AJ16" s="104">
        <v>1</v>
      </c>
      <c r="AK16" s="104">
        <v>1</v>
      </c>
      <c r="AL16" s="104">
        <v>1</v>
      </c>
      <c r="AM16" s="104">
        <v>1</v>
      </c>
      <c r="AN16" s="104">
        <v>1</v>
      </c>
      <c r="AO16" s="104">
        <v>1</v>
      </c>
      <c r="AP16" s="104">
        <v>1</v>
      </c>
      <c r="AQ16" s="104">
        <v>1</v>
      </c>
      <c r="AR16" s="104">
        <v>1</v>
      </c>
      <c r="AS16" s="104">
        <v>1</v>
      </c>
      <c r="AT16" s="104">
        <v>1</v>
      </c>
      <c r="AU16" s="104">
        <v>1</v>
      </c>
    </row>
    <row r="17" spans="1:47">
      <c r="A17" t="s">
        <v>279</v>
      </c>
      <c r="B17" s="85" t="s">
        <v>67</v>
      </c>
      <c r="C17" t="s">
        <v>89</v>
      </c>
      <c r="D17" s="85"/>
      <c r="E17" s="85"/>
      <c r="F17" s="85"/>
      <c r="G17" s="85"/>
      <c r="H17" s="85">
        <v>1</v>
      </c>
      <c r="I17" s="85"/>
      <c r="J17" s="85"/>
      <c r="K17" s="85" t="s">
        <v>76</v>
      </c>
      <c r="M17" s="104">
        <v>1</v>
      </c>
      <c r="N17" s="104">
        <v>1</v>
      </c>
      <c r="O17" s="104">
        <v>1</v>
      </c>
      <c r="P17" s="104">
        <v>1</v>
      </c>
      <c r="Q17" s="104">
        <v>1</v>
      </c>
      <c r="R17" s="104">
        <v>1</v>
      </c>
      <c r="S17" s="104">
        <v>1</v>
      </c>
      <c r="T17" s="104">
        <v>1</v>
      </c>
      <c r="U17" s="104">
        <v>1</v>
      </c>
      <c r="V17" s="104">
        <v>1</v>
      </c>
      <c r="W17" s="104">
        <v>1</v>
      </c>
      <c r="X17" s="104">
        <v>1</v>
      </c>
      <c r="Y17" s="104">
        <v>1</v>
      </c>
      <c r="Z17" s="104">
        <v>1</v>
      </c>
      <c r="AA17" s="104">
        <v>1</v>
      </c>
      <c r="AB17" s="104">
        <v>1</v>
      </c>
      <c r="AC17" s="104">
        <v>1</v>
      </c>
      <c r="AD17" s="104">
        <v>1</v>
      </c>
      <c r="AE17" s="104">
        <v>1</v>
      </c>
      <c r="AF17" s="104">
        <v>1</v>
      </c>
      <c r="AG17" s="104">
        <v>1</v>
      </c>
      <c r="AH17" s="104">
        <v>1</v>
      </c>
      <c r="AI17" s="104">
        <v>1</v>
      </c>
      <c r="AJ17" s="104">
        <v>1</v>
      </c>
      <c r="AK17" s="104">
        <v>1</v>
      </c>
      <c r="AL17" s="104">
        <v>1</v>
      </c>
      <c r="AM17" s="104">
        <v>1</v>
      </c>
      <c r="AN17" s="104">
        <v>1</v>
      </c>
      <c r="AO17" s="104">
        <v>1</v>
      </c>
      <c r="AP17" s="104">
        <v>1</v>
      </c>
      <c r="AQ17" s="104">
        <v>1</v>
      </c>
      <c r="AR17" s="104">
        <v>1</v>
      </c>
      <c r="AS17" s="104">
        <v>1</v>
      </c>
      <c r="AT17" s="104">
        <v>1</v>
      </c>
      <c r="AU17" s="104">
        <v>1</v>
      </c>
    </row>
    <row r="18" spans="1:47">
      <c r="A18" t="s">
        <v>279</v>
      </c>
      <c r="B18" s="85" t="s">
        <v>67</v>
      </c>
      <c r="C18" t="s">
        <v>105</v>
      </c>
      <c r="D18" s="85"/>
      <c r="E18" s="85"/>
      <c r="F18" s="85"/>
      <c r="G18" s="85"/>
      <c r="H18" s="85">
        <v>1</v>
      </c>
      <c r="I18" s="85"/>
      <c r="J18" s="85"/>
      <c r="K18" s="85" t="s">
        <v>76</v>
      </c>
      <c r="M18" s="104">
        <v>1</v>
      </c>
      <c r="N18" s="104">
        <v>1</v>
      </c>
      <c r="O18" s="104">
        <v>1</v>
      </c>
      <c r="P18" s="104">
        <v>1</v>
      </c>
      <c r="Q18" s="104">
        <v>1</v>
      </c>
      <c r="R18" s="104">
        <v>1</v>
      </c>
      <c r="S18" s="104">
        <v>1</v>
      </c>
      <c r="T18" s="104">
        <v>1</v>
      </c>
      <c r="U18" s="104">
        <v>1</v>
      </c>
      <c r="V18" s="104">
        <v>1</v>
      </c>
      <c r="W18" s="104">
        <v>1</v>
      </c>
      <c r="X18" s="104">
        <v>1</v>
      </c>
      <c r="Y18" s="104">
        <v>1</v>
      </c>
      <c r="Z18" s="104">
        <v>1</v>
      </c>
      <c r="AA18" s="104">
        <v>1</v>
      </c>
      <c r="AB18" s="104">
        <v>1</v>
      </c>
      <c r="AC18" s="104">
        <v>1</v>
      </c>
      <c r="AD18" s="104">
        <v>1</v>
      </c>
      <c r="AE18" s="104">
        <v>1</v>
      </c>
      <c r="AF18" s="104">
        <v>1</v>
      </c>
      <c r="AG18" s="104">
        <v>1</v>
      </c>
      <c r="AH18" s="104">
        <v>1</v>
      </c>
      <c r="AI18" s="104">
        <v>1</v>
      </c>
      <c r="AJ18" s="104">
        <v>1</v>
      </c>
      <c r="AK18" s="104">
        <v>1</v>
      </c>
      <c r="AL18" s="104">
        <v>1</v>
      </c>
      <c r="AM18" s="104">
        <v>1</v>
      </c>
      <c r="AN18" s="104">
        <v>1</v>
      </c>
      <c r="AO18" s="104">
        <v>1</v>
      </c>
      <c r="AP18" s="104">
        <v>1</v>
      </c>
      <c r="AQ18" s="104">
        <v>1</v>
      </c>
      <c r="AR18" s="104">
        <v>1</v>
      </c>
      <c r="AS18" s="104">
        <v>1</v>
      </c>
      <c r="AT18" s="104">
        <v>1</v>
      </c>
      <c r="AU18" s="104">
        <v>1</v>
      </c>
    </row>
    <row r="19" spans="1:47">
      <c r="A19" t="s">
        <v>279</v>
      </c>
      <c r="B19" s="85" t="s">
        <v>67</v>
      </c>
      <c r="C19" t="s">
        <v>91</v>
      </c>
      <c r="D19" s="85"/>
      <c r="E19" s="85"/>
      <c r="F19" s="85"/>
      <c r="G19" s="85"/>
      <c r="H19" s="85">
        <v>1</v>
      </c>
      <c r="I19" s="85"/>
      <c r="J19" s="85"/>
      <c r="K19" s="85" t="s">
        <v>80</v>
      </c>
      <c r="M19" s="104">
        <v>1</v>
      </c>
      <c r="N19" s="104">
        <v>1</v>
      </c>
      <c r="O19" s="104">
        <v>1</v>
      </c>
      <c r="P19" s="104">
        <v>1</v>
      </c>
      <c r="Q19" s="104">
        <v>1</v>
      </c>
      <c r="R19" s="104">
        <v>1</v>
      </c>
      <c r="S19" s="104">
        <v>1</v>
      </c>
      <c r="T19" s="104">
        <v>1</v>
      </c>
      <c r="U19" s="104">
        <v>1</v>
      </c>
      <c r="V19" s="104">
        <v>1</v>
      </c>
      <c r="W19" s="104">
        <v>1</v>
      </c>
      <c r="X19" s="104">
        <v>1</v>
      </c>
      <c r="Y19" s="104">
        <v>1</v>
      </c>
      <c r="Z19" s="104">
        <v>1</v>
      </c>
      <c r="AA19" s="104">
        <v>1</v>
      </c>
      <c r="AB19" s="104">
        <v>1</v>
      </c>
      <c r="AC19" s="104">
        <v>1</v>
      </c>
      <c r="AD19" s="104">
        <v>1</v>
      </c>
      <c r="AE19" s="104">
        <v>1</v>
      </c>
      <c r="AF19" s="104">
        <v>1</v>
      </c>
      <c r="AG19" s="104">
        <v>1</v>
      </c>
      <c r="AH19" s="104">
        <v>1</v>
      </c>
      <c r="AI19" s="104">
        <v>1</v>
      </c>
      <c r="AJ19" s="104">
        <v>1</v>
      </c>
      <c r="AK19" s="104">
        <v>1</v>
      </c>
      <c r="AL19" s="104">
        <v>1</v>
      </c>
      <c r="AM19" s="104">
        <v>1</v>
      </c>
      <c r="AN19" s="104">
        <v>1</v>
      </c>
      <c r="AO19" s="104">
        <v>1</v>
      </c>
      <c r="AP19" s="104">
        <v>1</v>
      </c>
      <c r="AQ19" s="104">
        <v>1</v>
      </c>
      <c r="AR19" s="104">
        <v>1</v>
      </c>
      <c r="AS19" s="104">
        <v>1</v>
      </c>
      <c r="AT19" s="104">
        <v>1</v>
      </c>
      <c r="AU19" s="104">
        <v>1</v>
      </c>
    </row>
    <row r="20" spans="1:47">
      <c r="A20" t="s">
        <v>279</v>
      </c>
      <c r="B20" s="85" t="s">
        <v>67</v>
      </c>
      <c r="C20" t="s">
        <v>107</v>
      </c>
      <c r="D20" s="85"/>
      <c r="E20" s="85"/>
      <c r="F20" s="85"/>
      <c r="G20" s="85"/>
      <c r="H20" s="85">
        <v>1</v>
      </c>
      <c r="I20" s="85"/>
      <c r="J20" s="85"/>
      <c r="K20" s="85" t="s">
        <v>80</v>
      </c>
      <c r="M20" s="104">
        <v>1</v>
      </c>
      <c r="N20" s="104">
        <v>1</v>
      </c>
      <c r="O20" s="104">
        <v>1</v>
      </c>
      <c r="P20" s="104">
        <v>1</v>
      </c>
      <c r="Q20" s="104">
        <v>1</v>
      </c>
      <c r="R20" s="104">
        <v>1</v>
      </c>
      <c r="S20" s="104">
        <v>1</v>
      </c>
      <c r="T20" s="104">
        <v>1</v>
      </c>
      <c r="U20" s="104">
        <v>1</v>
      </c>
      <c r="V20" s="104">
        <v>1</v>
      </c>
      <c r="W20" s="104">
        <v>1</v>
      </c>
      <c r="X20" s="104">
        <v>1</v>
      </c>
      <c r="Y20" s="104">
        <v>1</v>
      </c>
      <c r="Z20" s="104">
        <v>1</v>
      </c>
      <c r="AA20" s="104">
        <v>1</v>
      </c>
      <c r="AB20" s="104">
        <v>1</v>
      </c>
      <c r="AC20" s="104">
        <v>1</v>
      </c>
      <c r="AD20" s="104">
        <v>1</v>
      </c>
      <c r="AE20" s="104">
        <v>1</v>
      </c>
      <c r="AF20" s="104">
        <v>1</v>
      </c>
      <c r="AG20" s="104">
        <v>1</v>
      </c>
      <c r="AH20" s="104">
        <v>1</v>
      </c>
      <c r="AI20" s="104">
        <v>1</v>
      </c>
      <c r="AJ20" s="104">
        <v>1</v>
      </c>
      <c r="AK20" s="104">
        <v>1</v>
      </c>
      <c r="AL20" s="104">
        <v>1</v>
      </c>
      <c r="AM20" s="104">
        <v>1</v>
      </c>
      <c r="AN20" s="104">
        <v>1</v>
      </c>
      <c r="AO20" s="104">
        <v>1</v>
      </c>
      <c r="AP20" s="104">
        <v>1</v>
      </c>
      <c r="AQ20" s="104">
        <v>1</v>
      </c>
      <c r="AR20" s="104">
        <v>1</v>
      </c>
      <c r="AS20" s="104">
        <v>1</v>
      </c>
      <c r="AT20" s="104">
        <v>1</v>
      </c>
      <c r="AU20" s="104">
        <v>1</v>
      </c>
    </row>
    <row r="21" spans="1:47">
      <c r="A21" t="s">
        <v>279</v>
      </c>
      <c r="B21" s="85" t="s">
        <v>67</v>
      </c>
      <c r="C21" t="s">
        <v>93</v>
      </c>
      <c r="D21" s="85"/>
      <c r="E21" s="85"/>
      <c r="F21" s="85"/>
      <c r="G21" s="85"/>
      <c r="H21" s="85">
        <v>1</v>
      </c>
      <c r="I21" s="85"/>
      <c r="J21" s="85"/>
      <c r="K21" s="85" t="s">
        <v>84</v>
      </c>
      <c r="M21" s="104">
        <v>1</v>
      </c>
      <c r="N21" s="104">
        <v>1</v>
      </c>
      <c r="O21" s="104">
        <v>1</v>
      </c>
      <c r="P21" s="104">
        <v>1</v>
      </c>
      <c r="Q21" s="104">
        <v>1</v>
      </c>
      <c r="R21" s="104">
        <v>1</v>
      </c>
      <c r="S21" s="104">
        <v>1</v>
      </c>
      <c r="T21" s="104">
        <v>1</v>
      </c>
      <c r="U21" s="104">
        <v>1</v>
      </c>
      <c r="V21" s="104">
        <v>1</v>
      </c>
      <c r="W21" s="104">
        <v>1</v>
      </c>
      <c r="X21" s="104">
        <v>1</v>
      </c>
      <c r="Y21" s="104">
        <v>1</v>
      </c>
      <c r="Z21" s="104">
        <v>1</v>
      </c>
      <c r="AA21" s="104">
        <v>1</v>
      </c>
      <c r="AB21" s="104">
        <v>1</v>
      </c>
      <c r="AC21" s="104">
        <v>1</v>
      </c>
      <c r="AD21" s="104">
        <v>1</v>
      </c>
      <c r="AE21" s="104">
        <v>1</v>
      </c>
      <c r="AF21" s="104">
        <v>1</v>
      </c>
      <c r="AG21" s="104">
        <v>1</v>
      </c>
      <c r="AH21" s="104">
        <v>1</v>
      </c>
      <c r="AI21" s="104">
        <v>1</v>
      </c>
      <c r="AJ21" s="104">
        <v>1</v>
      </c>
      <c r="AK21" s="104">
        <v>1</v>
      </c>
      <c r="AL21" s="104">
        <v>1</v>
      </c>
      <c r="AM21" s="104">
        <v>1</v>
      </c>
      <c r="AN21" s="104">
        <v>1</v>
      </c>
      <c r="AO21" s="104">
        <v>1</v>
      </c>
      <c r="AP21" s="104">
        <v>1</v>
      </c>
      <c r="AQ21" s="104">
        <v>1</v>
      </c>
      <c r="AR21" s="104">
        <v>1</v>
      </c>
      <c r="AS21" s="104">
        <v>1</v>
      </c>
      <c r="AT21" s="104">
        <v>1</v>
      </c>
      <c r="AU21" s="104">
        <v>1</v>
      </c>
    </row>
    <row r="22" spans="1:47">
      <c r="A22" t="s">
        <v>279</v>
      </c>
      <c r="B22" s="85" t="s">
        <v>67</v>
      </c>
      <c r="C22" t="s">
        <v>109</v>
      </c>
      <c r="D22" s="85"/>
      <c r="E22" s="85"/>
      <c r="F22" s="85"/>
      <c r="G22" s="85"/>
      <c r="H22" s="85">
        <v>1</v>
      </c>
      <c r="I22" s="85"/>
      <c r="J22" s="85"/>
      <c r="K22" s="85" t="s">
        <v>84</v>
      </c>
      <c r="M22" s="104">
        <v>1</v>
      </c>
      <c r="N22" s="104">
        <v>1</v>
      </c>
      <c r="O22" s="104">
        <v>1</v>
      </c>
      <c r="P22" s="104">
        <v>1</v>
      </c>
      <c r="Q22" s="104">
        <v>1</v>
      </c>
      <c r="R22" s="104">
        <v>1</v>
      </c>
      <c r="S22" s="104">
        <v>1</v>
      </c>
      <c r="T22" s="104">
        <v>1</v>
      </c>
      <c r="U22" s="104">
        <v>1</v>
      </c>
      <c r="V22" s="104">
        <v>1</v>
      </c>
      <c r="W22" s="104">
        <v>1</v>
      </c>
      <c r="X22" s="104">
        <v>1</v>
      </c>
      <c r="Y22" s="104">
        <v>1</v>
      </c>
      <c r="Z22" s="104">
        <v>1</v>
      </c>
      <c r="AA22" s="104">
        <v>1</v>
      </c>
      <c r="AB22" s="104">
        <v>1</v>
      </c>
      <c r="AC22" s="104">
        <v>1</v>
      </c>
      <c r="AD22" s="104">
        <v>1</v>
      </c>
      <c r="AE22" s="104">
        <v>1</v>
      </c>
      <c r="AF22" s="104">
        <v>1</v>
      </c>
      <c r="AG22" s="104">
        <v>1</v>
      </c>
      <c r="AH22" s="104">
        <v>1</v>
      </c>
      <c r="AI22" s="104">
        <v>1</v>
      </c>
      <c r="AJ22" s="104">
        <v>1</v>
      </c>
      <c r="AK22" s="104">
        <v>1</v>
      </c>
      <c r="AL22" s="104">
        <v>1</v>
      </c>
      <c r="AM22" s="104">
        <v>1</v>
      </c>
      <c r="AN22" s="104">
        <v>1</v>
      </c>
      <c r="AO22" s="104">
        <v>1</v>
      </c>
      <c r="AP22" s="104">
        <v>1</v>
      </c>
      <c r="AQ22" s="104">
        <v>1</v>
      </c>
      <c r="AR22" s="104">
        <v>1</v>
      </c>
      <c r="AS22" s="104">
        <v>1</v>
      </c>
      <c r="AT22" s="104">
        <v>1</v>
      </c>
      <c r="AU22" s="104">
        <v>1</v>
      </c>
    </row>
    <row r="23" spans="1:47">
      <c r="A23" t="s">
        <v>279</v>
      </c>
      <c r="B23" s="85" t="s">
        <v>67</v>
      </c>
      <c r="C23" t="s">
        <v>95</v>
      </c>
      <c r="D23" s="85"/>
      <c r="E23" s="85"/>
      <c r="F23" s="85"/>
      <c r="G23" s="85"/>
      <c r="H23" s="85">
        <v>1</v>
      </c>
      <c r="I23" s="85"/>
      <c r="J23" s="85"/>
      <c r="K23" s="85" t="s">
        <v>88</v>
      </c>
      <c r="M23" s="104">
        <v>1</v>
      </c>
      <c r="N23" s="104">
        <v>1</v>
      </c>
      <c r="O23" s="104">
        <v>1</v>
      </c>
      <c r="P23" s="104">
        <v>1</v>
      </c>
      <c r="Q23" s="104">
        <v>1</v>
      </c>
      <c r="R23" s="104">
        <v>1</v>
      </c>
      <c r="S23" s="104">
        <v>1</v>
      </c>
      <c r="T23" s="104">
        <v>1</v>
      </c>
      <c r="U23" s="104">
        <v>1</v>
      </c>
      <c r="V23" s="104">
        <v>1</v>
      </c>
      <c r="W23" s="104">
        <v>1</v>
      </c>
      <c r="X23" s="104">
        <v>1</v>
      </c>
      <c r="Y23" s="104">
        <v>1</v>
      </c>
      <c r="Z23" s="104">
        <v>1</v>
      </c>
      <c r="AA23" s="104">
        <v>1</v>
      </c>
      <c r="AB23" s="104">
        <v>1</v>
      </c>
      <c r="AC23" s="104">
        <v>1</v>
      </c>
      <c r="AD23" s="104">
        <v>1</v>
      </c>
      <c r="AE23" s="104">
        <v>1</v>
      </c>
      <c r="AF23" s="104">
        <v>1</v>
      </c>
      <c r="AG23" s="104">
        <v>1</v>
      </c>
      <c r="AH23" s="104">
        <v>1</v>
      </c>
      <c r="AI23" s="104">
        <v>1</v>
      </c>
      <c r="AJ23" s="104">
        <v>1</v>
      </c>
      <c r="AK23" s="104">
        <v>1</v>
      </c>
      <c r="AL23" s="104">
        <v>1</v>
      </c>
      <c r="AM23" s="104">
        <v>1</v>
      </c>
      <c r="AN23" s="104">
        <v>1</v>
      </c>
      <c r="AO23" s="104">
        <v>1</v>
      </c>
      <c r="AP23" s="104">
        <v>1</v>
      </c>
      <c r="AQ23" s="104">
        <v>1</v>
      </c>
      <c r="AR23" s="104">
        <v>1</v>
      </c>
      <c r="AS23" s="104">
        <v>1</v>
      </c>
      <c r="AT23" s="104">
        <v>1</v>
      </c>
      <c r="AU23" s="104">
        <v>1</v>
      </c>
    </row>
    <row r="24" spans="1:47">
      <c r="A24" t="s">
        <v>279</v>
      </c>
      <c r="B24" s="85" t="s">
        <v>67</v>
      </c>
      <c r="C24" t="s">
        <v>111</v>
      </c>
      <c r="D24" s="85"/>
      <c r="E24" s="85"/>
      <c r="F24" s="85"/>
      <c r="G24" s="85"/>
      <c r="H24" s="85">
        <v>1</v>
      </c>
      <c r="I24" s="85"/>
      <c r="J24" s="85"/>
      <c r="K24" s="85" t="s">
        <v>88</v>
      </c>
      <c r="M24" s="104">
        <v>1</v>
      </c>
      <c r="N24" s="104">
        <v>1</v>
      </c>
      <c r="O24" s="104">
        <v>1</v>
      </c>
      <c r="P24" s="104">
        <v>1</v>
      </c>
      <c r="Q24" s="104">
        <v>1</v>
      </c>
      <c r="R24" s="104">
        <v>1</v>
      </c>
      <c r="S24" s="104">
        <v>1</v>
      </c>
      <c r="T24" s="104">
        <v>1</v>
      </c>
      <c r="U24" s="104">
        <v>1</v>
      </c>
      <c r="V24" s="104">
        <v>1</v>
      </c>
      <c r="W24" s="104">
        <v>1</v>
      </c>
      <c r="X24" s="104">
        <v>1</v>
      </c>
      <c r="Y24" s="104">
        <v>1</v>
      </c>
      <c r="Z24" s="104">
        <v>1</v>
      </c>
      <c r="AA24" s="104">
        <v>1</v>
      </c>
      <c r="AB24" s="104">
        <v>1</v>
      </c>
      <c r="AC24" s="104">
        <v>1</v>
      </c>
      <c r="AD24" s="104">
        <v>1</v>
      </c>
      <c r="AE24" s="104">
        <v>1</v>
      </c>
      <c r="AF24" s="104">
        <v>1</v>
      </c>
      <c r="AG24" s="104">
        <v>1</v>
      </c>
      <c r="AH24" s="104">
        <v>1</v>
      </c>
      <c r="AI24" s="104">
        <v>1</v>
      </c>
      <c r="AJ24" s="104">
        <v>1</v>
      </c>
      <c r="AK24" s="104">
        <v>1</v>
      </c>
      <c r="AL24" s="104">
        <v>1</v>
      </c>
      <c r="AM24" s="104">
        <v>1</v>
      </c>
      <c r="AN24" s="104">
        <v>1</v>
      </c>
      <c r="AO24" s="104">
        <v>1</v>
      </c>
      <c r="AP24" s="104">
        <v>1</v>
      </c>
      <c r="AQ24" s="104">
        <v>1</v>
      </c>
      <c r="AR24" s="104">
        <v>1</v>
      </c>
      <c r="AS24" s="104">
        <v>1</v>
      </c>
      <c r="AT24" s="104">
        <v>1</v>
      </c>
      <c r="AU24" s="104">
        <v>1</v>
      </c>
    </row>
    <row r="25" spans="1:47">
      <c r="A25" t="s">
        <v>279</v>
      </c>
      <c r="B25" s="85" t="s">
        <v>67</v>
      </c>
      <c r="C25" t="s">
        <v>97</v>
      </c>
      <c r="D25" s="85"/>
      <c r="E25" s="85"/>
      <c r="F25" s="85"/>
      <c r="G25" s="85"/>
      <c r="H25" s="85">
        <v>1</v>
      </c>
      <c r="I25" s="85"/>
      <c r="J25" s="85"/>
      <c r="K25" s="85" t="s">
        <v>90</v>
      </c>
      <c r="M25" s="104">
        <v>1</v>
      </c>
      <c r="N25" s="104">
        <v>1</v>
      </c>
      <c r="O25" s="104">
        <v>1</v>
      </c>
      <c r="P25" s="104">
        <v>1</v>
      </c>
      <c r="Q25" s="104">
        <v>1</v>
      </c>
      <c r="R25" s="104">
        <v>1</v>
      </c>
      <c r="S25" s="104">
        <v>1</v>
      </c>
      <c r="T25" s="104">
        <v>1</v>
      </c>
      <c r="U25" s="104">
        <v>1</v>
      </c>
      <c r="V25" s="104">
        <v>1</v>
      </c>
      <c r="W25" s="104">
        <v>1</v>
      </c>
      <c r="X25" s="104">
        <v>1</v>
      </c>
      <c r="Y25" s="104">
        <v>1</v>
      </c>
      <c r="Z25" s="104">
        <v>1</v>
      </c>
      <c r="AA25" s="104">
        <v>1</v>
      </c>
      <c r="AB25" s="104">
        <v>1</v>
      </c>
      <c r="AC25" s="104">
        <v>1</v>
      </c>
      <c r="AD25" s="104">
        <v>1</v>
      </c>
      <c r="AE25" s="104">
        <v>1</v>
      </c>
      <c r="AF25" s="104">
        <v>1</v>
      </c>
      <c r="AG25" s="104">
        <v>1</v>
      </c>
      <c r="AH25" s="104">
        <v>1</v>
      </c>
      <c r="AI25" s="104">
        <v>1</v>
      </c>
      <c r="AJ25" s="104">
        <v>1</v>
      </c>
      <c r="AK25" s="104">
        <v>1</v>
      </c>
      <c r="AL25" s="104">
        <v>1</v>
      </c>
      <c r="AM25" s="104">
        <v>1</v>
      </c>
      <c r="AN25" s="104">
        <v>1</v>
      </c>
      <c r="AO25" s="104">
        <v>1</v>
      </c>
      <c r="AP25" s="104">
        <v>1</v>
      </c>
      <c r="AQ25" s="104">
        <v>1</v>
      </c>
      <c r="AR25" s="104">
        <v>1</v>
      </c>
      <c r="AS25" s="104">
        <v>1</v>
      </c>
      <c r="AT25" s="104">
        <v>1</v>
      </c>
      <c r="AU25" s="104">
        <v>1</v>
      </c>
    </row>
    <row r="26" spans="1:47">
      <c r="A26" t="s">
        <v>279</v>
      </c>
      <c r="B26" s="85" t="s">
        <v>67</v>
      </c>
      <c r="C26" t="s">
        <v>113</v>
      </c>
      <c r="D26" s="85"/>
      <c r="E26" s="85"/>
      <c r="F26" s="85"/>
      <c r="G26" s="85"/>
      <c r="H26" s="85">
        <v>1</v>
      </c>
      <c r="I26" s="85"/>
      <c r="J26" s="85"/>
      <c r="K26" s="85" t="s">
        <v>90</v>
      </c>
      <c r="M26" s="104">
        <v>1</v>
      </c>
      <c r="N26" s="104">
        <v>1</v>
      </c>
      <c r="O26" s="104">
        <v>1</v>
      </c>
      <c r="P26" s="104">
        <v>1</v>
      </c>
      <c r="Q26" s="104">
        <v>1</v>
      </c>
      <c r="R26" s="104">
        <v>1</v>
      </c>
      <c r="S26" s="104">
        <v>1</v>
      </c>
      <c r="T26" s="104">
        <v>1</v>
      </c>
      <c r="U26" s="104">
        <v>1</v>
      </c>
      <c r="V26" s="104">
        <v>1</v>
      </c>
      <c r="W26" s="104">
        <v>1</v>
      </c>
      <c r="X26" s="104">
        <v>1</v>
      </c>
      <c r="Y26" s="104">
        <v>1</v>
      </c>
      <c r="Z26" s="104">
        <v>1</v>
      </c>
      <c r="AA26" s="104">
        <v>1</v>
      </c>
      <c r="AB26" s="104">
        <v>1</v>
      </c>
      <c r="AC26" s="104">
        <v>1</v>
      </c>
      <c r="AD26" s="104">
        <v>1</v>
      </c>
      <c r="AE26" s="104">
        <v>1</v>
      </c>
      <c r="AF26" s="104">
        <v>1</v>
      </c>
      <c r="AG26" s="104">
        <v>1</v>
      </c>
      <c r="AH26" s="104">
        <v>1</v>
      </c>
      <c r="AI26" s="104">
        <v>1</v>
      </c>
      <c r="AJ26" s="104">
        <v>1</v>
      </c>
      <c r="AK26" s="104">
        <v>1</v>
      </c>
      <c r="AL26" s="104">
        <v>1</v>
      </c>
      <c r="AM26" s="104">
        <v>1</v>
      </c>
      <c r="AN26" s="104">
        <v>1</v>
      </c>
      <c r="AO26" s="104">
        <v>1</v>
      </c>
      <c r="AP26" s="104">
        <v>1</v>
      </c>
      <c r="AQ26" s="104">
        <v>1</v>
      </c>
      <c r="AR26" s="104">
        <v>1</v>
      </c>
      <c r="AS26" s="104">
        <v>1</v>
      </c>
      <c r="AT26" s="104">
        <v>1</v>
      </c>
      <c r="AU26" s="104">
        <v>1</v>
      </c>
    </row>
    <row r="27" spans="1:47">
      <c r="A27" t="s">
        <v>279</v>
      </c>
      <c r="B27" s="85" t="s">
        <v>67</v>
      </c>
      <c r="C27" t="s">
        <v>99</v>
      </c>
      <c r="D27" s="85"/>
      <c r="E27" s="85"/>
      <c r="F27" s="85"/>
      <c r="G27" s="85"/>
      <c r="H27" s="85">
        <v>1</v>
      </c>
      <c r="I27" s="85"/>
      <c r="J27" s="85"/>
      <c r="K27" s="85" t="s">
        <v>94</v>
      </c>
      <c r="M27" s="104">
        <v>1</v>
      </c>
      <c r="N27" s="104">
        <v>1</v>
      </c>
      <c r="O27" s="104">
        <v>1</v>
      </c>
      <c r="P27" s="104">
        <v>1</v>
      </c>
      <c r="Q27" s="104">
        <v>1</v>
      </c>
      <c r="R27" s="104">
        <v>1</v>
      </c>
      <c r="S27" s="104">
        <v>1</v>
      </c>
      <c r="T27" s="104">
        <v>1</v>
      </c>
      <c r="U27" s="104">
        <v>1</v>
      </c>
      <c r="V27" s="104">
        <v>1</v>
      </c>
      <c r="W27" s="104">
        <v>1</v>
      </c>
      <c r="X27" s="104">
        <v>1</v>
      </c>
      <c r="Y27" s="104">
        <v>1</v>
      </c>
      <c r="Z27" s="104">
        <v>1</v>
      </c>
      <c r="AA27" s="104">
        <v>1</v>
      </c>
      <c r="AB27" s="104">
        <v>1</v>
      </c>
      <c r="AC27" s="104">
        <v>1</v>
      </c>
      <c r="AD27" s="104">
        <v>1</v>
      </c>
      <c r="AE27" s="104">
        <v>1</v>
      </c>
      <c r="AF27" s="104">
        <v>1</v>
      </c>
      <c r="AG27" s="104">
        <v>1</v>
      </c>
      <c r="AH27" s="104">
        <v>1</v>
      </c>
      <c r="AI27" s="104">
        <v>1</v>
      </c>
      <c r="AJ27" s="104">
        <v>1</v>
      </c>
      <c r="AK27" s="104">
        <v>1</v>
      </c>
      <c r="AL27" s="104">
        <v>1</v>
      </c>
      <c r="AM27" s="104">
        <v>1</v>
      </c>
      <c r="AN27" s="104">
        <v>1</v>
      </c>
      <c r="AO27" s="104">
        <v>1</v>
      </c>
      <c r="AP27" s="104">
        <v>1</v>
      </c>
      <c r="AQ27" s="104">
        <v>1</v>
      </c>
      <c r="AR27" s="104">
        <v>1</v>
      </c>
      <c r="AS27" s="104">
        <v>1</v>
      </c>
      <c r="AT27" s="104">
        <v>1</v>
      </c>
      <c r="AU27" s="104">
        <v>1</v>
      </c>
    </row>
    <row r="28" spans="1:47">
      <c r="A28" t="s">
        <v>279</v>
      </c>
      <c r="B28" s="85" t="s">
        <v>67</v>
      </c>
      <c r="C28" t="s">
        <v>114</v>
      </c>
      <c r="D28" s="85"/>
      <c r="E28" s="85"/>
      <c r="F28" s="85"/>
      <c r="G28" s="85"/>
      <c r="H28" s="85">
        <v>1</v>
      </c>
      <c r="I28" s="85"/>
      <c r="J28" s="85"/>
      <c r="K28" s="85" t="s">
        <v>94</v>
      </c>
      <c r="M28" s="104">
        <v>1</v>
      </c>
      <c r="N28" s="104">
        <v>1</v>
      </c>
      <c r="O28" s="104">
        <v>1</v>
      </c>
      <c r="P28" s="104">
        <v>1</v>
      </c>
      <c r="Q28" s="104">
        <v>1</v>
      </c>
      <c r="R28" s="104">
        <v>1</v>
      </c>
      <c r="S28" s="104">
        <v>1</v>
      </c>
      <c r="T28" s="104">
        <v>1</v>
      </c>
      <c r="U28" s="104">
        <v>1</v>
      </c>
      <c r="V28" s="104">
        <v>1</v>
      </c>
      <c r="W28" s="104">
        <v>1</v>
      </c>
      <c r="X28" s="104">
        <v>1</v>
      </c>
      <c r="Y28" s="104">
        <v>1</v>
      </c>
      <c r="Z28" s="104">
        <v>1</v>
      </c>
      <c r="AA28" s="104">
        <v>1</v>
      </c>
      <c r="AB28" s="104">
        <v>1</v>
      </c>
      <c r="AC28" s="104">
        <v>1</v>
      </c>
      <c r="AD28" s="104">
        <v>1</v>
      </c>
      <c r="AE28" s="104">
        <v>1</v>
      </c>
      <c r="AF28" s="104">
        <v>1</v>
      </c>
      <c r="AG28" s="104">
        <v>1</v>
      </c>
      <c r="AH28" s="104">
        <v>1</v>
      </c>
      <c r="AI28" s="104">
        <v>1</v>
      </c>
      <c r="AJ28" s="104">
        <v>1</v>
      </c>
      <c r="AK28" s="104">
        <v>1</v>
      </c>
      <c r="AL28" s="104">
        <v>1</v>
      </c>
      <c r="AM28" s="104">
        <v>1</v>
      </c>
      <c r="AN28" s="104">
        <v>1</v>
      </c>
      <c r="AO28" s="104">
        <v>1</v>
      </c>
      <c r="AP28" s="104">
        <v>1</v>
      </c>
      <c r="AQ28" s="104">
        <v>1</v>
      </c>
      <c r="AR28" s="104">
        <v>1</v>
      </c>
      <c r="AS28" s="104">
        <v>1</v>
      </c>
      <c r="AT28" s="104">
        <v>1</v>
      </c>
      <c r="AU28" s="104">
        <v>1</v>
      </c>
    </row>
    <row r="29" spans="1:47">
      <c r="A29" t="s">
        <v>279</v>
      </c>
      <c r="B29" s="85" t="s">
        <v>67</v>
      </c>
      <c r="C29" t="s">
        <v>101</v>
      </c>
      <c r="D29" s="85"/>
      <c r="E29" s="85"/>
      <c r="F29" s="85"/>
      <c r="G29" s="85"/>
      <c r="H29" s="85">
        <v>1</v>
      </c>
      <c r="I29" s="85"/>
      <c r="J29" s="85"/>
      <c r="K29" s="85" t="s">
        <v>100</v>
      </c>
      <c r="M29" s="104">
        <v>1</v>
      </c>
      <c r="N29" s="104">
        <v>1</v>
      </c>
      <c r="O29" s="104">
        <v>1</v>
      </c>
      <c r="P29" s="104">
        <v>1</v>
      </c>
      <c r="Q29" s="104">
        <v>1</v>
      </c>
      <c r="R29" s="104">
        <v>1</v>
      </c>
      <c r="S29" s="104">
        <v>1</v>
      </c>
      <c r="T29" s="104">
        <v>1</v>
      </c>
      <c r="U29" s="104">
        <v>1</v>
      </c>
      <c r="V29" s="104">
        <v>1</v>
      </c>
      <c r="W29" s="104">
        <v>1</v>
      </c>
      <c r="X29" s="104">
        <v>1</v>
      </c>
      <c r="Y29" s="104">
        <v>1</v>
      </c>
      <c r="Z29" s="104">
        <v>1</v>
      </c>
      <c r="AA29" s="104">
        <v>1</v>
      </c>
      <c r="AB29" s="104">
        <v>1</v>
      </c>
      <c r="AC29" s="104">
        <v>1</v>
      </c>
      <c r="AD29" s="104">
        <v>1</v>
      </c>
      <c r="AE29" s="104">
        <v>1</v>
      </c>
      <c r="AF29" s="104">
        <v>1</v>
      </c>
      <c r="AG29" s="104">
        <v>1</v>
      </c>
      <c r="AH29" s="104">
        <v>1</v>
      </c>
      <c r="AI29" s="104">
        <v>1</v>
      </c>
      <c r="AJ29" s="104">
        <v>1</v>
      </c>
      <c r="AK29" s="104">
        <v>1</v>
      </c>
      <c r="AL29" s="104">
        <v>1</v>
      </c>
      <c r="AM29" s="104">
        <v>1</v>
      </c>
      <c r="AN29" s="104">
        <v>1</v>
      </c>
      <c r="AO29" s="104">
        <v>1</v>
      </c>
      <c r="AP29" s="104">
        <v>1</v>
      </c>
      <c r="AQ29" s="104">
        <v>1</v>
      </c>
      <c r="AR29" s="104">
        <v>1</v>
      </c>
      <c r="AS29" s="104">
        <v>1</v>
      </c>
      <c r="AT29" s="104">
        <v>1</v>
      </c>
      <c r="AU29" s="104">
        <v>1</v>
      </c>
    </row>
    <row r="30" spans="1:47">
      <c r="A30" t="s">
        <v>279</v>
      </c>
      <c r="B30" s="85" t="s">
        <v>67</v>
      </c>
      <c r="C30" t="s">
        <v>115</v>
      </c>
      <c r="D30" s="85"/>
      <c r="E30" s="85"/>
      <c r="F30" s="85"/>
      <c r="G30" s="85"/>
      <c r="H30" s="85">
        <v>1</v>
      </c>
      <c r="I30" s="85"/>
      <c r="J30" s="85"/>
      <c r="K30" s="85" t="s">
        <v>100</v>
      </c>
      <c r="M30" s="104">
        <v>1</v>
      </c>
      <c r="N30" s="104">
        <v>1</v>
      </c>
      <c r="O30" s="104">
        <v>1</v>
      </c>
      <c r="P30" s="104">
        <v>1</v>
      </c>
      <c r="Q30" s="104">
        <v>1</v>
      </c>
      <c r="R30" s="104">
        <v>1</v>
      </c>
      <c r="S30" s="104">
        <v>1</v>
      </c>
      <c r="T30" s="104">
        <v>1</v>
      </c>
      <c r="U30" s="104">
        <v>1</v>
      </c>
      <c r="V30" s="104">
        <v>1</v>
      </c>
      <c r="W30" s="104">
        <v>1</v>
      </c>
      <c r="X30" s="104">
        <v>1</v>
      </c>
      <c r="Y30" s="104">
        <v>1</v>
      </c>
      <c r="Z30" s="104">
        <v>1</v>
      </c>
      <c r="AA30" s="104">
        <v>1</v>
      </c>
      <c r="AB30" s="104">
        <v>1</v>
      </c>
      <c r="AC30" s="104">
        <v>1</v>
      </c>
      <c r="AD30" s="104">
        <v>1</v>
      </c>
      <c r="AE30" s="104">
        <v>1</v>
      </c>
      <c r="AF30" s="104">
        <v>1</v>
      </c>
      <c r="AG30" s="104">
        <v>1</v>
      </c>
      <c r="AH30" s="104">
        <v>1</v>
      </c>
      <c r="AI30" s="104">
        <v>1</v>
      </c>
      <c r="AJ30" s="104">
        <v>1</v>
      </c>
      <c r="AK30" s="104">
        <v>1</v>
      </c>
      <c r="AL30" s="104">
        <v>1</v>
      </c>
      <c r="AM30" s="104">
        <v>1</v>
      </c>
      <c r="AN30" s="104">
        <v>1</v>
      </c>
      <c r="AO30" s="104">
        <v>1</v>
      </c>
      <c r="AP30" s="104">
        <v>1</v>
      </c>
      <c r="AQ30" s="104">
        <v>1</v>
      </c>
      <c r="AR30" s="104">
        <v>1</v>
      </c>
      <c r="AS30" s="104">
        <v>1</v>
      </c>
      <c r="AT30" s="104">
        <v>1</v>
      </c>
      <c r="AU30" s="104">
        <v>1</v>
      </c>
    </row>
    <row r="31" spans="1:47">
      <c r="A31" t="s">
        <v>279</v>
      </c>
      <c r="B31" s="85" t="s">
        <v>67</v>
      </c>
      <c r="C31" t="s">
        <v>103</v>
      </c>
      <c r="D31" s="85"/>
      <c r="E31" s="85"/>
      <c r="F31" s="85"/>
      <c r="G31" s="85"/>
      <c r="H31" s="85">
        <v>1</v>
      </c>
      <c r="I31" s="85"/>
      <c r="J31" s="85"/>
      <c r="K31" s="85" t="s">
        <v>104</v>
      </c>
      <c r="M31" s="104">
        <v>1</v>
      </c>
      <c r="N31" s="104">
        <v>1</v>
      </c>
      <c r="O31" s="104">
        <v>1</v>
      </c>
      <c r="P31" s="104">
        <v>1</v>
      </c>
      <c r="Q31" s="104">
        <v>1</v>
      </c>
      <c r="R31" s="104">
        <v>1</v>
      </c>
      <c r="S31" s="104">
        <v>1</v>
      </c>
      <c r="T31" s="104">
        <v>1</v>
      </c>
      <c r="U31" s="104">
        <v>1</v>
      </c>
      <c r="V31" s="104">
        <v>1</v>
      </c>
      <c r="W31" s="104">
        <v>1</v>
      </c>
      <c r="X31" s="104">
        <v>1</v>
      </c>
      <c r="Y31" s="104">
        <v>1</v>
      </c>
      <c r="Z31" s="104">
        <v>1</v>
      </c>
      <c r="AA31" s="104">
        <v>1</v>
      </c>
      <c r="AB31" s="104">
        <v>1</v>
      </c>
      <c r="AC31" s="104">
        <v>1</v>
      </c>
      <c r="AD31" s="104">
        <v>1</v>
      </c>
      <c r="AE31" s="104">
        <v>1</v>
      </c>
      <c r="AF31" s="104">
        <v>1</v>
      </c>
      <c r="AG31" s="104">
        <v>1</v>
      </c>
      <c r="AH31" s="104">
        <v>1</v>
      </c>
      <c r="AI31" s="104">
        <v>1</v>
      </c>
      <c r="AJ31" s="104">
        <v>1</v>
      </c>
      <c r="AK31" s="104">
        <v>1</v>
      </c>
      <c r="AL31" s="104">
        <v>1</v>
      </c>
      <c r="AM31" s="104">
        <v>1</v>
      </c>
      <c r="AN31" s="104">
        <v>1</v>
      </c>
      <c r="AO31" s="104">
        <v>1</v>
      </c>
      <c r="AP31" s="104">
        <v>1</v>
      </c>
      <c r="AQ31" s="104">
        <v>1</v>
      </c>
      <c r="AR31" s="104">
        <v>1</v>
      </c>
      <c r="AS31" s="104">
        <v>1</v>
      </c>
      <c r="AT31" s="104">
        <v>1</v>
      </c>
      <c r="AU31" s="104">
        <v>1</v>
      </c>
    </row>
    <row r="32" spans="1:47">
      <c r="A32" t="s">
        <v>279</v>
      </c>
      <c r="B32" s="85" t="s">
        <v>67</v>
      </c>
      <c r="C32" t="s">
        <v>116</v>
      </c>
      <c r="D32" s="85"/>
      <c r="E32" s="85"/>
      <c r="F32" s="85"/>
      <c r="G32" s="85"/>
      <c r="H32" s="85">
        <v>1</v>
      </c>
      <c r="I32" s="85"/>
      <c r="J32" s="85"/>
      <c r="K32" s="85" t="s">
        <v>104</v>
      </c>
      <c r="M32" s="104">
        <v>1</v>
      </c>
      <c r="N32" s="104">
        <v>1</v>
      </c>
      <c r="O32" s="104">
        <v>1</v>
      </c>
      <c r="P32" s="104">
        <v>1</v>
      </c>
      <c r="Q32" s="104">
        <v>1</v>
      </c>
      <c r="R32" s="104">
        <v>1</v>
      </c>
      <c r="S32" s="104">
        <v>1</v>
      </c>
      <c r="T32" s="104">
        <v>1</v>
      </c>
      <c r="U32" s="104">
        <v>1</v>
      </c>
      <c r="V32" s="104">
        <v>1</v>
      </c>
      <c r="W32" s="104">
        <v>1</v>
      </c>
      <c r="X32" s="104">
        <v>1</v>
      </c>
      <c r="Y32" s="104">
        <v>1</v>
      </c>
      <c r="Z32" s="104">
        <v>1</v>
      </c>
      <c r="AA32" s="104">
        <v>1</v>
      </c>
      <c r="AB32" s="104">
        <v>1</v>
      </c>
      <c r="AC32" s="104">
        <v>1</v>
      </c>
      <c r="AD32" s="104">
        <v>1</v>
      </c>
      <c r="AE32" s="104">
        <v>1</v>
      </c>
      <c r="AF32" s="104">
        <v>1</v>
      </c>
      <c r="AG32" s="104">
        <v>1</v>
      </c>
      <c r="AH32" s="104">
        <v>1</v>
      </c>
      <c r="AI32" s="104">
        <v>1</v>
      </c>
      <c r="AJ32" s="104">
        <v>1</v>
      </c>
      <c r="AK32" s="104">
        <v>1</v>
      </c>
      <c r="AL32" s="104">
        <v>1</v>
      </c>
      <c r="AM32" s="104">
        <v>1</v>
      </c>
      <c r="AN32" s="104">
        <v>1</v>
      </c>
      <c r="AO32" s="104">
        <v>1</v>
      </c>
      <c r="AP32" s="104">
        <v>1</v>
      </c>
      <c r="AQ32" s="104">
        <v>1</v>
      </c>
      <c r="AR32" s="104">
        <v>1</v>
      </c>
      <c r="AS32" s="104">
        <v>1</v>
      </c>
      <c r="AT32" s="104">
        <v>1</v>
      </c>
      <c r="AU32" s="104">
        <v>1</v>
      </c>
    </row>
    <row r="33" spans="1:47">
      <c r="A33" s="111" t="s">
        <v>279</v>
      </c>
      <c r="B33" s="112" t="s">
        <v>67</v>
      </c>
      <c r="C33" s="111" t="s">
        <v>133</v>
      </c>
      <c r="D33" s="85"/>
      <c r="E33" s="85"/>
      <c r="F33" s="85"/>
      <c r="G33" s="85"/>
      <c r="H33" s="85">
        <v>1</v>
      </c>
      <c r="I33" s="85"/>
      <c r="J33" s="85"/>
      <c r="K33" s="85" t="s">
        <v>71</v>
      </c>
      <c r="M33" s="104">
        <v>1</v>
      </c>
      <c r="N33" s="104">
        <v>1</v>
      </c>
      <c r="O33" s="104">
        <v>1</v>
      </c>
      <c r="P33" s="104">
        <v>1</v>
      </c>
      <c r="Q33" s="104">
        <v>1</v>
      </c>
      <c r="R33" s="104">
        <v>1</v>
      </c>
      <c r="S33" s="104">
        <v>1</v>
      </c>
      <c r="T33" s="104">
        <v>1</v>
      </c>
      <c r="U33" s="104">
        <v>1</v>
      </c>
      <c r="V33" s="104">
        <v>1</v>
      </c>
      <c r="W33" s="104">
        <v>1</v>
      </c>
      <c r="X33" s="104">
        <v>1</v>
      </c>
      <c r="Y33" s="104">
        <v>1</v>
      </c>
      <c r="Z33" s="104">
        <v>1</v>
      </c>
      <c r="AA33" s="104">
        <v>1</v>
      </c>
      <c r="AB33" s="104">
        <v>1</v>
      </c>
      <c r="AC33" s="104">
        <v>1</v>
      </c>
      <c r="AD33" s="104">
        <v>1</v>
      </c>
      <c r="AE33" s="104">
        <v>1</v>
      </c>
      <c r="AF33" s="104">
        <v>1</v>
      </c>
      <c r="AG33" s="104">
        <v>1</v>
      </c>
      <c r="AH33" s="104">
        <v>1</v>
      </c>
      <c r="AI33" s="104">
        <v>1</v>
      </c>
      <c r="AJ33" s="104">
        <v>1</v>
      </c>
      <c r="AK33" s="104">
        <v>1</v>
      </c>
      <c r="AL33" s="104">
        <v>1</v>
      </c>
      <c r="AM33" s="104">
        <v>1</v>
      </c>
      <c r="AN33" s="104">
        <v>1</v>
      </c>
      <c r="AO33" s="104">
        <v>1</v>
      </c>
      <c r="AP33" s="104">
        <v>1</v>
      </c>
      <c r="AQ33" s="104">
        <v>1</v>
      </c>
      <c r="AR33" s="104">
        <v>1</v>
      </c>
      <c r="AS33" s="104">
        <v>1</v>
      </c>
      <c r="AT33" s="104">
        <v>1</v>
      </c>
      <c r="AU33" s="104">
        <v>1</v>
      </c>
    </row>
    <row r="34" spans="1:47">
      <c r="A34" s="111" t="s">
        <v>279</v>
      </c>
      <c r="B34" s="112" t="s">
        <v>67</v>
      </c>
      <c r="C34" s="111" t="s">
        <v>132</v>
      </c>
      <c r="D34" s="85"/>
      <c r="E34" s="85"/>
      <c r="F34" s="85"/>
      <c r="G34" s="85"/>
      <c r="H34" s="85">
        <v>1</v>
      </c>
      <c r="I34" s="85"/>
      <c r="J34" s="85"/>
      <c r="K34" s="85" t="s">
        <v>71</v>
      </c>
      <c r="M34" s="104">
        <v>1</v>
      </c>
      <c r="N34" s="104">
        <v>1</v>
      </c>
      <c r="O34" s="104">
        <v>1</v>
      </c>
      <c r="P34" s="104">
        <v>1</v>
      </c>
      <c r="Q34" s="104">
        <v>1</v>
      </c>
      <c r="R34" s="104">
        <v>1</v>
      </c>
      <c r="S34" s="104">
        <v>1</v>
      </c>
      <c r="T34" s="104">
        <v>1</v>
      </c>
      <c r="U34" s="104">
        <v>1</v>
      </c>
      <c r="V34" s="104">
        <v>1</v>
      </c>
      <c r="W34" s="104">
        <v>1</v>
      </c>
      <c r="X34" s="104">
        <v>1</v>
      </c>
      <c r="Y34" s="104">
        <v>1</v>
      </c>
      <c r="Z34" s="104">
        <v>1</v>
      </c>
      <c r="AA34" s="104">
        <v>1</v>
      </c>
      <c r="AB34" s="104">
        <v>1</v>
      </c>
      <c r="AC34" s="104">
        <v>1</v>
      </c>
      <c r="AD34" s="104">
        <v>1</v>
      </c>
      <c r="AE34" s="104">
        <v>1</v>
      </c>
      <c r="AF34" s="104">
        <v>1</v>
      </c>
      <c r="AG34" s="104">
        <v>1</v>
      </c>
      <c r="AH34" s="104">
        <v>1</v>
      </c>
      <c r="AI34" s="104">
        <v>1</v>
      </c>
      <c r="AJ34" s="104">
        <v>1</v>
      </c>
      <c r="AK34" s="104">
        <v>1</v>
      </c>
      <c r="AL34" s="104">
        <v>1</v>
      </c>
      <c r="AM34" s="104">
        <v>1</v>
      </c>
      <c r="AN34" s="104">
        <v>1</v>
      </c>
      <c r="AO34" s="104">
        <v>1</v>
      </c>
      <c r="AP34" s="104">
        <v>1</v>
      </c>
      <c r="AQ34" s="104">
        <v>1</v>
      </c>
      <c r="AR34" s="104">
        <v>1</v>
      </c>
      <c r="AS34" s="104">
        <v>1</v>
      </c>
      <c r="AT34" s="104">
        <v>1</v>
      </c>
      <c r="AU34" s="104">
        <v>1</v>
      </c>
    </row>
    <row r="35" spans="1:47">
      <c r="A35" s="111" t="s">
        <v>279</v>
      </c>
      <c r="B35" s="112" t="s">
        <v>67</v>
      </c>
      <c r="C35" s="111" t="s">
        <v>130</v>
      </c>
      <c r="D35" s="85"/>
      <c r="E35" s="85"/>
      <c r="F35" s="85"/>
      <c r="G35" s="85"/>
      <c r="H35" s="85">
        <v>1</v>
      </c>
      <c r="I35" s="85"/>
      <c r="J35" s="85"/>
      <c r="K35" s="85" t="s">
        <v>71</v>
      </c>
      <c r="M35" s="104">
        <v>1</v>
      </c>
      <c r="N35" s="104">
        <v>1</v>
      </c>
      <c r="O35" s="104">
        <v>1</v>
      </c>
      <c r="P35" s="104">
        <v>1</v>
      </c>
      <c r="Q35" s="104">
        <v>1</v>
      </c>
      <c r="R35" s="104">
        <v>1</v>
      </c>
      <c r="S35" s="104">
        <v>1</v>
      </c>
      <c r="T35" s="104">
        <v>1</v>
      </c>
      <c r="U35" s="104">
        <v>1</v>
      </c>
      <c r="V35" s="104">
        <v>1</v>
      </c>
      <c r="W35" s="104">
        <v>1</v>
      </c>
      <c r="X35" s="104">
        <v>1</v>
      </c>
      <c r="Y35" s="104">
        <v>1</v>
      </c>
      <c r="Z35" s="104">
        <v>1</v>
      </c>
      <c r="AA35" s="104">
        <v>1</v>
      </c>
      <c r="AB35" s="104">
        <v>1</v>
      </c>
      <c r="AC35" s="104">
        <v>1</v>
      </c>
      <c r="AD35" s="104">
        <v>1</v>
      </c>
      <c r="AE35" s="104">
        <v>1</v>
      </c>
      <c r="AF35" s="104">
        <v>1</v>
      </c>
      <c r="AG35" s="104">
        <v>1</v>
      </c>
      <c r="AH35" s="104">
        <v>1</v>
      </c>
      <c r="AI35" s="104">
        <v>1</v>
      </c>
      <c r="AJ35" s="104">
        <v>1</v>
      </c>
      <c r="AK35" s="104">
        <v>1</v>
      </c>
      <c r="AL35" s="104">
        <v>1</v>
      </c>
      <c r="AM35" s="104">
        <v>1</v>
      </c>
      <c r="AN35" s="104">
        <v>1</v>
      </c>
      <c r="AO35" s="104">
        <v>1</v>
      </c>
      <c r="AP35" s="104">
        <v>1</v>
      </c>
      <c r="AQ35" s="104">
        <v>1</v>
      </c>
      <c r="AR35" s="104">
        <v>1</v>
      </c>
      <c r="AS35" s="104">
        <v>1</v>
      </c>
      <c r="AT35" s="104">
        <v>1</v>
      </c>
      <c r="AU35" s="104">
        <v>1</v>
      </c>
    </row>
    <row r="36" spans="1:47">
      <c r="A36" s="111" t="s">
        <v>279</v>
      </c>
      <c r="B36" s="112" t="s">
        <v>67</v>
      </c>
      <c r="C36" s="111" t="s">
        <v>136</v>
      </c>
      <c r="H36" s="85">
        <v>1</v>
      </c>
      <c r="K36" t="s">
        <v>106</v>
      </c>
      <c r="M36" s="74">
        <v>1</v>
      </c>
      <c r="N36" s="74">
        <v>1</v>
      </c>
      <c r="O36" s="74">
        <v>1</v>
      </c>
      <c r="P36" s="74">
        <v>1</v>
      </c>
      <c r="Q36" s="74">
        <v>1</v>
      </c>
      <c r="R36" s="74">
        <v>1</v>
      </c>
      <c r="S36" s="74">
        <v>1</v>
      </c>
      <c r="T36" s="74">
        <v>1</v>
      </c>
      <c r="U36" s="74">
        <v>1</v>
      </c>
      <c r="V36" s="74">
        <v>1</v>
      </c>
      <c r="W36" s="74">
        <v>1</v>
      </c>
      <c r="X36" s="74">
        <v>1</v>
      </c>
      <c r="Y36" s="74">
        <v>1</v>
      </c>
      <c r="Z36" s="74">
        <v>1</v>
      </c>
      <c r="AA36" s="74">
        <v>1</v>
      </c>
      <c r="AB36" s="74">
        <v>1</v>
      </c>
      <c r="AC36" s="74">
        <v>1</v>
      </c>
      <c r="AD36" s="74">
        <v>1</v>
      </c>
      <c r="AE36" s="74">
        <v>1</v>
      </c>
      <c r="AF36" s="74">
        <v>1</v>
      </c>
      <c r="AG36" s="74">
        <v>1</v>
      </c>
      <c r="AH36" s="74">
        <v>1</v>
      </c>
      <c r="AI36" s="74">
        <v>1</v>
      </c>
      <c r="AJ36" s="74">
        <v>1</v>
      </c>
      <c r="AK36" s="74">
        <v>1</v>
      </c>
      <c r="AL36" s="74">
        <v>1</v>
      </c>
      <c r="AM36" s="74">
        <v>1</v>
      </c>
      <c r="AN36" s="74">
        <v>1</v>
      </c>
      <c r="AO36" s="74">
        <v>1</v>
      </c>
      <c r="AP36" s="74">
        <v>1</v>
      </c>
      <c r="AQ36" s="74">
        <v>1</v>
      </c>
      <c r="AR36" s="74">
        <v>1</v>
      </c>
      <c r="AS36" s="74">
        <v>1</v>
      </c>
      <c r="AT36" s="74">
        <v>1</v>
      </c>
      <c r="AU36" s="74">
        <v>1</v>
      </c>
    </row>
    <row r="37" spans="1:47">
      <c r="A37" s="111" t="s">
        <v>279</v>
      </c>
      <c r="B37" s="112" t="s">
        <v>67</v>
      </c>
      <c r="C37" s="111" t="s">
        <v>134</v>
      </c>
      <c r="H37" s="85">
        <v>1</v>
      </c>
      <c r="K37" t="s">
        <v>106</v>
      </c>
      <c r="M37" s="74">
        <v>1</v>
      </c>
      <c r="N37" s="74">
        <v>1</v>
      </c>
      <c r="O37" s="74">
        <v>1</v>
      </c>
      <c r="P37" s="74">
        <v>1</v>
      </c>
      <c r="Q37" s="74">
        <v>1</v>
      </c>
      <c r="R37" s="74">
        <v>1</v>
      </c>
      <c r="S37" s="74">
        <v>1</v>
      </c>
      <c r="T37" s="74">
        <v>1</v>
      </c>
      <c r="U37" s="74">
        <v>1</v>
      </c>
      <c r="V37" s="74">
        <v>1</v>
      </c>
      <c r="W37" s="74">
        <v>1</v>
      </c>
      <c r="X37" s="74">
        <v>1</v>
      </c>
      <c r="Y37" s="74">
        <v>1</v>
      </c>
      <c r="Z37" s="74">
        <v>1</v>
      </c>
      <c r="AA37" s="74">
        <v>1</v>
      </c>
      <c r="AB37" s="74">
        <v>1</v>
      </c>
      <c r="AC37" s="74">
        <v>1</v>
      </c>
      <c r="AD37" s="74">
        <v>1</v>
      </c>
      <c r="AE37" s="74">
        <v>1</v>
      </c>
      <c r="AF37" s="74">
        <v>1</v>
      </c>
      <c r="AG37" s="74">
        <v>1</v>
      </c>
      <c r="AH37" s="74">
        <v>1</v>
      </c>
      <c r="AI37" s="74">
        <v>1</v>
      </c>
      <c r="AJ37" s="74">
        <v>1</v>
      </c>
      <c r="AK37" s="74">
        <v>1</v>
      </c>
      <c r="AL37" s="74">
        <v>1</v>
      </c>
      <c r="AM37" s="74">
        <v>1</v>
      </c>
      <c r="AN37" s="74">
        <v>1</v>
      </c>
      <c r="AO37" s="74">
        <v>1</v>
      </c>
      <c r="AP37" s="74">
        <v>1</v>
      </c>
      <c r="AQ37" s="74">
        <v>1</v>
      </c>
      <c r="AR37" s="74">
        <v>1</v>
      </c>
      <c r="AS37" s="74">
        <v>1</v>
      </c>
      <c r="AT37" s="74">
        <v>1</v>
      </c>
      <c r="AU37" s="74">
        <v>1</v>
      </c>
    </row>
    <row r="38" spans="1:47">
      <c r="A38" s="111" t="s">
        <v>279</v>
      </c>
      <c r="B38" s="112" t="s">
        <v>67</v>
      </c>
      <c r="C38" s="111" t="s">
        <v>137</v>
      </c>
      <c r="H38" s="85">
        <v>1</v>
      </c>
      <c r="K38" t="s">
        <v>110</v>
      </c>
      <c r="M38" s="74">
        <v>1</v>
      </c>
      <c r="N38" s="74">
        <v>1</v>
      </c>
      <c r="O38" s="74">
        <v>1</v>
      </c>
      <c r="P38" s="74">
        <v>1</v>
      </c>
      <c r="Q38" s="74">
        <v>1</v>
      </c>
      <c r="R38" s="74">
        <v>1</v>
      </c>
      <c r="S38" s="74">
        <v>1</v>
      </c>
      <c r="T38" s="74">
        <v>1</v>
      </c>
      <c r="U38" s="74">
        <v>1</v>
      </c>
      <c r="V38" s="74">
        <v>1</v>
      </c>
      <c r="W38" s="74">
        <v>1</v>
      </c>
      <c r="X38" s="74">
        <v>1</v>
      </c>
      <c r="Y38" s="74">
        <v>1</v>
      </c>
      <c r="Z38" s="74">
        <v>1</v>
      </c>
      <c r="AA38" s="74">
        <v>1</v>
      </c>
      <c r="AB38" s="74">
        <v>1</v>
      </c>
      <c r="AC38" s="74">
        <v>1</v>
      </c>
      <c r="AD38" s="74">
        <v>1</v>
      </c>
      <c r="AE38" s="74">
        <v>1</v>
      </c>
      <c r="AF38" s="74">
        <v>1</v>
      </c>
      <c r="AG38" s="74">
        <v>1</v>
      </c>
      <c r="AH38" s="74">
        <v>1</v>
      </c>
      <c r="AI38" s="74">
        <v>1</v>
      </c>
      <c r="AJ38" s="74">
        <v>1</v>
      </c>
      <c r="AK38" s="74">
        <v>1</v>
      </c>
      <c r="AL38" s="74">
        <v>1</v>
      </c>
      <c r="AM38" s="74">
        <v>1</v>
      </c>
      <c r="AN38" s="74">
        <v>1</v>
      </c>
      <c r="AO38" s="74">
        <v>1</v>
      </c>
      <c r="AP38" s="74">
        <v>1</v>
      </c>
      <c r="AQ38" s="74">
        <v>1</v>
      </c>
      <c r="AR38" s="74">
        <v>1</v>
      </c>
      <c r="AS38" s="74">
        <v>1</v>
      </c>
      <c r="AT38" s="74">
        <v>1</v>
      </c>
      <c r="AU38" s="74">
        <v>1</v>
      </c>
    </row>
    <row r="39" spans="1:47">
      <c r="A39" s="111" t="s">
        <v>279</v>
      </c>
      <c r="B39" s="112" t="s">
        <v>67</v>
      </c>
      <c r="C39" s="111" t="s">
        <v>135</v>
      </c>
      <c r="H39" s="85">
        <v>1</v>
      </c>
      <c r="K39" t="s">
        <v>110</v>
      </c>
      <c r="M39" s="74">
        <v>1</v>
      </c>
      <c r="N39" s="74">
        <v>1</v>
      </c>
      <c r="O39" s="74">
        <v>1</v>
      </c>
      <c r="P39" s="74">
        <v>1</v>
      </c>
      <c r="Q39" s="74">
        <v>1</v>
      </c>
      <c r="R39" s="74">
        <v>1</v>
      </c>
      <c r="S39" s="74">
        <v>1</v>
      </c>
      <c r="T39" s="74">
        <v>1</v>
      </c>
      <c r="U39" s="74">
        <v>1</v>
      </c>
      <c r="V39" s="74">
        <v>1</v>
      </c>
      <c r="W39" s="74">
        <v>1</v>
      </c>
      <c r="X39" s="74">
        <v>1</v>
      </c>
      <c r="Y39" s="74">
        <v>1</v>
      </c>
      <c r="Z39" s="74">
        <v>1</v>
      </c>
      <c r="AA39" s="74">
        <v>1</v>
      </c>
      <c r="AB39" s="74">
        <v>1</v>
      </c>
      <c r="AC39" s="74">
        <v>1</v>
      </c>
      <c r="AD39" s="74">
        <v>1</v>
      </c>
      <c r="AE39" s="74">
        <v>1</v>
      </c>
      <c r="AF39" s="74">
        <v>1</v>
      </c>
      <c r="AG39" s="74">
        <v>1</v>
      </c>
      <c r="AH39" s="74">
        <v>1</v>
      </c>
      <c r="AI39" s="74">
        <v>1</v>
      </c>
      <c r="AJ39" s="74">
        <v>1</v>
      </c>
      <c r="AK39" s="74">
        <v>1</v>
      </c>
      <c r="AL39" s="74">
        <v>1</v>
      </c>
      <c r="AM39" s="74">
        <v>1</v>
      </c>
      <c r="AN39" s="74">
        <v>1</v>
      </c>
      <c r="AO39" s="74">
        <v>1</v>
      </c>
      <c r="AP39" s="74">
        <v>1</v>
      </c>
      <c r="AQ39" s="74">
        <v>1</v>
      </c>
      <c r="AR39" s="74">
        <v>1</v>
      </c>
      <c r="AS39" s="74">
        <v>1</v>
      </c>
      <c r="AT39" s="74">
        <v>1</v>
      </c>
      <c r="AU39" s="74">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54"/>
  <sheetViews>
    <sheetView topLeftCell="A16" zoomScale="70" zoomScaleNormal="70" workbookViewId="0">
      <selection activeCell="C35" sqref="C35"/>
    </sheetView>
  </sheetViews>
  <sheetFormatPr defaultColWidth="9.140625" defaultRowHeight="14.45"/>
  <cols>
    <col min="1" max="1" width="16.5703125" customWidth="1"/>
    <col min="2" max="2" width="15.42578125" customWidth="1"/>
    <col min="3" max="3" width="27.42578125" bestFit="1" customWidth="1"/>
    <col min="6" max="6" width="10.140625" customWidth="1"/>
    <col min="8" max="8" width="21.140625" customWidth="1"/>
    <col min="9" max="9" width="9.42578125" customWidth="1"/>
    <col min="10" max="10" width="18.42578125" customWidth="1"/>
    <col min="11" max="11" width="9.140625" customWidth="1"/>
    <col min="12" max="14" width="8.42578125" customWidth="1"/>
    <col min="15" max="47" width="6.42578125" customWidth="1"/>
    <col min="48" max="48" width="6.85546875" customWidth="1"/>
  </cols>
  <sheetData>
    <row r="1" spans="1:48" ht="15" thickBot="1">
      <c r="A1" s="68" t="s">
        <v>270</v>
      </c>
      <c r="B1" s="69" t="s">
        <v>271</v>
      </c>
      <c r="C1" s="69"/>
      <c r="D1" s="21"/>
      <c r="E1" s="21"/>
      <c r="F1" s="22"/>
      <c r="G1" s="22"/>
      <c r="H1" s="22"/>
      <c r="I1" s="22"/>
      <c r="J1" s="22"/>
      <c r="K1" s="22"/>
      <c r="L1" s="22"/>
    </row>
    <row r="2" spans="1:48" ht="15" thickBot="1">
      <c r="A2" s="70" t="s">
        <v>272</v>
      </c>
      <c r="B2" s="71" t="s">
        <v>43</v>
      </c>
      <c r="C2" s="75" t="s">
        <v>28</v>
      </c>
      <c r="D2" s="71" t="s">
        <v>46</v>
      </c>
      <c r="E2" s="71" t="s">
        <v>49</v>
      </c>
      <c r="F2" s="71" t="s">
        <v>37</v>
      </c>
      <c r="G2" s="71" t="s">
        <v>55</v>
      </c>
      <c r="H2" s="71" t="s">
        <v>40</v>
      </c>
      <c r="I2" s="71" t="s">
        <v>31</v>
      </c>
      <c r="J2" s="71" t="s">
        <v>52</v>
      </c>
      <c r="K2" s="71" t="s">
        <v>34</v>
      </c>
      <c r="L2" s="71" t="s">
        <v>43</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273</v>
      </c>
    </row>
    <row r="3" spans="1:48">
      <c r="A3" t="s">
        <v>280</v>
      </c>
      <c r="B3" t="s">
        <v>67</v>
      </c>
      <c r="C3" t="s">
        <v>63</v>
      </c>
      <c r="AV3">
        <v>100</v>
      </c>
    </row>
    <row r="4" spans="1:48">
      <c r="A4" t="s">
        <v>280</v>
      </c>
      <c r="B4" t="s">
        <v>67</v>
      </c>
      <c r="C4" t="s">
        <v>68</v>
      </c>
      <c r="AV4">
        <v>100</v>
      </c>
    </row>
    <row r="5" spans="1:48">
      <c r="A5" t="s">
        <v>280</v>
      </c>
      <c r="B5" t="s">
        <v>67</v>
      </c>
      <c r="C5" t="s">
        <v>70</v>
      </c>
      <c r="AV5">
        <v>100</v>
      </c>
    </row>
    <row r="6" spans="1:48">
      <c r="A6" t="s">
        <v>280</v>
      </c>
      <c r="B6" t="s">
        <v>67</v>
      </c>
      <c r="C6" t="s">
        <v>71</v>
      </c>
      <c r="AV6">
        <v>100</v>
      </c>
    </row>
    <row r="7" spans="1:48">
      <c r="A7" t="s">
        <v>280</v>
      </c>
      <c r="B7" t="s">
        <v>67</v>
      </c>
      <c r="C7" t="s">
        <v>72</v>
      </c>
      <c r="AV7">
        <v>100</v>
      </c>
    </row>
    <row r="8" spans="1:48">
      <c r="A8" t="s">
        <v>280</v>
      </c>
      <c r="B8" t="s">
        <v>67</v>
      </c>
      <c r="C8" t="s">
        <v>73</v>
      </c>
      <c r="AV8">
        <v>20</v>
      </c>
    </row>
    <row r="9" spans="1:48">
      <c r="A9" t="s">
        <v>280</v>
      </c>
      <c r="B9" t="s">
        <v>67</v>
      </c>
      <c r="C9" t="s">
        <v>75</v>
      </c>
      <c r="AV9">
        <v>5</v>
      </c>
    </row>
    <row r="10" spans="1:48">
      <c r="A10" t="s">
        <v>280</v>
      </c>
      <c r="B10" t="s">
        <v>67</v>
      </c>
      <c r="C10" t="s">
        <v>77</v>
      </c>
      <c r="AV10">
        <v>20</v>
      </c>
    </row>
    <row r="11" spans="1:48">
      <c r="A11" t="s">
        <v>280</v>
      </c>
      <c r="B11" t="s">
        <v>67</v>
      </c>
      <c r="C11" t="s">
        <v>79</v>
      </c>
      <c r="AV11">
        <v>5</v>
      </c>
    </row>
    <row r="12" spans="1:48">
      <c r="A12" t="s">
        <v>280</v>
      </c>
      <c r="B12" t="s">
        <v>67</v>
      </c>
      <c r="C12" t="s">
        <v>81</v>
      </c>
      <c r="AV12">
        <v>20</v>
      </c>
    </row>
    <row r="13" spans="1:48">
      <c r="A13" t="s">
        <v>280</v>
      </c>
      <c r="B13" t="s">
        <v>67</v>
      </c>
      <c r="C13" t="s">
        <v>83</v>
      </c>
      <c r="AV13">
        <v>20</v>
      </c>
    </row>
    <row r="14" spans="1:48">
      <c r="A14" t="s">
        <v>280</v>
      </c>
      <c r="B14" t="s">
        <v>67</v>
      </c>
      <c r="C14" t="s">
        <v>85</v>
      </c>
      <c r="AV14">
        <v>1</v>
      </c>
    </row>
    <row r="15" spans="1:48">
      <c r="A15" t="s">
        <v>280</v>
      </c>
      <c r="B15" t="s">
        <v>67</v>
      </c>
      <c r="C15" t="s">
        <v>87</v>
      </c>
      <c r="AV15">
        <v>1</v>
      </c>
    </row>
    <row r="16" spans="1:48">
      <c r="A16" t="s">
        <v>280</v>
      </c>
      <c r="B16" t="s">
        <v>67</v>
      </c>
      <c r="C16" t="s">
        <v>89</v>
      </c>
      <c r="AV16">
        <v>100</v>
      </c>
    </row>
    <row r="17" spans="1:48">
      <c r="A17" t="s">
        <v>280</v>
      </c>
      <c r="B17" t="s">
        <v>67</v>
      </c>
      <c r="C17" t="s">
        <v>91</v>
      </c>
      <c r="AV17">
        <v>100</v>
      </c>
    </row>
    <row r="18" spans="1:48">
      <c r="A18" t="s">
        <v>280</v>
      </c>
      <c r="B18" t="s">
        <v>67</v>
      </c>
      <c r="C18" t="s">
        <v>93</v>
      </c>
      <c r="AV18">
        <v>100</v>
      </c>
    </row>
    <row r="19" spans="1:48">
      <c r="A19" t="s">
        <v>280</v>
      </c>
      <c r="B19" t="s">
        <v>67</v>
      </c>
      <c r="C19" t="s">
        <v>95</v>
      </c>
      <c r="AV19">
        <v>100</v>
      </c>
    </row>
    <row r="20" spans="1:48">
      <c r="A20" t="s">
        <v>280</v>
      </c>
      <c r="B20" t="s">
        <v>67</v>
      </c>
      <c r="C20" t="s">
        <v>97</v>
      </c>
      <c r="AV20">
        <v>100</v>
      </c>
    </row>
    <row r="21" spans="1:48">
      <c r="A21" t="s">
        <v>280</v>
      </c>
      <c r="B21" t="s">
        <v>67</v>
      </c>
      <c r="C21" t="s">
        <v>99</v>
      </c>
      <c r="AV21">
        <v>100</v>
      </c>
    </row>
    <row r="22" spans="1:48">
      <c r="A22" t="s">
        <v>280</v>
      </c>
      <c r="B22" t="s">
        <v>67</v>
      </c>
      <c r="C22" t="s">
        <v>101</v>
      </c>
      <c r="AV22">
        <v>100</v>
      </c>
    </row>
    <row r="23" spans="1:48">
      <c r="A23" t="s">
        <v>280</v>
      </c>
      <c r="B23" t="s">
        <v>67</v>
      </c>
      <c r="C23" t="s">
        <v>103</v>
      </c>
      <c r="AV23">
        <v>100</v>
      </c>
    </row>
    <row r="24" spans="1:48">
      <c r="A24" t="s">
        <v>280</v>
      </c>
      <c r="B24" t="s">
        <v>67</v>
      </c>
      <c r="C24" t="s">
        <v>105</v>
      </c>
      <c r="AV24">
        <v>100</v>
      </c>
    </row>
    <row r="25" spans="1:48">
      <c r="A25" t="s">
        <v>280</v>
      </c>
      <c r="B25" t="s">
        <v>67</v>
      </c>
      <c r="C25" t="s">
        <v>107</v>
      </c>
      <c r="AV25">
        <v>100</v>
      </c>
    </row>
    <row r="26" spans="1:48">
      <c r="A26" t="s">
        <v>280</v>
      </c>
      <c r="B26" t="s">
        <v>67</v>
      </c>
      <c r="C26" t="s">
        <v>109</v>
      </c>
      <c r="AV26">
        <v>100</v>
      </c>
    </row>
    <row r="27" spans="1:48">
      <c r="A27" t="s">
        <v>280</v>
      </c>
      <c r="B27" t="s">
        <v>67</v>
      </c>
      <c r="C27" t="s">
        <v>111</v>
      </c>
      <c r="AV27">
        <v>100</v>
      </c>
    </row>
    <row r="28" spans="1:48">
      <c r="A28" t="s">
        <v>280</v>
      </c>
      <c r="B28" t="s">
        <v>67</v>
      </c>
      <c r="C28" t="s">
        <v>113</v>
      </c>
      <c r="AV28">
        <v>100</v>
      </c>
    </row>
    <row r="29" spans="1:48">
      <c r="A29" t="s">
        <v>280</v>
      </c>
      <c r="B29" t="s">
        <v>67</v>
      </c>
      <c r="C29" t="s">
        <v>114</v>
      </c>
      <c r="AV29">
        <v>100</v>
      </c>
    </row>
    <row r="30" spans="1:48">
      <c r="A30" t="s">
        <v>280</v>
      </c>
      <c r="B30" t="s">
        <v>67</v>
      </c>
      <c r="C30" t="s">
        <v>115</v>
      </c>
      <c r="AV30">
        <v>100</v>
      </c>
    </row>
    <row r="31" spans="1:48">
      <c r="A31" t="s">
        <v>280</v>
      </c>
      <c r="B31" t="s">
        <v>67</v>
      </c>
      <c r="C31" t="s">
        <v>116</v>
      </c>
      <c r="AV31">
        <v>100</v>
      </c>
    </row>
    <row r="32" spans="1:48">
      <c r="A32" t="s">
        <v>280</v>
      </c>
      <c r="B32" t="s">
        <v>67</v>
      </c>
      <c r="C32" t="s">
        <v>117</v>
      </c>
      <c r="AV32">
        <v>100</v>
      </c>
    </row>
    <row r="33" spans="1:48">
      <c r="A33" t="s">
        <v>280</v>
      </c>
      <c r="B33" t="s">
        <v>67</v>
      </c>
      <c r="C33" t="s">
        <v>118</v>
      </c>
      <c r="AV33">
        <v>100</v>
      </c>
    </row>
    <row r="34" spans="1:48">
      <c r="A34" t="s">
        <v>280</v>
      </c>
      <c r="B34" t="s">
        <v>67</v>
      </c>
      <c r="C34" t="s">
        <v>119</v>
      </c>
      <c r="AV34">
        <v>100</v>
      </c>
    </row>
    <row r="35" spans="1:48">
      <c r="A35" t="s">
        <v>280</v>
      </c>
      <c r="B35" t="s">
        <v>67</v>
      </c>
      <c r="C35" t="s">
        <v>120</v>
      </c>
      <c r="AV35">
        <v>100</v>
      </c>
    </row>
    <row r="36" spans="1:48">
      <c r="A36" t="s">
        <v>280</v>
      </c>
      <c r="B36" t="s">
        <v>67</v>
      </c>
      <c r="C36" t="s">
        <v>121</v>
      </c>
      <c r="AV36">
        <v>100</v>
      </c>
    </row>
    <row r="37" spans="1:48">
      <c r="A37" t="s">
        <v>280</v>
      </c>
      <c r="B37" t="s">
        <v>67</v>
      </c>
      <c r="C37" t="s">
        <v>122</v>
      </c>
      <c r="AV37">
        <v>100</v>
      </c>
    </row>
    <row r="38" spans="1:48">
      <c r="A38" t="s">
        <v>280</v>
      </c>
      <c r="B38" t="s">
        <v>67</v>
      </c>
      <c r="C38" t="s">
        <v>123</v>
      </c>
      <c r="AV38">
        <v>100</v>
      </c>
    </row>
    <row r="39" spans="1:48">
      <c r="A39" t="s">
        <v>280</v>
      </c>
      <c r="B39" t="s">
        <v>67</v>
      </c>
      <c r="C39" t="s">
        <v>124</v>
      </c>
      <c r="AV39">
        <v>100</v>
      </c>
    </row>
    <row r="40" spans="1:48">
      <c r="A40" t="s">
        <v>280</v>
      </c>
      <c r="B40" t="s">
        <v>67</v>
      </c>
      <c r="C40" t="s">
        <v>125</v>
      </c>
      <c r="AV40">
        <v>100</v>
      </c>
    </row>
    <row r="41" spans="1:48">
      <c r="A41" t="s">
        <v>280</v>
      </c>
      <c r="B41" t="s">
        <v>67</v>
      </c>
      <c r="C41" t="s">
        <v>126</v>
      </c>
      <c r="AV41">
        <v>100</v>
      </c>
    </row>
    <row r="42" spans="1:48">
      <c r="A42" t="s">
        <v>280</v>
      </c>
      <c r="B42" t="s">
        <v>67</v>
      </c>
      <c r="C42" t="s">
        <v>127</v>
      </c>
      <c r="AV42">
        <v>100</v>
      </c>
    </row>
    <row r="43" spans="1:48">
      <c r="A43" t="s">
        <v>280</v>
      </c>
      <c r="B43" t="s">
        <v>67</v>
      </c>
      <c r="C43" t="s">
        <v>128</v>
      </c>
      <c r="AV43">
        <v>100</v>
      </c>
    </row>
    <row r="44" spans="1:48">
      <c r="A44" t="s">
        <v>280</v>
      </c>
      <c r="B44" t="s">
        <v>67</v>
      </c>
      <c r="C44" t="s">
        <v>129</v>
      </c>
      <c r="AV44">
        <v>100</v>
      </c>
    </row>
    <row r="45" spans="1:48">
      <c r="A45" t="s">
        <v>280</v>
      </c>
      <c r="B45" t="s">
        <v>67</v>
      </c>
      <c r="C45" t="s">
        <v>130</v>
      </c>
      <c r="AV45">
        <v>100</v>
      </c>
    </row>
    <row r="46" spans="1:48">
      <c r="A46" t="s">
        <v>280</v>
      </c>
      <c r="B46" t="s">
        <v>67</v>
      </c>
      <c r="C46" t="s">
        <v>131</v>
      </c>
      <c r="AV46">
        <v>100</v>
      </c>
    </row>
    <row r="47" spans="1:48">
      <c r="A47" t="s">
        <v>280</v>
      </c>
      <c r="B47" t="s">
        <v>67</v>
      </c>
      <c r="C47" t="s">
        <v>132</v>
      </c>
      <c r="AV47">
        <v>100</v>
      </c>
    </row>
    <row r="48" spans="1:48">
      <c r="A48" t="s">
        <v>280</v>
      </c>
      <c r="B48" t="s">
        <v>67</v>
      </c>
      <c r="C48" t="s">
        <v>133</v>
      </c>
      <c r="AV48">
        <v>1</v>
      </c>
    </row>
    <row r="49" spans="1:48">
      <c r="A49" t="s">
        <v>280</v>
      </c>
      <c r="B49" t="s">
        <v>67</v>
      </c>
      <c r="C49" t="s">
        <v>138</v>
      </c>
      <c r="AV49">
        <v>1</v>
      </c>
    </row>
    <row r="50" spans="1:48">
      <c r="A50" t="s">
        <v>280</v>
      </c>
      <c r="B50" t="s">
        <v>67</v>
      </c>
      <c r="C50" t="s">
        <v>136</v>
      </c>
      <c r="AV50">
        <v>1</v>
      </c>
    </row>
    <row r="51" spans="1:48">
      <c r="A51" t="s">
        <v>280</v>
      </c>
      <c r="B51" t="s">
        <v>67</v>
      </c>
      <c r="C51" t="s">
        <v>134</v>
      </c>
      <c r="AV51">
        <v>1</v>
      </c>
    </row>
    <row r="52" spans="1:48">
      <c r="A52" t="s">
        <v>280</v>
      </c>
      <c r="B52" t="s">
        <v>67</v>
      </c>
      <c r="C52" t="s">
        <v>139</v>
      </c>
      <c r="AV52">
        <v>1</v>
      </c>
    </row>
    <row r="53" spans="1:48">
      <c r="A53" t="s">
        <v>280</v>
      </c>
      <c r="B53" t="s">
        <v>67</v>
      </c>
      <c r="C53" t="s">
        <v>137</v>
      </c>
      <c r="AV53">
        <v>1</v>
      </c>
    </row>
    <row r="54" spans="1:48">
      <c r="A54" t="s">
        <v>280</v>
      </c>
      <c r="B54" t="s">
        <v>67</v>
      </c>
      <c r="C54" t="s">
        <v>135</v>
      </c>
      <c r="AV54">
        <v>1</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36"/>
  <sheetViews>
    <sheetView topLeftCell="A11" zoomScale="55" zoomScaleNormal="55" workbookViewId="0">
      <selection activeCell="M31" sqref="M31:AU31"/>
    </sheetView>
  </sheetViews>
  <sheetFormatPr defaultColWidth="9.140625" defaultRowHeight="14.45"/>
  <cols>
    <col min="1" max="1" width="18" bestFit="1" customWidth="1"/>
    <col min="2" max="2" width="15.42578125" customWidth="1"/>
    <col min="3" max="3" width="27" bestFit="1" customWidth="1"/>
    <col min="6" max="6" width="10.140625" customWidth="1"/>
    <col min="8" max="8" width="21.140625" customWidth="1"/>
    <col min="9" max="9" width="9.42578125" customWidth="1"/>
    <col min="10" max="10" width="18.42578125" customWidth="1"/>
    <col min="11" max="11" width="24.140625" bestFit="1" customWidth="1"/>
    <col min="12" max="14" width="8.42578125" customWidth="1"/>
    <col min="15" max="47" width="6.42578125" customWidth="1"/>
    <col min="48" max="48" width="6.85546875" customWidth="1"/>
  </cols>
  <sheetData>
    <row r="1" spans="1:48" ht="15" thickBot="1">
      <c r="A1" s="81" t="s">
        <v>270</v>
      </c>
      <c r="B1" s="82" t="s">
        <v>271</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5" thickBot="1">
      <c r="A2" s="90" t="s">
        <v>272</v>
      </c>
      <c r="B2" s="91" t="s">
        <v>43</v>
      </c>
      <c r="C2" s="91" t="s">
        <v>28</v>
      </c>
      <c r="D2" s="91" t="s">
        <v>46</v>
      </c>
      <c r="E2" s="91" t="s">
        <v>49</v>
      </c>
      <c r="F2" s="91" t="s">
        <v>37</v>
      </c>
      <c r="G2" s="91" t="s">
        <v>55</v>
      </c>
      <c r="H2" s="91" t="s">
        <v>40</v>
      </c>
      <c r="I2" s="91" t="s">
        <v>31</v>
      </c>
      <c r="J2" s="91" t="s">
        <v>52</v>
      </c>
      <c r="K2" s="91" t="s">
        <v>34</v>
      </c>
      <c r="L2" s="91" t="s">
        <v>43</v>
      </c>
      <c r="M2" s="91">
        <v>2016</v>
      </c>
      <c r="N2" s="91">
        <v>2017</v>
      </c>
      <c r="O2" s="97">
        <v>2018</v>
      </c>
      <c r="P2" s="97">
        <v>2019</v>
      </c>
      <c r="Q2" s="97">
        <v>2020</v>
      </c>
      <c r="R2" s="97">
        <v>2021</v>
      </c>
      <c r="S2" s="97">
        <v>2022</v>
      </c>
      <c r="T2" s="97">
        <v>2023</v>
      </c>
      <c r="U2" s="97">
        <v>2024</v>
      </c>
      <c r="V2" s="97">
        <v>2025</v>
      </c>
      <c r="W2" s="97">
        <v>2026</v>
      </c>
      <c r="X2" s="97">
        <v>2027</v>
      </c>
      <c r="Y2" s="97">
        <v>2028</v>
      </c>
      <c r="Z2" s="97">
        <v>2029</v>
      </c>
      <c r="AA2" s="97">
        <v>2030</v>
      </c>
      <c r="AB2" s="97">
        <v>2031</v>
      </c>
      <c r="AC2" s="97">
        <v>2032</v>
      </c>
      <c r="AD2" s="97">
        <v>2033</v>
      </c>
      <c r="AE2" s="97">
        <v>2034</v>
      </c>
      <c r="AF2" s="97">
        <v>2035</v>
      </c>
      <c r="AG2" s="97">
        <v>2036</v>
      </c>
      <c r="AH2" s="97">
        <v>2037</v>
      </c>
      <c r="AI2" s="97">
        <v>2038</v>
      </c>
      <c r="AJ2" s="97">
        <v>2039</v>
      </c>
      <c r="AK2" s="97">
        <v>2040</v>
      </c>
      <c r="AL2" s="97">
        <v>2041</v>
      </c>
      <c r="AM2" s="97">
        <v>2042</v>
      </c>
      <c r="AN2" s="97">
        <v>2043</v>
      </c>
      <c r="AO2" s="97">
        <v>2044</v>
      </c>
      <c r="AP2" s="97">
        <v>2045</v>
      </c>
      <c r="AQ2" s="97">
        <v>2046</v>
      </c>
      <c r="AR2" s="97">
        <v>2047</v>
      </c>
      <c r="AS2" s="97">
        <v>2048</v>
      </c>
      <c r="AT2" s="97">
        <v>2049</v>
      </c>
      <c r="AU2" s="97">
        <v>2050</v>
      </c>
      <c r="AV2" s="92" t="s">
        <v>273</v>
      </c>
    </row>
    <row r="3" spans="1:48">
      <c r="A3" s="98" t="s">
        <v>281</v>
      </c>
      <c r="B3" s="84" t="s">
        <v>67</v>
      </c>
      <c r="C3" s="84" t="s">
        <v>63</v>
      </c>
      <c r="D3" s="85"/>
      <c r="E3" s="85"/>
      <c r="F3" s="85"/>
      <c r="G3" s="85"/>
      <c r="H3" s="85">
        <v>1</v>
      </c>
      <c r="I3" s="85"/>
      <c r="J3" s="85"/>
      <c r="K3" s="85" t="s">
        <v>65</v>
      </c>
      <c r="L3" s="85"/>
      <c r="M3" s="85">
        <v>1</v>
      </c>
      <c r="N3" s="85">
        <v>1</v>
      </c>
      <c r="O3" s="104">
        <v>1</v>
      </c>
      <c r="P3" s="104">
        <v>1</v>
      </c>
      <c r="Q3" s="104">
        <v>1</v>
      </c>
      <c r="R3" s="104">
        <v>1</v>
      </c>
      <c r="S3" s="104">
        <v>1</v>
      </c>
      <c r="T3" s="104">
        <v>1</v>
      </c>
      <c r="U3" s="104">
        <v>1</v>
      </c>
      <c r="V3" s="104">
        <v>1</v>
      </c>
      <c r="W3" s="104">
        <v>1</v>
      </c>
      <c r="X3" s="104">
        <v>1</v>
      </c>
      <c r="Y3" s="104">
        <v>1</v>
      </c>
      <c r="Z3" s="104">
        <v>1</v>
      </c>
      <c r="AA3" s="104">
        <v>1</v>
      </c>
      <c r="AB3" s="104">
        <v>1</v>
      </c>
      <c r="AC3" s="104">
        <v>1</v>
      </c>
      <c r="AD3" s="104">
        <v>1</v>
      </c>
      <c r="AE3" s="104">
        <v>1</v>
      </c>
      <c r="AF3" s="104">
        <v>1</v>
      </c>
      <c r="AG3" s="104">
        <v>1</v>
      </c>
      <c r="AH3" s="104">
        <v>1</v>
      </c>
      <c r="AI3" s="104">
        <v>1</v>
      </c>
      <c r="AJ3" s="104">
        <v>1</v>
      </c>
      <c r="AK3" s="104">
        <v>1</v>
      </c>
      <c r="AL3" s="104">
        <v>1</v>
      </c>
      <c r="AM3" s="104">
        <v>1</v>
      </c>
      <c r="AN3" s="104">
        <v>1</v>
      </c>
      <c r="AO3" s="104">
        <v>1</v>
      </c>
      <c r="AP3" s="104">
        <v>1</v>
      </c>
      <c r="AQ3" s="104">
        <v>1</v>
      </c>
      <c r="AR3" s="104">
        <v>1</v>
      </c>
      <c r="AS3" s="104">
        <v>1</v>
      </c>
      <c r="AT3" s="104">
        <v>1</v>
      </c>
      <c r="AU3" s="104">
        <v>1</v>
      </c>
      <c r="AV3" s="85"/>
    </row>
    <row r="4" spans="1:48">
      <c r="A4" s="85" t="s">
        <v>281</v>
      </c>
      <c r="B4" s="85" t="s">
        <v>67</v>
      </c>
      <c r="C4" s="85" t="s">
        <v>68</v>
      </c>
      <c r="D4" s="85"/>
      <c r="E4" s="85"/>
      <c r="F4" s="85"/>
      <c r="G4" s="85"/>
      <c r="H4" s="85">
        <v>1</v>
      </c>
      <c r="I4" s="85"/>
      <c r="J4" s="85"/>
      <c r="K4" s="85" t="s">
        <v>69</v>
      </c>
      <c r="L4" s="85"/>
      <c r="M4" s="85">
        <v>1</v>
      </c>
      <c r="N4" s="85">
        <v>1</v>
      </c>
      <c r="O4" s="104">
        <v>1</v>
      </c>
      <c r="P4" s="104">
        <v>1</v>
      </c>
      <c r="Q4" s="104">
        <v>1</v>
      </c>
      <c r="R4" s="104">
        <v>1</v>
      </c>
      <c r="S4" s="104">
        <v>1</v>
      </c>
      <c r="T4" s="104">
        <v>1</v>
      </c>
      <c r="U4" s="104">
        <v>1</v>
      </c>
      <c r="V4" s="104">
        <v>1</v>
      </c>
      <c r="W4" s="104">
        <v>1</v>
      </c>
      <c r="X4" s="104">
        <v>1</v>
      </c>
      <c r="Y4" s="104">
        <v>1</v>
      </c>
      <c r="Z4" s="104">
        <v>1</v>
      </c>
      <c r="AA4" s="104">
        <v>1</v>
      </c>
      <c r="AB4" s="104">
        <v>1</v>
      </c>
      <c r="AC4" s="104">
        <v>1</v>
      </c>
      <c r="AD4" s="104">
        <v>1</v>
      </c>
      <c r="AE4" s="104">
        <v>1</v>
      </c>
      <c r="AF4" s="104">
        <v>1</v>
      </c>
      <c r="AG4" s="104">
        <v>1</v>
      </c>
      <c r="AH4" s="104">
        <v>1</v>
      </c>
      <c r="AI4" s="104">
        <v>1</v>
      </c>
      <c r="AJ4" s="104">
        <v>1</v>
      </c>
      <c r="AK4" s="104">
        <v>1</v>
      </c>
      <c r="AL4" s="104">
        <v>1</v>
      </c>
      <c r="AM4" s="104">
        <v>1</v>
      </c>
      <c r="AN4" s="104">
        <v>1</v>
      </c>
      <c r="AO4" s="104">
        <v>1</v>
      </c>
      <c r="AP4" s="104">
        <v>1</v>
      </c>
      <c r="AQ4" s="104">
        <v>1</v>
      </c>
      <c r="AR4" s="104">
        <v>1</v>
      </c>
      <c r="AS4" s="104">
        <v>1</v>
      </c>
      <c r="AT4" s="104">
        <v>1</v>
      </c>
      <c r="AU4" s="104">
        <v>1</v>
      </c>
    </row>
    <row r="5" spans="1:48">
      <c r="A5" s="85" t="s">
        <v>281</v>
      </c>
      <c r="B5" s="85" t="s">
        <v>67</v>
      </c>
      <c r="C5" s="85" t="s">
        <v>70</v>
      </c>
      <c r="D5" s="85"/>
      <c r="E5" s="85"/>
      <c r="F5" s="85"/>
      <c r="G5" s="85"/>
      <c r="H5" s="85">
        <v>1</v>
      </c>
      <c r="I5" s="85"/>
      <c r="J5" s="85"/>
      <c r="K5" t="s">
        <v>70</v>
      </c>
      <c r="L5" s="85"/>
      <c r="M5" s="85">
        <v>1</v>
      </c>
      <c r="N5" s="85">
        <v>1</v>
      </c>
      <c r="O5" s="104">
        <v>1</v>
      </c>
      <c r="P5" s="104">
        <v>1</v>
      </c>
      <c r="Q5" s="104">
        <v>1</v>
      </c>
      <c r="R5" s="104">
        <v>1</v>
      </c>
      <c r="S5" s="104">
        <v>1</v>
      </c>
      <c r="T5" s="104">
        <v>1</v>
      </c>
      <c r="U5" s="104">
        <v>1</v>
      </c>
      <c r="V5" s="104">
        <v>1</v>
      </c>
      <c r="W5" s="104">
        <v>1</v>
      </c>
      <c r="X5" s="104">
        <v>1</v>
      </c>
      <c r="Y5" s="104">
        <v>1</v>
      </c>
      <c r="Z5" s="104">
        <v>1</v>
      </c>
      <c r="AA5" s="104">
        <v>1</v>
      </c>
      <c r="AB5" s="104">
        <v>1</v>
      </c>
      <c r="AC5" s="104">
        <v>1</v>
      </c>
      <c r="AD5" s="104">
        <v>1</v>
      </c>
      <c r="AE5" s="104">
        <v>1</v>
      </c>
      <c r="AF5" s="104">
        <v>1</v>
      </c>
      <c r="AG5" s="104">
        <v>1</v>
      </c>
      <c r="AH5" s="104">
        <v>1</v>
      </c>
      <c r="AI5" s="104">
        <v>1</v>
      </c>
      <c r="AJ5" s="104">
        <v>1</v>
      </c>
      <c r="AK5" s="104">
        <v>1</v>
      </c>
      <c r="AL5" s="104">
        <v>1</v>
      </c>
      <c r="AM5" s="104">
        <v>1</v>
      </c>
      <c r="AN5" s="104">
        <v>1</v>
      </c>
      <c r="AO5" s="104">
        <v>1</v>
      </c>
      <c r="AP5" s="104">
        <v>1</v>
      </c>
      <c r="AQ5" s="104">
        <v>1</v>
      </c>
      <c r="AR5" s="104">
        <v>1</v>
      </c>
      <c r="AS5" s="104">
        <v>1</v>
      </c>
      <c r="AT5" s="104">
        <v>1</v>
      </c>
      <c r="AU5" s="104">
        <v>1</v>
      </c>
    </row>
    <row r="6" spans="1:48">
      <c r="A6" s="85" t="s">
        <v>281</v>
      </c>
      <c r="B6" s="85" t="s">
        <v>67</v>
      </c>
      <c r="C6" s="85" t="s">
        <v>71</v>
      </c>
      <c r="H6" s="85">
        <v>1</v>
      </c>
      <c r="K6" t="s">
        <v>71</v>
      </c>
      <c r="M6" s="85">
        <v>1</v>
      </c>
      <c r="N6" s="85">
        <v>1</v>
      </c>
      <c r="O6" s="104">
        <v>1</v>
      </c>
      <c r="P6" s="104">
        <v>1</v>
      </c>
      <c r="Q6" s="104">
        <v>1</v>
      </c>
      <c r="R6" s="104">
        <v>1</v>
      </c>
      <c r="S6" s="104">
        <v>1</v>
      </c>
      <c r="T6" s="104">
        <v>1</v>
      </c>
      <c r="U6" s="104">
        <v>1</v>
      </c>
      <c r="V6" s="104">
        <v>1</v>
      </c>
      <c r="W6" s="104">
        <v>1</v>
      </c>
      <c r="X6" s="104">
        <v>1</v>
      </c>
      <c r="Y6" s="104">
        <v>1</v>
      </c>
      <c r="Z6" s="104">
        <v>1</v>
      </c>
      <c r="AA6" s="104">
        <v>1</v>
      </c>
      <c r="AB6" s="104">
        <v>1</v>
      </c>
      <c r="AC6" s="104">
        <v>1</v>
      </c>
      <c r="AD6" s="104">
        <v>1</v>
      </c>
      <c r="AE6" s="104">
        <v>1</v>
      </c>
      <c r="AF6" s="104">
        <v>1</v>
      </c>
      <c r="AG6" s="104">
        <v>1</v>
      </c>
      <c r="AH6" s="104">
        <v>1</v>
      </c>
      <c r="AI6" s="104">
        <v>1</v>
      </c>
      <c r="AJ6" s="104">
        <v>1</v>
      </c>
      <c r="AK6" s="104">
        <v>1</v>
      </c>
      <c r="AL6" s="104">
        <v>1</v>
      </c>
      <c r="AM6" s="104">
        <v>1</v>
      </c>
      <c r="AN6" s="104">
        <v>1</v>
      </c>
      <c r="AO6" s="104">
        <v>1</v>
      </c>
      <c r="AP6" s="104">
        <v>1</v>
      </c>
      <c r="AQ6" s="104">
        <v>1</v>
      </c>
      <c r="AR6" s="104">
        <v>1</v>
      </c>
      <c r="AS6" s="104">
        <v>1</v>
      </c>
      <c r="AT6" s="104">
        <v>1</v>
      </c>
      <c r="AU6" s="104">
        <v>1</v>
      </c>
    </row>
    <row r="7" spans="1:48">
      <c r="A7" s="85" t="s">
        <v>281</v>
      </c>
      <c r="B7" s="85" t="s">
        <v>67</v>
      </c>
      <c r="C7" t="s">
        <v>73</v>
      </c>
      <c r="H7" s="85">
        <v>1</v>
      </c>
      <c r="K7" t="s">
        <v>76</v>
      </c>
      <c r="M7">
        <v>0.84955183946488277</v>
      </c>
      <c r="N7">
        <v>0.89202943143812696</v>
      </c>
      <c r="O7">
        <v>0.9163023411371235</v>
      </c>
      <c r="P7">
        <v>0.93623263698711467</v>
      </c>
      <c r="Q7">
        <v>0.94792168398799947</v>
      </c>
      <c r="R7">
        <v>0.95708254370197476</v>
      </c>
      <c r="S7">
        <v>0.96541131163152438</v>
      </c>
      <c r="T7">
        <v>0.97341278239880935</v>
      </c>
      <c r="U7">
        <v>0.98123839489644105</v>
      </c>
      <c r="V7">
        <v>0.98893473850553015</v>
      </c>
      <c r="W7">
        <v>0.99651725693109217</v>
      </c>
      <c r="X7">
        <v>1.003992110167917</v>
      </c>
      <c r="Y7">
        <v>1.0113626606110315</v>
      </c>
      <c r="Z7">
        <v>1.0186313985259969</v>
      </c>
      <c r="AA7">
        <v>1.0258005146704106</v>
      </c>
      <c r="AB7">
        <v>1.032872071550561</v>
      </c>
      <c r="AC7">
        <v>1.0398480555558847</v>
      </c>
      <c r="AD7">
        <v>1.046730393700414</v>
      </c>
      <c r="AE7">
        <v>1.0535209598128408</v>
      </c>
      <c r="AF7">
        <v>1.0602215775475807</v>
      </c>
      <c r="AG7">
        <v>1.0668340224063304</v>
      </c>
      <c r="AH7">
        <v>1.0733600234219565</v>
      </c>
      <c r="AI7">
        <v>1.0798012647000217</v>
      </c>
      <c r="AJ7">
        <v>1.0861593868778658</v>
      </c>
      <c r="AK7">
        <v>1.0924359885207946</v>
      </c>
      <c r="AL7">
        <v>1.0986326274629259</v>
      </c>
      <c r="AM7">
        <v>1.1047508220965003</v>
      </c>
      <c r="AN7">
        <v>1.1107920526123416</v>
      </c>
      <c r="AO7">
        <v>1.1167577621937759</v>
      </c>
      <c r="AP7">
        <v>1.1226493581660222</v>
      </c>
      <c r="AQ7">
        <v>1.1284682131030024</v>
      </c>
      <c r="AR7">
        <v>1.1342156658934115</v>
      </c>
      <c r="AS7">
        <v>1.1398930227677799</v>
      </c>
      <c r="AT7">
        <v>1.1455015582881856</v>
      </c>
      <c r="AU7">
        <v>1.1510425163021931</v>
      </c>
    </row>
    <row r="8" spans="1:48">
      <c r="A8" s="85" t="s">
        <v>281</v>
      </c>
      <c r="B8" s="85" t="s">
        <v>67</v>
      </c>
      <c r="C8" t="s">
        <v>117</v>
      </c>
      <c r="H8" s="85">
        <v>1</v>
      </c>
      <c r="K8" t="s">
        <v>74</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row>
    <row r="9" spans="1:48">
      <c r="A9" s="85" t="s">
        <v>281</v>
      </c>
      <c r="B9" s="85" t="s">
        <v>67</v>
      </c>
      <c r="C9" t="s">
        <v>89</v>
      </c>
      <c r="H9" s="85">
        <v>1</v>
      </c>
      <c r="K9" t="s">
        <v>74</v>
      </c>
      <c r="M9">
        <v>1</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row>
    <row r="10" spans="1:48">
      <c r="A10" s="85" t="s">
        <v>281</v>
      </c>
      <c r="B10" s="85" t="s">
        <v>67</v>
      </c>
      <c r="C10" t="s">
        <v>75</v>
      </c>
      <c r="H10" s="85">
        <v>1</v>
      </c>
      <c r="K10" t="s">
        <v>80</v>
      </c>
      <c r="M10">
        <v>12.23961471571906</v>
      </c>
      <c r="N10">
        <v>12.791823411371238</v>
      </c>
      <c r="O10">
        <v>12.779686956521736</v>
      </c>
      <c r="P10">
        <v>12.772126772179378</v>
      </c>
      <c r="Q10">
        <v>12.568742606442164</v>
      </c>
      <c r="R10">
        <v>12.361838612739502</v>
      </c>
      <c r="S10">
        <v>12.168956628603251</v>
      </c>
      <c r="T10">
        <v>11.981565320205128</v>
      </c>
      <c r="U10">
        <v>11.803512905694619</v>
      </c>
      <c r="V10">
        <v>11.632071088094234</v>
      </c>
      <c r="W10">
        <v>11.468185219988543</v>
      </c>
      <c r="X10">
        <v>11.310753465833212</v>
      </c>
      <c r="Y10">
        <v>11.159710875221693</v>
      </c>
      <c r="Z10">
        <v>11.014697472493662</v>
      </c>
      <c r="AA10">
        <v>10.875516108065684</v>
      </c>
      <c r="AB10">
        <v>10.741757722413807</v>
      </c>
      <c r="AC10">
        <v>10.613058992458585</v>
      </c>
      <c r="AD10">
        <v>10.489206663175354</v>
      </c>
      <c r="AE10">
        <v>10.370007186996391</v>
      </c>
      <c r="AF10">
        <v>10.255274613707829</v>
      </c>
      <c r="AG10">
        <v>10.144728035597483</v>
      </c>
      <c r="AH10">
        <v>10.038109191587209</v>
      </c>
      <c r="AI10">
        <v>9.9352822932773375</v>
      </c>
      <c r="AJ10">
        <v>9.8361181407456879</v>
      </c>
      <c r="AK10">
        <v>9.7404941061060981</v>
      </c>
      <c r="AL10">
        <v>9.648204167818049</v>
      </c>
      <c r="AM10">
        <v>9.5590515392165738</v>
      </c>
      <c r="AN10">
        <v>9.4729362902933225</v>
      </c>
      <c r="AO10">
        <v>9.3897635982048673</v>
      </c>
      <c r="AP10">
        <v>9.3094436015734381</v>
      </c>
      <c r="AQ10">
        <v>9.2318194755836878</v>
      </c>
      <c r="AR10">
        <v>9.1567457033697153</v>
      </c>
      <c r="AS10">
        <v>9.0841550243169369</v>
      </c>
      <c r="AT10">
        <v>9.0139834644799564</v>
      </c>
      <c r="AU10">
        <v>8.9461704131175193</v>
      </c>
    </row>
    <row r="11" spans="1:48">
      <c r="A11" s="85" t="s">
        <v>281</v>
      </c>
      <c r="B11" s="85" t="s">
        <v>67</v>
      </c>
      <c r="C11" t="s">
        <v>118</v>
      </c>
      <c r="H11" s="85">
        <v>1</v>
      </c>
      <c r="K11" t="s">
        <v>78</v>
      </c>
      <c r="M11">
        <v>1</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row>
    <row r="12" spans="1:48">
      <c r="A12" s="85" t="s">
        <v>281</v>
      </c>
      <c r="B12" s="85" t="s">
        <v>67</v>
      </c>
      <c r="C12" t="s">
        <v>91</v>
      </c>
      <c r="H12" s="85">
        <v>1</v>
      </c>
      <c r="K12" t="s">
        <v>78</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row>
    <row r="13" spans="1:48">
      <c r="A13" s="85" t="s">
        <v>281</v>
      </c>
      <c r="B13" s="85" t="s">
        <v>67</v>
      </c>
      <c r="C13" t="s">
        <v>77</v>
      </c>
      <c r="H13" s="85">
        <v>1</v>
      </c>
      <c r="K13" t="s">
        <v>84</v>
      </c>
      <c r="M13">
        <v>0.51579933110367893</v>
      </c>
      <c r="N13">
        <v>0.5036628762541806</v>
      </c>
      <c r="O13">
        <v>0.52186755852842803</v>
      </c>
      <c r="P13">
        <v>0.52358778427551633</v>
      </c>
      <c r="Q13">
        <v>0.53683798380110481</v>
      </c>
      <c r="R13">
        <v>0.53320195016448857</v>
      </c>
      <c r="S13">
        <v>0.53397504546488539</v>
      </c>
      <c r="T13">
        <v>0.53240871416189683</v>
      </c>
      <c r="U13">
        <v>0.53247453185747473</v>
      </c>
      <c r="V13">
        <v>0.53167836590940543</v>
      </c>
      <c r="W13">
        <v>0.53149314384484481</v>
      </c>
      <c r="X13">
        <v>0.53099481857814534</v>
      </c>
      <c r="Y13">
        <v>0.53073031966115303</v>
      </c>
      <c r="Z13">
        <v>0.53035637393279267</v>
      </c>
      <c r="AA13">
        <v>0.53007615427366894</v>
      </c>
      <c r="AB13">
        <v>0.52976168942027002</v>
      </c>
      <c r="AC13">
        <v>0.52948835999701016</v>
      </c>
      <c r="AD13">
        <v>0.52920818939099434</v>
      </c>
      <c r="AE13">
        <v>0.52894900522124333</v>
      </c>
      <c r="AF13">
        <v>0.52869262851057575</v>
      </c>
      <c r="AG13">
        <v>0.52844918935250196</v>
      </c>
      <c r="AH13">
        <v>0.52821164670887488</v>
      </c>
      <c r="AI13">
        <v>0.52798355475028325</v>
      </c>
      <c r="AJ13">
        <v>0.52776205937109777</v>
      </c>
      <c r="AK13">
        <v>0.52754828460390946</v>
      </c>
      <c r="AL13">
        <v>0.5273409673600099</v>
      </c>
      <c r="AM13">
        <v>0.52714034656399622</v>
      </c>
      <c r="AN13">
        <v>0.52694577715071411</v>
      </c>
      <c r="AO13">
        <v>0.52675718745433786</v>
      </c>
      <c r="AP13">
        <v>0.52657418347293772</v>
      </c>
      <c r="AQ13">
        <v>0.52639659518054027</v>
      </c>
      <c r="AR13">
        <v>0.52622413958417757</v>
      </c>
      <c r="AS13">
        <v>0.52605662539385234</v>
      </c>
      <c r="AT13">
        <v>0.5258938258723872</v>
      </c>
      <c r="AU13">
        <v>0.52573555531644067</v>
      </c>
    </row>
    <row r="14" spans="1:48">
      <c r="A14" s="85" t="s">
        <v>281</v>
      </c>
      <c r="B14" s="85" t="s">
        <v>67</v>
      </c>
      <c r="C14" t="s">
        <v>119</v>
      </c>
      <c r="H14" s="85">
        <v>1</v>
      </c>
      <c r="K14" t="s">
        <v>82</v>
      </c>
      <c r="M14">
        <v>1</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row>
    <row r="15" spans="1:48">
      <c r="A15" s="85" t="s">
        <v>281</v>
      </c>
      <c r="B15" s="85" t="s">
        <v>67</v>
      </c>
      <c r="C15" t="s">
        <v>93</v>
      </c>
      <c r="H15" s="85">
        <v>1</v>
      </c>
      <c r="K15" t="s">
        <v>82</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c r="A16" s="85" t="s">
        <v>281</v>
      </c>
      <c r="B16" s="85" t="s">
        <v>67</v>
      </c>
      <c r="C16" t="s">
        <v>79</v>
      </c>
      <c r="H16" s="85">
        <v>1</v>
      </c>
      <c r="K16" t="s">
        <v>88</v>
      </c>
      <c r="M16">
        <v>50.408765217391306</v>
      </c>
      <c r="N16">
        <v>52.289915719063536</v>
      </c>
      <c r="O16">
        <v>52.72682809364548</v>
      </c>
      <c r="P16">
        <v>54.782396194318004</v>
      </c>
      <c r="Q16">
        <v>55.297400252994521</v>
      </c>
      <c r="R16">
        <v>57.001150834587669</v>
      </c>
      <c r="S16">
        <v>57.556949878842097</v>
      </c>
      <c r="T16">
        <v>58.987863021147831</v>
      </c>
      <c r="U16">
        <v>59.559378815809126</v>
      </c>
      <c r="V16">
        <v>60.77623605861794</v>
      </c>
      <c r="W16">
        <v>61.346831443010274</v>
      </c>
      <c r="X16">
        <v>62.393827306969214</v>
      </c>
      <c r="Y16">
        <v>62.952704674339891</v>
      </c>
      <c r="Z16">
        <v>63.863390857133432</v>
      </c>
      <c r="AA16">
        <v>64.403788905564795</v>
      </c>
      <c r="AB16">
        <v>65.203878521870351</v>
      </c>
      <c r="AC16">
        <v>65.721816247558806</v>
      </c>
      <c r="AD16">
        <v>66.431198155982386</v>
      </c>
      <c r="AE16">
        <v>66.924597076168723</v>
      </c>
      <c r="AF16">
        <v>67.55879632517815</v>
      </c>
      <c r="AG16">
        <v>68.026865890281513</v>
      </c>
      <c r="AH16">
        <v>68.598111662133732</v>
      </c>
      <c r="AI16">
        <v>69.040918815290794</v>
      </c>
      <c r="AJ16">
        <v>69.558931570838681</v>
      </c>
      <c r="AK16">
        <v>69.977099708010982</v>
      </c>
      <c r="AL16">
        <v>70.449675703677244</v>
      </c>
      <c r="AM16">
        <v>70.844174853698064</v>
      </c>
      <c r="AN16">
        <v>71.277623277884146</v>
      </c>
      <c r="AO16">
        <v>71.649624720288244</v>
      </c>
      <c r="AP16">
        <v>72.049096844688989</v>
      </c>
      <c r="AQ16">
        <v>72.399873287979702</v>
      </c>
      <c r="AR16">
        <v>72.769611954830722</v>
      </c>
      <c r="AS16">
        <v>73.10046991751679</v>
      </c>
      <c r="AT16">
        <v>73.443999874826744</v>
      </c>
      <c r="AU16">
        <v>73.75623478872761</v>
      </c>
    </row>
    <row r="17" spans="1:47">
      <c r="A17" s="85" t="s">
        <v>281</v>
      </c>
      <c r="B17" s="85" t="s">
        <v>67</v>
      </c>
      <c r="C17" t="s">
        <v>120</v>
      </c>
      <c r="H17" s="85">
        <v>1</v>
      </c>
      <c r="K17" t="s">
        <v>86</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c r="A18" s="85" t="s">
        <v>281</v>
      </c>
      <c r="B18" s="85" t="s">
        <v>67</v>
      </c>
      <c r="C18" t="s">
        <v>95</v>
      </c>
      <c r="H18" s="85">
        <v>1</v>
      </c>
      <c r="K18" t="s">
        <v>86</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c r="A19" s="85" t="s">
        <v>281</v>
      </c>
      <c r="B19" s="85" t="s">
        <v>67</v>
      </c>
      <c r="C19" t="s">
        <v>83</v>
      </c>
      <c r="H19" s="85">
        <v>1</v>
      </c>
      <c r="K19" t="s">
        <v>94</v>
      </c>
      <c r="M19">
        <v>17.561650025276375</v>
      </c>
      <c r="N19">
        <v>17.422906470000001</v>
      </c>
      <c r="O19">
        <v>16.733589609999999</v>
      </c>
      <c r="P19">
        <v>17.180796316639423</v>
      </c>
      <c r="Q19">
        <v>17.788915227327887</v>
      </c>
      <c r="R19">
        <v>18.414174759102476</v>
      </c>
      <c r="S19">
        <v>19.035488601536965</v>
      </c>
      <c r="T19">
        <v>19.649863152804862</v>
      </c>
      <c r="U19">
        <v>20.256970727287417</v>
      </c>
      <c r="V19">
        <v>20.856874176637941</v>
      </c>
      <c r="W19">
        <v>21.449691337023033</v>
      </c>
      <c r="X19">
        <v>22.03554560813917</v>
      </c>
      <c r="Y19">
        <v>22.614558737064829</v>
      </c>
      <c r="Z19">
        <v>23.186849825426094</v>
      </c>
      <c r="AA19">
        <v>23.752535252157148</v>
      </c>
      <c r="AB19">
        <v>24.311728728952705</v>
      </c>
      <c r="AC19">
        <v>24.864541373012898</v>
      </c>
      <c r="AD19">
        <v>25.411081780142222</v>
      </c>
      <c r="AE19">
        <v>25.951456095793212</v>
      </c>
      <c r="AF19">
        <v>26.485768083780272</v>
      </c>
      <c r="AG19">
        <v>26.542858992314226</v>
      </c>
      <c r="AH19">
        <v>26.597390866196751</v>
      </c>
      <c r="AI19">
        <v>26.649531992490825</v>
      </c>
      <c r="AJ19">
        <v>26.699436218935102</v>
      </c>
      <c r="AK19">
        <v>26.747244470072083</v>
      </c>
      <c r="AL19">
        <v>26.793086076272459</v>
      </c>
      <c r="AM19">
        <v>26.837079942052387</v>
      </c>
      <c r="AN19">
        <v>26.879335575908023</v>
      </c>
      <c r="AO19">
        <v>26.919954000445582</v>
      </c>
      <c r="AP19">
        <v>26.959028558731898</v>
      </c>
      <c r="AQ19">
        <v>26.996645630414505</v>
      </c>
      <c r="AR19">
        <v>27.032885269174038</v>
      </c>
      <c r="AS19">
        <v>27.067821771411392</v>
      </c>
      <c r="AT19">
        <v>27.101524184669145</v>
      </c>
      <c r="AU19">
        <v>27.13405676311114</v>
      </c>
    </row>
    <row r="20" spans="1:47">
      <c r="A20" s="85" t="s">
        <v>281</v>
      </c>
      <c r="B20" s="85" t="s">
        <v>67</v>
      </c>
      <c r="C20" t="s">
        <v>122</v>
      </c>
      <c r="H20" s="85">
        <v>1</v>
      </c>
      <c r="K20" t="s">
        <v>96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c r="A21" s="85" t="s">
        <v>281</v>
      </c>
      <c r="B21" s="85" t="s">
        <v>67</v>
      </c>
      <c r="C21" t="s">
        <v>99</v>
      </c>
      <c r="H21" s="85">
        <v>1</v>
      </c>
      <c r="K21" t="s">
        <v>96</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c r="A22" s="85" t="s">
        <v>281</v>
      </c>
      <c r="B22" s="85" t="s">
        <v>67</v>
      </c>
      <c r="C22" t="s">
        <v>87</v>
      </c>
      <c r="H22" s="85">
        <v>1</v>
      </c>
      <c r="K22" t="s">
        <v>104</v>
      </c>
      <c r="M22">
        <v>0.94057525083612037</v>
      </c>
      <c r="N22">
        <v>0.95271170568561847</v>
      </c>
      <c r="O22">
        <v>0.97091638795986612</v>
      </c>
      <c r="P22">
        <v>0.98214002948383827</v>
      </c>
      <c r="Q22">
        <v>0.99735271536733461</v>
      </c>
      <c r="R22">
        <v>1.0074853756095485</v>
      </c>
      <c r="S22">
        <v>1.0195342994849026</v>
      </c>
      <c r="T22">
        <v>1.0283018468863254</v>
      </c>
      <c r="U22">
        <v>1.0382109483904003</v>
      </c>
      <c r="V22">
        <v>1.0508446996642908</v>
      </c>
      <c r="W22">
        <v>1.0642999057070597</v>
      </c>
      <c r="X22">
        <v>1.0764085679110478</v>
      </c>
      <c r="Y22">
        <v>1.0892751882913081</v>
      </c>
      <c r="Z22">
        <v>1.1019070733642233</v>
      </c>
      <c r="AA22">
        <v>1.1146764483325153</v>
      </c>
      <c r="AB22">
        <v>1.1267087582698847</v>
      </c>
      <c r="AC22">
        <v>1.1386718436267376</v>
      </c>
      <c r="AD22">
        <v>1.1500263541632985</v>
      </c>
      <c r="AE22">
        <v>1.1612165506673502</v>
      </c>
      <c r="AF22">
        <v>1.1718984402898422</v>
      </c>
      <c r="AG22">
        <v>1.1823326362238005</v>
      </c>
      <c r="AH22">
        <v>1.1922785256303241</v>
      </c>
      <c r="AI22">
        <v>1.2019176845819084</v>
      </c>
      <c r="AJ22">
        <v>1.2111100360288176</v>
      </c>
      <c r="AK22">
        <v>1.2199696666654334</v>
      </c>
      <c r="AL22">
        <v>1.22838579307519</v>
      </c>
      <c r="AM22">
        <v>1.2364096817456531</v>
      </c>
      <c r="AN22">
        <v>1.2439801083682616</v>
      </c>
      <c r="AO22">
        <v>1.2511387194938144</v>
      </c>
      <c r="AP22">
        <v>1.2578426142931407</v>
      </c>
      <c r="AQ22">
        <v>1.2640986194054686</v>
      </c>
      <c r="AR22">
        <v>1.2698605876648956</v>
      </c>
      <c r="AS22">
        <v>1.2751396309227114</v>
      </c>
      <c r="AT22">
        <v>1.2799116236734469</v>
      </c>
      <c r="AU22">
        <v>1.2841782441795979</v>
      </c>
    </row>
    <row r="23" spans="1:47">
      <c r="A23" s="85" t="s">
        <v>281</v>
      </c>
      <c r="B23" s="85" t="s">
        <v>67</v>
      </c>
      <c r="C23" t="s">
        <v>124</v>
      </c>
      <c r="H23" s="85">
        <v>1</v>
      </c>
      <c r="K23" t="s">
        <v>102</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c r="A24" s="85" t="s">
        <v>281</v>
      </c>
      <c r="B24" s="85" t="s">
        <v>67</v>
      </c>
      <c r="C24" t="s">
        <v>103</v>
      </c>
      <c r="H24" s="85">
        <v>1</v>
      </c>
      <c r="K24" t="s">
        <v>102</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c r="A25" s="85" t="s">
        <v>281</v>
      </c>
      <c r="B25" s="85" t="s">
        <v>67</v>
      </c>
      <c r="C25" t="s">
        <v>81</v>
      </c>
      <c r="H25" s="85">
        <v>1</v>
      </c>
      <c r="K25" t="s">
        <v>90</v>
      </c>
      <c r="M25">
        <v>2.9673632107023407</v>
      </c>
      <c r="N25">
        <v>3.3678662207357855</v>
      </c>
      <c r="O25">
        <v>3.5135036789297658</v>
      </c>
      <c r="P25">
        <v>3.4511270498670519</v>
      </c>
      <c r="Q25">
        <v>3.4302745374998853</v>
      </c>
      <c r="R25">
        <v>3.5269042435192475</v>
      </c>
      <c r="S25">
        <v>3.623563923710249</v>
      </c>
      <c r="T25">
        <v>3.7202213068713301</v>
      </c>
      <c r="U25">
        <v>3.8168788660621775</v>
      </c>
      <c r="V25">
        <v>3.9135364117632228</v>
      </c>
      <c r="W25">
        <v>4.0101939584980366</v>
      </c>
      <c r="X25">
        <v>4.1068515051536281</v>
      </c>
      <c r="Y25">
        <v>4.2035090518153009</v>
      </c>
      <c r="Z25">
        <v>4.3001665984764976</v>
      </c>
      <c r="AA25">
        <v>4.3968241451377352</v>
      </c>
      <c r="AB25">
        <v>4.4934816917989719</v>
      </c>
      <c r="AC25">
        <v>4.5901392384602016</v>
      </c>
      <c r="AD25">
        <v>4.6867967851214392</v>
      </c>
      <c r="AE25">
        <v>4.7834543317826688</v>
      </c>
      <c r="AF25">
        <v>4.8801118784439055</v>
      </c>
      <c r="AG25">
        <v>4.9767694251051351</v>
      </c>
      <c r="AH25">
        <v>5.0734269717663727</v>
      </c>
      <c r="AI25">
        <v>5.1700845184276023</v>
      </c>
      <c r="AJ25">
        <v>5.2667420650888399</v>
      </c>
      <c r="AK25">
        <v>5.3633996117500766</v>
      </c>
      <c r="AL25">
        <v>5.4600571584113062</v>
      </c>
      <c r="AM25">
        <v>5.5567147050725438</v>
      </c>
      <c r="AN25">
        <v>5.6533722517337734</v>
      </c>
      <c r="AO25">
        <v>5.7500297983950102</v>
      </c>
      <c r="AP25">
        <v>5.8466873450562398</v>
      </c>
      <c r="AQ25">
        <v>5.9433448917174774</v>
      </c>
      <c r="AR25">
        <v>6.040002438378707</v>
      </c>
      <c r="AS25">
        <v>6.1366599850399446</v>
      </c>
      <c r="AT25">
        <v>6.2333175317011733</v>
      </c>
      <c r="AU25">
        <v>6.3299750783624109</v>
      </c>
    </row>
    <row r="26" spans="1:47">
      <c r="A26" s="85" t="s">
        <v>281</v>
      </c>
      <c r="B26" s="85" t="s">
        <v>67</v>
      </c>
      <c r="C26" t="s">
        <v>121</v>
      </c>
      <c r="H26" s="85">
        <v>1</v>
      </c>
      <c r="K26" t="s">
        <v>92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c r="A27" s="85" t="s">
        <v>281</v>
      </c>
      <c r="B27" s="85" t="s">
        <v>67</v>
      </c>
      <c r="C27" t="s">
        <v>97</v>
      </c>
      <c r="H27" s="85">
        <v>1</v>
      </c>
      <c r="K27" t="s">
        <v>92</v>
      </c>
      <c r="M27" s="105">
        <v>1</v>
      </c>
      <c r="N27" s="105">
        <v>1</v>
      </c>
      <c r="O27" s="105">
        <v>1</v>
      </c>
      <c r="P27" s="105">
        <v>1</v>
      </c>
      <c r="Q27" s="105">
        <v>1</v>
      </c>
      <c r="R27" s="105">
        <v>1</v>
      </c>
      <c r="S27" s="105">
        <v>1</v>
      </c>
      <c r="T27" s="105">
        <v>1</v>
      </c>
      <c r="U27" s="105">
        <v>1</v>
      </c>
      <c r="V27" s="105">
        <v>1</v>
      </c>
      <c r="W27" s="105">
        <v>1</v>
      </c>
      <c r="X27" s="105">
        <v>1</v>
      </c>
      <c r="Y27" s="105">
        <v>1</v>
      </c>
      <c r="Z27" s="105">
        <v>1</v>
      </c>
      <c r="AA27" s="105">
        <v>1</v>
      </c>
      <c r="AB27" s="105">
        <v>1</v>
      </c>
      <c r="AC27" s="105">
        <v>1</v>
      </c>
      <c r="AD27" s="105">
        <v>1</v>
      </c>
      <c r="AE27" s="105">
        <v>1</v>
      </c>
      <c r="AF27" s="105">
        <v>1</v>
      </c>
      <c r="AG27" s="105">
        <v>1</v>
      </c>
      <c r="AH27" s="105">
        <v>1</v>
      </c>
      <c r="AI27" s="105">
        <v>1</v>
      </c>
      <c r="AJ27" s="105">
        <v>1</v>
      </c>
      <c r="AK27" s="105">
        <v>1</v>
      </c>
      <c r="AL27" s="105">
        <v>1</v>
      </c>
      <c r="AM27" s="105">
        <v>1</v>
      </c>
      <c r="AN27" s="105">
        <v>1</v>
      </c>
      <c r="AO27" s="105">
        <v>1</v>
      </c>
      <c r="AP27" s="105">
        <v>1</v>
      </c>
      <c r="AQ27" s="105">
        <v>1</v>
      </c>
      <c r="AR27" s="105">
        <v>1</v>
      </c>
      <c r="AS27" s="105">
        <v>1</v>
      </c>
      <c r="AT27" s="105">
        <v>1</v>
      </c>
      <c r="AU27" s="105">
        <v>1</v>
      </c>
    </row>
    <row r="28" spans="1:47">
      <c r="A28" s="85" t="s">
        <v>281</v>
      </c>
      <c r="B28" s="85" t="s">
        <v>67</v>
      </c>
      <c r="C28" t="s">
        <v>85</v>
      </c>
      <c r="H28" s="85">
        <v>1</v>
      </c>
      <c r="K28" t="s">
        <v>100</v>
      </c>
      <c r="M28">
        <v>2.0692655518394649</v>
      </c>
      <c r="N28">
        <v>2.1178113712374578</v>
      </c>
      <c r="O28">
        <v>2.1602889632107023</v>
      </c>
      <c r="P28">
        <v>2.1858304176193979</v>
      </c>
      <c r="Q28">
        <v>2.2164092821889292</v>
      </c>
      <c r="R28">
        <v>2.2461177197125739</v>
      </c>
      <c r="S28">
        <v>2.2742072541913299</v>
      </c>
      <c r="T28">
        <v>2.3007245926074367</v>
      </c>
      <c r="U28">
        <v>2.3259264000913058</v>
      </c>
      <c r="V28">
        <v>2.360885180397672</v>
      </c>
      <c r="W28">
        <v>2.3953224542986775</v>
      </c>
      <c r="X28">
        <v>2.4291244390156654</v>
      </c>
      <c r="Y28">
        <v>2.4631870765381958</v>
      </c>
      <c r="Z28">
        <v>2.4983071448600578</v>
      </c>
      <c r="AA28">
        <v>2.5328706490411572</v>
      </c>
      <c r="AB28">
        <v>2.5668244126574646</v>
      </c>
      <c r="AC28">
        <v>2.6001069816979938</v>
      </c>
      <c r="AD28">
        <v>2.6327195896685049</v>
      </c>
      <c r="AE28">
        <v>2.6646608364191215</v>
      </c>
      <c r="AF28">
        <v>2.6959267714880353</v>
      </c>
      <c r="AG28">
        <v>2.7264600749491055</v>
      </c>
      <c r="AH28">
        <v>2.7562048768825131</v>
      </c>
      <c r="AI28">
        <v>2.7851554187522138</v>
      </c>
      <c r="AJ28">
        <v>2.8133030742005749</v>
      </c>
      <c r="AK28">
        <v>2.840636311265814</v>
      </c>
      <c r="AL28">
        <v>2.8670961628636973</v>
      </c>
      <c r="AM28">
        <v>2.8926210462896309</v>
      </c>
      <c r="AN28">
        <v>2.9171914487634534</v>
      </c>
      <c r="AO28">
        <v>2.9407851718286513</v>
      </c>
      <c r="AP28">
        <v>2.9633773259297218</v>
      </c>
      <c r="AQ28">
        <v>2.9849036975259033</v>
      </c>
      <c r="AR28">
        <v>3.0053004030052159</v>
      </c>
      <c r="AS28">
        <v>3.02453859713451</v>
      </c>
      <c r="AT28">
        <v>3.042586516230029</v>
      </c>
      <c r="AU28">
        <v>3.0594095119906854</v>
      </c>
    </row>
    <row r="29" spans="1:47">
      <c r="A29" s="85" t="s">
        <v>281</v>
      </c>
      <c r="B29" s="85" t="s">
        <v>67</v>
      </c>
      <c r="C29" t="s">
        <v>123</v>
      </c>
      <c r="H29" s="85">
        <v>1</v>
      </c>
      <c r="K29" t="s">
        <v>98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c r="A30" s="85" t="s">
        <v>281</v>
      </c>
      <c r="B30" s="85" t="s">
        <v>67</v>
      </c>
      <c r="C30" t="s">
        <v>101</v>
      </c>
      <c r="H30" s="85">
        <v>1</v>
      </c>
      <c r="K30" t="s">
        <v>98</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c r="A31" s="85" t="s">
        <v>281</v>
      </c>
      <c r="B31" s="85" t="s">
        <v>67</v>
      </c>
      <c r="C31" t="s">
        <v>133</v>
      </c>
      <c r="H31">
        <v>1</v>
      </c>
      <c r="K31" t="s">
        <v>106</v>
      </c>
      <c r="M31">
        <v>0.30860113730332239</v>
      </c>
      <c r="N31">
        <v>0.31065697166156669</v>
      </c>
      <c r="O31">
        <v>0.31383870298888022</v>
      </c>
      <c r="P31">
        <v>0.3154379075321862</v>
      </c>
      <c r="Q31">
        <v>0.321087571896502</v>
      </c>
      <c r="R31">
        <v>0.325042638273766</v>
      </c>
      <c r="S31">
        <v>0.33250784485522455</v>
      </c>
      <c r="T31">
        <v>0.33531650150777248</v>
      </c>
      <c r="U31">
        <v>0.34273483640339786</v>
      </c>
      <c r="V31">
        <v>0.34570552371680335</v>
      </c>
      <c r="W31">
        <v>0.35322881263781047</v>
      </c>
      <c r="X31">
        <v>0.35631366321990454</v>
      </c>
      <c r="Y31">
        <v>0.3639233730636387</v>
      </c>
      <c r="Z31">
        <v>0.3671149184345211</v>
      </c>
      <c r="AA31">
        <v>0.37488204925362628</v>
      </c>
      <c r="AB31">
        <v>0.37820008725151799</v>
      </c>
      <c r="AC31">
        <v>0.38158264704261524</v>
      </c>
      <c r="AD31">
        <v>0.3895453955918225</v>
      </c>
      <c r="AE31">
        <v>0.39303018840105197</v>
      </c>
      <c r="AF31">
        <v>0.40120932468568654</v>
      </c>
      <c r="AG31">
        <v>0.40482070975135503</v>
      </c>
      <c r="AH31">
        <v>0.4132049211783364</v>
      </c>
      <c r="AI31">
        <v>0.41693505444139167</v>
      </c>
      <c r="AJ31">
        <v>0.42554855561703392</v>
      </c>
      <c r="AK31">
        <v>0.4294390255565711</v>
      </c>
      <c r="AL31">
        <v>0.43830880340728623</v>
      </c>
      <c r="AM31">
        <v>0.44235352163658359</v>
      </c>
      <c r="AN31">
        <v>0.4514728032578666</v>
      </c>
      <c r="AO31">
        <v>0.45569317131045117</v>
      </c>
      <c r="AP31">
        <v>0.46510148973205312</v>
      </c>
      <c r="AQ31">
        <v>0.46952099606479103</v>
      </c>
      <c r="AR31">
        <v>0.47921658396913114</v>
      </c>
      <c r="AS31">
        <v>0.48383102066025341</v>
      </c>
      <c r="AT31">
        <v>0.49384218209983527</v>
      </c>
      <c r="AU31">
        <v>0.49869210232487138</v>
      </c>
    </row>
    <row r="32" spans="1:47">
      <c r="A32" s="85" t="s">
        <v>281</v>
      </c>
      <c r="B32" s="85" t="s">
        <v>67</v>
      </c>
      <c r="C32" t="s">
        <v>138</v>
      </c>
      <c r="H32">
        <v>1</v>
      </c>
      <c r="K32" t="s">
        <v>108</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row>
    <row r="33" spans="1:47">
      <c r="A33" s="85" t="s">
        <v>281</v>
      </c>
      <c r="B33" s="85" t="s">
        <v>67</v>
      </c>
      <c r="C33" t="s">
        <v>134</v>
      </c>
      <c r="H33">
        <v>1</v>
      </c>
      <c r="K33" t="s">
        <v>108</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row>
    <row r="34" spans="1:47">
      <c r="A34" s="85" t="s">
        <v>281</v>
      </c>
      <c r="B34" s="85" t="s">
        <v>67</v>
      </c>
      <c r="C34" t="s">
        <v>130</v>
      </c>
      <c r="H34">
        <v>1</v>
      </c>
      <c r="K34" t="s">
        <v>110</v>
      </c>
      <c r="M34">
        <v>9.1392393994996449E-2</v>
      </c>
      <c r="N34">
        <v>9.2198445879415822E-2</v>
      </c>
      <c r="O34">
        <v>9.3032127560609884E-2</v>
      </c>
      <c r="P34">
        <v>9.3736899117725495E-2</v>
      </c>
      <c r="Q34">
        <v>9.5210199770233331E-2</v>
      </c>
      <c r="R34">
        <v>9.6346145404886771E-2</v>
      </c>
      <c r="S34">
        <v>9.8241591703720627E-2</v>
      </c>
      <c r="T34">
        <v>9.8828806421530482E-2</v>
      </c>
      <c r="U34">
        <v>0.10058654438655139</v>
      </c>
      <c r="V34">
        <v>0.1010532350774424</v>
      </c>
      <c r="W34">
        <v>0.10271883915585509</v>
      </c>
      <c r="X34">
        <v>0.10307969337169721</v>
      </c>
      <c r="Y34">
        <v>0.10465258402636694</v>
      </c>
      <c r="Z34">
        <v>0.10492684189937176</v>
      </c>
      <c r="AA34">
        <v>0.10643395307530178</v>
      </c>
      <c r="AB34">
        <v>0.10664349422239026</v>
      </c>
      <c r="AC34">
        <v>0.10681998212987376</v>
      </c>
      <c r="AD34">
        <v>0.10824227965672119</v>
      </c>
      <c r="AE34">
        <v>0.10837007766586146</v>
      </c>
      <c r="AF34">
        <v>0.10975607384887738</v>
      </c>
      <c r="AG34">
        <v>0.10984901957856413</v>
      </c>
      <c r="AH34">
        <v>0.11120219452404176</v>
      </c>
      <c r="AI34">
        <v>0.1112643734883962</v>
      </c>
      <c r="AJ34">
        <v>0.11259658931427471</v>
      </c>
      <c r="AK34">
        <v>0.11264433402512632</v>
      </c>
      <c r="AL34">
        <v>0.11396676059149637</v>
      </c>
      <c r="AM34">
        <v>0.1140026602395196</v>
      </c>
      <c r="AN34">
        <v>0.11531668897285149</v>
      </c>
      <c r="AO34">
        <v>0.11534975633252834</v>
      </c>
      <c r="AP34">
        <v>0.11666786999504764</v>
      </c>
      <c r="AQ34">
        <v>0.11670664286358849</v>
      </c>
      <c r="AR34">
        <v>0.11803000233211912</v>
      </c>
      <c r="AS34">
        <v>0.11807541603967946</v>
      </c>
      <c r="AT34">
        <v>0.11941212321195881</v>
      </c>
      <c r="AU34">
        <v>0.11947544413402408</v>
      </c>
    </row>
    <row r="35" spans="1:47">
      <c r="A35" s="85" t="s">
        <v>281</v>
      </c>
      <c r="B35" s="85" t="s">
        <v>67</v>
      </c>
      <c r="C35" t="s">
        <v>135</v>
      </c>
      <c r="H35">
        <v>1</v>
      </c>
      <c r="K35" t="s">
        <v>112</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row>
    <row r="36" spans="1:47">
      <c r="A36" s="85" t="s">
        <v>281</v>
      </c>
      <c r="B36" s="85" t="s">
        <v>67</v>
      </c>
      <c r="C36" t="s">
        <v>139</v>
      </c>
      <c r="H36">
        <v>1</v>
      </c>
      <c r="K36" t="s">
        <v>112</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3"/>
  <sheetViews>
    <sheetView zoomScale="55" zoomScaleNormal="55" workbookViewId="0">
      <selection activeCell="N3" sqref="N3"/>
    </sheetView>
  </sheetViews>
  <sheetFormatPr defaultColWidth="9.140625" defaultRowHeight="14.45"/>
  <cols>
    <col min="1" max="1" width="16.5703125" customWidth="1"/>
    <col min="2" max="2" width="15.42578125" customWidth="1"/>
    <col min="3" max="3" width="19.5703125" bestFit="1" customWidth="1"/>
    <col min="6" max="6" width="10.140625" customWidth="1"/>
    <col min="8" max="8" width="21.140625" customWidth="1"/>
    <col min="9" max="9" width="9.42578125" customWidth="1"/>
    <col min="10" max="10" width="18.42578125" customWidth="1"/>
    <col min="11" max="11" width="9.140625" customWidth="1"/>
    <col min="12" max="14" width="8.42578125" customWidth="1"/>
    <col min="15" max="47" width="6.42578125" customWidth="1"/>
    <col min="48" max="48" width="6.85546875" customWidth="1"/>
  </cols>
  <sheetData>
    <row r="1" spans="1:48" ht="15" thickBot="1">
      <c r="A1" s="81" t="s">
        <v>270</v>
      </c>
      <c r="B1" s="82" t="s">
        <v>271</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5" thickBot="1">
      <c r="A2" s="86" t="s">
        <v>272</v>
      </c>
      <c r="B2" s="87" t="s">
        <v>43</v>
      </c>
      <c r="C2" s="87" t="s">
        <v>28</v>
      </c>
      <c r="D2" s="87" t="s">
        <v>46</v>
      </c>
      <c r="E2" s="87" t="s">
        <v>49</v>
      </c>
      <c r="F2" s="87" t="s">
        <v>37</v>
      </c>
      <c r="G2" s="87" t="s">
        <v>55</v>
      </c>
      <c r="H2" s="87" t="s">
        <v>40</v>
      </c>
      <c r="I2" s="87" t="s">
        <v>31</v>
      </c>
      <c r="J2" s="87" t="s">
        <v>52</v>
      </c>
      <c r="K2" s="87" t="s">
        <v>34</v>
      </c>
      <c r="L2" s="87" t="s">
        <v>43</v>
      </c>
      <c r="M2" s="87">
        <v>2016</v>
      </c>
      <c r="N2" s="87">
        <v>2017</v>
      </c>
      <c r="O2" s="95">
        <v>2018</v>
      </c>
      <c r="P2" s="95">
        <v>2019</v>
      </c>
      <c r="Q2" s="95">
        <v>2020</v>
      </c>
      <c r="R2" s="95">
        <v>2021</v>
      </c>
      <c r="S2" s="95">
        <v>2022</v>
      </c>
      <c r="T2" s="95">
        <v>2023</v>
      </c>
      <c r="U2" s="95">
        <v>2024</v>
      </c>
      <c r="V2" s="95">
        <v>2025</v>
      </c>
      <c r="W2" s="95">
        <v>2026</v>
      </c>
      <c r="X2" s="95">
        <v>2027</v>
      </c>
      <c r="Y2" s="95">
        <v>2028</v>
      </c>
      <c r="Z2" s="95">
        <v>2029</v>
      </c>
      <c r="AA2" s="95">
        <v>2030</v>
      </c>
      <c r="AB2" s="95">
        <v>2031</v>
      </c>
      <c r="AC2" s="95">
        <v>2032</v>
      </c>
      <c r="AD2" s="95">
        <v>2033</v>
      </c>
      <c r="AE2" s="95">
        <v>2034</v>
      </c>
      <c r="AF2" s="95">
        <v>2035</v>
      </c>
      <c r="AG2" s="95">
        <v>2036</v>
      </c>
      <c r="AH2" s="95">
        <v>2037</v>
      </c>
      <c r="AI2" s="95">
        <v>2038</v>
      </c>
      <c r="AJ2" s="95">
        <v>2039</v>
      </c>
      <c r="AK2" s="95">
        <v>2040</v>
      </c>
      <c r="AL2" s="95">
        <v>2041</v>
      </c>
      <c r="AM2" s="95">
        <v>2042</v>
      </c>
      <c r="AN2" s="95">
        <v>2043</v>
      </c>
      <c r="AO2" s="95">
        <v>2044</v>
      </c>
      <c r="AP2" s="95">
        <v>2045</v>
      </c>
      <c r="AQ2" s="95">
        <v>2046</v>
      </c>
      <c r="AR2" s="95">
        <v>2047</v>
      </c>
      <c r="AS2" s="95">
        <v>2048</v>
      </c>
      <c r="AT2" s="95">
        <v>2049</v>
      </c>
      <c r="AU2" s="95">
        <v>2050</v>
      </c>
      <c r="AV2" s="88" t="s">
        <v>273</v>
      </c>
    </row>
    <row r="3" spans="1:48">
      <c r="A3" s="93"/>
      <c r="B3" s="85"/>
      <c r="C3" s="85"/>
      <c r="D3" s="85"/>
      <c r="E3" s="85"/>
      <c r="F3" s="85"/>
      <c r="G3" s="85"/>
      <c r="H3" s="85"/>
      <c r="I3" s="85"/>
      <c r="J3" s="85"/>
      <c r="K3" s="85"/>
      <c r="L3" s="85"/>
      <c r="M3" s="85"/>
      <c r="N3" s="85"/>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4"/>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4"/>
  <sheetViews>
    <sheetView zoomScale="85" zoomScaleNormal="85" workbookViewId="0">
      <selection activeCell="I34" sqref="I34"/>
    </sheetView>
  </sheetViews>
  <sheetFormatPr defaultColWidth="9.140625" defaultRowHeight="14.45"/>
  <cols>
    <col min="1" max="1" width="21.42578125" customWidth="1"/>
    <col min="2" max="2" width="15.42578125" customWidth="1"/>
    <col min="3" max="3" width="22.42578125" bestFit="1" customWidth="1"/>
    <col min="6" max="6" width="10.140625" customWidth="1"/>
    <col min="8" max="8" width="21.140625" customWidth="1"/>
    <col min="9" max="9" width="9.42578125" customWidth="1"/>
    <col min="10" max="10" width="18.42578125" customWidth="1"/>
    <col min="11" max="11" width="24.140625" bestFit="1" customWidth="1"/>
    <col min="12" max="14" width="8.42578125" customWidth="1"/>
    <col min="15" max="47" width="6.42578125" customWidth="1"/>
    <col min="48" max="48" width="6.85546875" customWidth="1"/>
  </cols>
  <sheetData>
    <row r="1" spans="1:48" ht="15" thickBot="1">
      <c r="A1" s="81" t="s">
        <v>270</v>
      </c>
      <c r="B1" s="82" t="s">
        <v>271</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c r="A2" s="90" t="s">
        <v>272</v>
      </c>
      <c r="B2" s="91" t="s">
        <v>43</v>
      </c>
      <c r="C2" s="91" t="s">
        <v>28</v>
      </c>
      <c r="D2" s="91" t="s">
        <v>46</v>
      </c>
      <c r="E2" s="91" t="s">
        <v>49</v>
      </c>
      <c r="F2" s="91" t="s">
        <v>37</v>
      </c>
      <c r="G2" s="91" t="s">
        <v>55</v>
      </c>
      <c r="H2" s="91" t="s">
        <v>40</v>
      </c>
      <c r="I2" s="91" t="s">
        <v>31</v>
      </c>
      <c r="J2" s="91" t="s">
        <v>52</v>
      </c>
      <c r="K2" s="91" t="s">
        <v>34</v>
      </c>
      <c r="L2" s="91" t="s">
        <v>43</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273</v>
      </c>
    </row>
    <row r="3" spans="1:48">
      <c r="A3" t="s">
        <v>282</v>
      </c>
      <c r="B3" t="s">
        <v>67</v>
      </c>
      <c r="I3" s="85"/>
      <c r="K3" s="113" t="s">
        <v>74</v>
      </c>
      <c r="M3" s="105">
        <v>4.6842498467763137E-2</v>
      </c>
      <c r="N3" s="105">
        <v>3.8455733016098802E-2</v>
      </c>
      <c r="O3" s="105">
        <v>6.5432356737662539E-2</v>
      </c>
      <c r="P3" s="105">
        <v>7.7531017712604997E-2</v>
      </c>
      <c r="Q3" s="105">
        <v>8.5922250804280134E-2</v>
      </c>
      <c r="R3" s="105">
        <v>8.7203633183039461E-2</v>
      </c>
      <c r="S3" s="105">
        <v>8.8468333987951425E-2</v>
      </c>
      <c r="T3" s="105">
        <v>8.9714712074262362E-2</v>
      </c>
      <c r="U3" s="105">
        <v>9.0941498357985748E-2</v>
      </c>
      <c r="V3" s="105">
        <v>9.2147780525733594E-2</v>
      </c>
      <c r="W3" s="105">
        <v>9.333308967900493E-2</v>
      </c>
      <c r="X3" s="105">
        <v>9.4497165884934953E-2</v>
      </c>
      <c r="Y3" s="105">
        <v>9.5639922499235475E-2</v>
      </c>
      <c r="Z3" s="105">
        <v>9.6761619454771214E-2</v>
      </c>
      <c r="AA3" s="105">
        <v>9.7862491200792684E-2</v>
      </c>
      <c r="AB3" s="105">
        <v>9.894293018495838E-2</v>
      </c>
      <c r="AC3" s="105">
        <v>0.10000334924181813</v>
      </c>
      <c r="AD3" s="105">
        <v>0.10104418668953599</v>
      </c>
      <c r="AE3" s="105">
        <v>0.10206567188063963</v>
      </c>
      <c r="AF3" s="105">
        <v>0.10306816158572769</v>
      </c>
      <c r="AG3" s="105">
        <v>0.10405186477043649</v>
      </c>
      <c r="AH3" s="105">
        <v>0.1050168935626685</v>
      </c>
      <c r="AI3" s="105">
        <v>0.10596326325259219</v>
      </c>
      <c r="AJ3" s="105">
        <v>0.10689076487457123</v>
      </c>
      <c r="AK3" s="105">
        <v>0.10779906204489836</v>
      </c>
      <c r="AL3" s="105">
        <v>0.10868773683230087</v>
      </c>
      <c r="AM3" s="105">
        <v>0.10955634582189193</v>
      </c>
      <c r="AN3" s="105">
        <v>0.11040432327743654</v>
      </c>
      <c r="AO3" s="105">
        <v>0.1112310983659769</v>
      </c>
      <c r="AP3" s="105">
        <v>0.11203605438404966</v>
      </c>
      <c r="AQ3" s="105">
        <v>0.11281862559541989</v>
      </c>
      <c r="AR3" s="105">
        <v>0.11357816981301</v>
      </c>
      <c r="AS3" s="105">
        <v>0.11431408562352519</v>
      </c>
      <c r="AT3" s="105">
        <v>0.11502571554971941</v>
      </c>
      <c r="AU3" s="105">
        <v>0.11571241740451514</v>
      </c>
    </row>
    <row r="4" spans="1:48">
      <c r="A4" t="s">
        <v>282</v>
      </c>
      <c r="B4" t="s">
        <v>67</v>
      </c>
      <c r="I4" s="85"/>
      <c r="K4" s="113" t="s">
        <v>78</v>
      </c>
      <c r="M4" s="105">
        <v>1.1473763581673708</v>
      </c>
      <c r="N4" s="105">
        <v>1.4807685812035143</v>
      </c>
      <c r="O4" s="105">
        <v>1.9197609104060234</v>
      </c>
      <c r="P4" s="105">
        <v>1.8134874756387269</v>
      </c>
      <c r="Q4" s="105">
        <v>2.0959595708641889</v>
      </c>
      <c r="R4" s="105">
        <v>2.1419793325228036</v>
      </c>
      <c r="S4" s="105">
        <v>2.1809682320978228</v>
      </c>
      <c r="T4" s="105">
        <v>2.2199437206725472</v>
      </c>
      <c r="U4" s="105">
        <v>2.2588802982117535</v>
      </c>
      <c r="V4" s="105">
        <v>2.2977590170698101</v>
      </c>
      <c r="W4" s="105">
        <v>2.3365693303877348</v>
      </c>
      <c r="X4" s="105">
        <v>2.3753045610683041</v>
      </c>
      <c r="Y4" s="105">
        <v>2.4139612656222478</v>
      </c>
      <c r="Z4" s="105">
        <v>2.4525428051791311</v>
      </c>
      <c r="AA4" s="105">
        <v>2.4910519514184637</v>
      </c>
      <c r="AB4" s="105">
        <v>2.5294946202450821</v>
      </c>
      <c r="AC4" s="105">
        <v>2.5678771348520359</v>
      </c>
      <c r="AD4" s="105">
        <v>2.6062063492978584</v>
      </c>
      <c r="AE4" s="105">
        <v>2.644484832062076</v>
      </c>
      <c r="AF4" s="105">
        <v>2.6827177499794685</v>
      </c>
      <c r="AG4" s="105">
        <v>2.7209072036972275</v>
      </c>
      <c r="AH4" s="105">
        <v>2.7590532295692638</v>
      </c>
      <c r="AI4" s="105">
        <v>2.7971537566312192</v>
      </c>
      <c r="AJ4" s="105">
        <v>2.8352018702543718</v>
      </c>
      <c r="AK4" s="105">
        <v>2.873187754165055</v>
      </c>
      <c r="AL4" s="105">
        <v>2.9110996002665726</v>
      </c>
      <c r="AM4" s="105">
        <v>2.9489247625668842</v>
      </c>
      <c r="AN4" s="105">
        <v>2.986647652296333</v>
      </c>
      <c r="AO4" s="105">
        <v>3.0242522020436424</v>
      </c>
      <c r="AP4" s="105">
        <v>3.0617209672622221</v>
      </c>
      <c r="AQ4" s="105">
        <v>3.0990372086706448</v>
      </c>
      <c r="AR4" s="105">
        <v>3.1361821108875931</v>
      </c>
      <c r="AS4" s="105">
        <v>3.173137318456956</v>
      </c>
      <c r="AT4" s="105">
        <v>3.209882798063012</v>
      </c>
      <c r="AU4" s="105">
        <v>3.2463983875578175</v>
      </c>
    </row>
    <row r="5" spans="1:48">
      <c r="A5" t="s">
        <v>282</v>
      </c>
      <c r="B5" t="s">
        <v>67</v>
      </c>
      <c r="I5" s="85"/>
      <c r="K5" s="113" t="s">
        <v>82</v>
      </c>
      <c r="M5" s="105">
        <v>1.7134309245896144E-2</v>
      </c>
      <c r="N5" s="105">
        <v>1.6821831642487638E-2</v>
      </c>
      <c r="O5" s="105">
        <v>1.8405283876916662E-2</v>
      </c>
      <c r="P5" s="105">
        <v>2.0338890291490507E-2</v>
      </c>
      <c r="Q5" s="105">
        <v>2.5240383890951248E-2</v>
      </c>
      <c r="R5" s="105">
        <v>2.5705686509666262E-2</v>
      </c>
      <c r="S5" s="105">
        <v>2.6126040311315133E-2</v>
      </c>
      <c r="T5" s="105">
        <v>2.6543523155251866E-2</v>
      </c>
      <c r="U5" s="105">
        <v>2.6957784576032661E-2</v>
      </c>
      <c r="V5" s="105">
        <v>2.7368565620668552E-2</v>
      </c>
      <c r="W5" s="105">
        <v>2.7775722835976489E-2</v>
      </c>
      <c r="X5" s="105">
        <v>2.8179166595097043E-2</v>
      </c>
      <c r="Y5" s="105">
        <v>2.8578852081025695E-2</v>
      </c>
      <c r="Z5" s="105">
        <v>2.897482638337814E-2</v>
      </c>
      <c r="AA5" s="105">
        <v>2.9367129239244047E-2</v>
      </c>
      <c r="AB5" s="105">
        <v>2.9755842576666493E-2</v>
      </c>
      <c r="AC5" s="105">
        <v>3.0141053789213126E-2</v>
      </c>
      <c r="AD5" s="105">
        <v>3.0522857248013208E-2</v>
      </c>
      <c r="AE5" s="105">
        <v>3.0901290706670494E-2</v>
      </c>
      <c r="AF5" s="105">
        <v>3.1276426379756174E-2</v>
      </c>
      <c r="AG5" s="105">
        <v>3.1648296218676E-2</v>
      </c>
      <c r="AH5" s="105">
        <v>3.2016905444850918E-2</v>
      </c>
      <c r="AI5" s="105">
        <v>3.2382232273022289E-2</v>
      </c>
      <c r="AJ5" s="105">
        <v>3.2744192575051907E-2</v>
      </c>
      <c r="AK5" s="105">
        <v>3.3102665850689696E-2</v>
      </c>
      <c r="AL5" s="105">
        <v>3.345750747219E-2</v>
      </c>
      <c r="AM5" s="105">
        <v>3.3808563922784127E-2</v>
      </c>
      <c r="AN5" s="105">
        <v>3.4155645789227987E-2</v>
      </c>
      <c r="AO5" s="105">
        <v>3.449855994699589E-2</v>
      </c>
      <c r="AP5" s="105">
        <v>3.4837098122130997E-2</v>
      </c>
      <c r="AQ5" s="105">
        <v>3.5171063787391862E-2</v>
      </c>
      <c r="AR5" s="105">
        <v>3.5500236551839433E-2</v>
      </c>
      <c r="AS5" s="105">
        <v>3.5824404815297958E-2</v>
      </c>
      <c r="AT5" s="105">
        <v>3.6143338557912241E-2</v>
      </c>
      <c r="AU5" s="105">
        <v>3.6456809261791089E-2</v>
      </c>
    </row>
    <row r="6" spans="1:48">
      <c r="A6" t="s">
        <v>282</v>
      </c>
      <c r="B6" t="s">
        <v>67</v>
      </c>
      <c r="I6" s="85"/>
      <c r="K6" s="113" t="s">
        <v>86</v>
      </c>
      <c r="M6" s="105">
        <v>1.7462969111435682</v>
      </c>
      <c r="N6" s="105">
        <v>1.8265980834690265</v>
      </c>
      <c r="O6" s="105">
        <v>1.934854401931827</v>
      </c>
      <c r="P6" s="105">
        <v>2.1667848762410444</v>
      </c>
      <c r="Q6" s="105">
        <v>2.4154112682159661</v>
      </c>
      <c r="R6" s="105">
        <v>2.451432966991046</v>
      </c>
      <c r="S6" s="105">
        <v>2.4869857201662922</v>
      </c>
      <c r="T6" s="105">
        <v>2.5220233925497877</v>
      </c>
      <c r="U6" s="105">
        <v>2.556510308170143</v>
      </c>
      <c r="V6" s="105">
        <v>2.5904208204455155</v>
      </c>
      <c r="W6" s="105">
        <v>2.6237417478925007</v>
      </c>
      <c r="X6" s="105">
        <v>2.656465783384427</v>
      </c>
      <c r="Y6" s="105">
        <v>2.6885904912124059</v>
      </c>
      <c r="Z6" s="105">
        <v>2.7201231785031075</v>
      </c>
      <c r="AA6" s="105">
        <v>2.751070435998233</v>
      </c>
      <c r="AB6" s="105">
        <v>2.7814432960262856</v>
      </c>
      <c r="AC6" s="105">
        <v>2.8112533640237407</v>
      </c>
      <c r="AD6" s="105">
        <v>2.8405129618120428</v>
      </c>
      <c r="AE6" s="105">
        <v>2.8692285368559007</v>
      </c>
      <c r="AF6" s="105">
        <v>2.8974101185448617</v>
      </c>
      <c r="AG6" s="105">
        <v>2.9250635812356598</v>
      </c>
      <c r="AH6" s="105">
        <v>2.9521920770221541</v>
      </c>
      <c r="AI6" s="105">
        <v>2.9787960357353245</v>
      </c>
      <c r="AJ6" s="105">
        <v>3.004869583018436</v>
      </c>
      <c r="AK6" s="105">
        <v>3.0304032625899162</v>
      </c>
      <c r="AL6" s="105">
        <v>3.0553853257362942</v>
      </c>
      <c r="AM6" s="105">
        <v>3.0798033073591338</v>
      </c>
      <c r="AN6" s="105">
        <v>3.103641303712152</v>
      </c>
      <c r="AO6" s="105">
        <v>3.1268832677720737</v>
      </c>
      <c r="AP6" s="105">
        <v>3.1495118630226808</v>
      </c>
      <c r="AQ6" s="105">
        <v>3.1715111857176916</v>
      </c>
      <c r="AR6" s="105">
        <v>3.1928631829559211</v>
      </c>
      <c r="AS6" s="105">
        <v>3.2135509480521325</v>
      </c>
      <c r="AT6" s="105">
        <v>3.2335559982741593</v>
      </c>
      <c r="AU6" s="105">
        <v>3.2528602807208169</v>
      </c>
    </row>
    <row r="7" spans="1:48">
      <c r="A7" t="s">
        <v>282</v>
      </c>
      <c r="B7" t="s">
        <v>67</v>
      </c>
      <c r="I7" s="85"/>
      <c r="K7" s="113" t="s">
        <v>92</v>
      </c>
      <c r="M7" s="105">
        <v>0.20497848066002256</v>
      </c>
      <c r="N7" s="105">
        <v>0.2702555422676251</v>
      </c>
      <c r="O7" s="105">
        <v>0.30803159928773127</v>
      </c>
      <c r="P7" s="105">
        <v>0.32196395418663515</v>
      </c>
      <c r="Q7" s="105">
        <v>0.3341089493733766</v>
      </c>
      <c r="R7" s="105">
        <v>0.33909160888596362</v>
      </c>
      <c r="S7" s="105">
        <v>0.34400940204484298</v>
      </c>
      <c r="T7" s="105">
        <v>0.34885594725334679</v>
      </c>
      <c r="U7" s="105">
        <v>0.35362630967430037</v>
      </c>
      <c r="V7" s="105">
        <v>0.35831694177415219</v>
      </c>
      <c r="W7" s="105">
        <v>0.36292602023956877</v>
      </c>
      <c r="X7" s="105">
        <v>0.36745253432076708</v>
      </c>
      <c r="Y7" s="105">
        <v>0.37189614710115304</v>
      </c>
      <c r="Z7" s="105">
        <v>0.37625786933050942</v>
      </c>
      <c r="AA7" s="105">
        <v>0.38053861266550298</v>
      </c>
      <c r="AB7" s="105">
        <v>0.38473990314011952</v>
      </c>
      <c r="AC7" s="105">
        <v>0.38886334606283762</v>
      </c>
      <c r="AD7" s="105">
        <v>0.39291064583525181</v>
      </c>
      <c r="AE7" s="105">
        <v>0.39688269429540579</v>
      </c>
      <c r="AF7" s="105">
        <v>0.40078087874692286</v>
      </c>
      <c r="AG7" s="105">
        <v>0.40460601175335398</v>
      </c>
      <c r="AH7" s="105">
        <v>0.40835852932440941</v>
      </c>
      <c r="AI7" s="105">
        <v>0.41203849091595862</v>
      </c>
      <c r="AJ7" s="105">
        <v>0.41564508396445088</v>
      </c>
      <c r="AK7" s="105">
        <v>0.4191770004407554</v>
      </c>
      <c r="AL7" s="105">
        <v>0.42263261521777046</v>
      </c>
      <c r="AM7" s="105">
        <v>0.4260102040752784</v>
      </c>
      <c r="AN7" s="105">
        <v>0.4293075671461048</v>
      </c>
      <c r="AO7" s="105">
        <v>0.43252248474445221</v>
      </c>
      <c r="AP7" s="105">
        <v>0.43565255881691439</v>
      </c>
      <c r="AQ7" s="105">
        <v>0.43869558949631698</v>
      </c>
      <c r="AR7" s="105">
        <v>0.44164907963613786</v>
      </c>
      <c r="AS7" s="105">
        <v>0.44451069063884036</v>
      </c>
      <c r="AT7" s="105">
        <v>0.44727786590203256</v>
      </c>
      <c r="AU7" s="105">
        <v>0.44994810827919246</v>
      </c>
    </row>
    <row r="8" spans="1:48">
      <c r="A8" t="s">
        <v>282</v>
      </c>
      <c r="B8" t="s">
        <v>67</v>
      </c>
      <c r="I8" s="85"/>
      <c r="K8" s="113" t="s">
        <v>96</v>
      </c>
      <c r="M8" s="105">
        <v>0.82212299999999983</v>
      </c>
      <c r="N8" s="105">
        <v>0.78041869186784307</v>
      </c>
      <c r="O8" s="105">
        <v>0.70120712158415932</v>
      </c>
      <c r="P8" s="105">
        <v>0.71163918263214987</v>
      </c>
      <c r="Q8" s="105">
        <v>0.98260094126036002</v>
      </c>
      <c r="R8" s="105">
        <v>0.99725474187309515</v>
      </c>
      <c r="S8" s="105">
        <v>1.0117177731564579</v>
      </c>
      <c r="T8" s="105">
        <v>1.0259712670920986</v>
      </c>
      <c r="U8" s="105">
        <v>1.0400007105229712</v>
      </c>
      <c r="V8" s="105">
        <v>1.0537956702960174</v>
      </c>
      <c r="W8" s="105">
        <v>1.0673507841202807</v>
      </c>
      <c r="X8" s="105">
        <v>1.0806630794214258</v>
      </c>
      <c r="Y8" s="105">
        <v>1.0937315653413415</v>
      </c>
      <c r="Z8" s="105">
        <v>1.1065592144543628</v>
      </c>
      <c r="AA8" s="105">
        <v>1.1191487079059674</v>
      </c>
      <c r="AB8" s="105">
        <v>1.131504533700544</v>
      </c>
      <c r="AC8" s="105">
        <v>1.1436314129855651</v>
      </c>
      <c r="AD8" s="105">
        <v>1.1555343583373605</v>
      </c>
      <c r="AE8" s="105">
        <v>1.1672159926156371</v>
      </c>
      <c r="AF8" s="105">
        <v>1.1786803958243839</v>
      </c>
      <c r="AG8" s="105">
        <v>1.1899299576802231</v>
      </c>
      <c r="AH8" s="105">
        <v>1.2009659604701231</v>
      </c>
      <c r="AI8" s="105">
        <v>1.2117885790513971</v>
      </c>
      <c r="AJ8" s="105">
        <v>1.2223954237074235</v>
      </c>
      <c r="AK8" s="105">
        <v>1.2327826475772978</v>
      </c>
      <c r="AL8" s="105">
        <v>1.2429454712277761</v>
      </c>
      <c r="AM8" s="105">
        <v>1.2528788237967579</v>
      </c>
      <c r="AN8" s="105">
        <v>1.2625762355636314</v>
      </c>
      <c r="AO8" s="105">
        <v>1.2720311785220149</v>
      </c>
      <c r="AP8" s="105">
        <v>1.281236600093584</v>
      </c>
      <c r="AQ8" s="105">
        <v>1.2901860305577277</v>
      </c>
      <c r="AR8" s="105">
        <v>1.298872125907266</v>
      </c>
      <c r="AS8" s="105">
        <v>1.3072880084211884</v>
      </c>
      <c r="AT8" s="105">
        <v>1.3154261592350012</v>
      </c>
      <c r="AU8" s="105">
        <v>1.3232792343415243</v>
      </c>
    </row>
    <row r="9" spans="1:48">
      <c r="A9" t="s">
        <v>282</v>
      </c>
      <c r="B9" t="s">
        <v>67</v>
      </c>
      <c r="I9" s="85"/>
      <c r="K9" s="113" t="s">
        <v>98</v>
      </c>
      <c r="M9" s="105">
        <v>3.1062517700404277</v>
      </c>
      <c r="N9" s="105">
        <v>3.1862154351654781</v>
      </c>
      <c r="O9" s="105">
        <v>2.9347463559368618</v>
      </c>
      <c r="P9" s="105">
        <v>3.3147004930564359</v>
      </c>
      <c r="Q9" s="105">
        <v>3.5644289846775061</v>
      </c>
      <c r="R9" s="105">
        <v>3.6175863036321578</v>
      </c>
      <c r="S9" s="105">
        <v>3.6700515982883899</v>
      </c>
      <c r="T9" s="105">
        <v>3.7217567868178816</v>
      </c>
      <c r="U9" s="105">
        <v>3.7726492220925238</v>
      </c>
      <c r="V9" s="105">
        <v>3.822691057381665</v>
      </c>
      <c r="W9" s="105">
        <v>3.8718628407343587</v>
      </c>
      <c r="X9" s="105">
        <v>3.9201537890038809</v>
      </c>
      <c r="Y9" s="105">
        <v>3.9675603078079931</v>
      </c>
      <c r="Z9" s="105">
        <v>4.0140931802934157</v>
      </c>
      <c r="AA9" s="105">
        <v>4.0597621324356243</v>
      </c>
      <c r="AB9" s="105">
        <v>4.1045834446718237</v>
      </c>
      <c r="AC9" s="105">
        <v>4.1485742431762205</v>
      </c>
      <c r="AD9" s="105">
        <v>4.1917527112942654</v>
      </c>
      <c r="AE9" s="105">
        <v>4.2341283635671836</v>
      </c>
      <c r="AF9" s="105">
        <v>4.2757160003924364</v>
      </c>
      <c r="AG9" s="105">
        <v>4.3165242905742502</v>
      </c>
      <c r="AH9" s="105">
        <v>4.3565578856661133</v>
      </c>
      <c r="AI9" s="105">
        <v>4.3958174199707738</v>
      </c>
      <c r="AJ9" s="105">
        <v>4.4342942246840042</v>
      </c>
      <c r="AK9" s="105">
        <v>4.4719743451453429</v>
      </c>
      <c r="AL9" s="105">
        <v>4.5088404437463332</v>
      </c>
      <c r="AM9" s="105">
        <v>4.5448741257072758</v>
      </c>
      <c r="AN9" s="105">
        <v>4.5800519218264828</v>
      </c>
      <c r="AO9" s="105">
        <v>4.614350151468015</v>
      </c>
      <c r="AP9" s="105">
        <v>4.6477432310876923</v>
      </c>
      <c r="AQ9" s="105">
        <v>4.6802076914838251</v>
      </c>
      <c r="AR9" s="105">
        <v>4.7117168919409842</v>
      </c>
      <c r="AS9" s="105">
        <v>4.7422458832177368</v>
      </c>
      <c r="AT9" s="105">
        <v>4.7717673902959037</v>
      </c>
      <c r="AU9" s="105">
        <v>4.8002547724600566</v>
      </c>
    </row>
    <row r="10" spans="1:48">
      <c r="A10" t="s">
        <v>282</v>
      </c>
      <c r="B10" t="s">
        <v>67</v>
      </c>
      <c r="I10" s="85"/>
      <c r="K10" s="113" t="s">
        <v>102</v>
      </c>
      <c r="M10" s="105">
        <v>0.2656177096606343</v>
      </c>
      <c r="N10" s="105">
        <v>0.27740338548062859</v>
      </c>
      <c r="O10" s="105">
        <v>0.25453439123246507</v>
      </c>
      <c r="P10" s="105">
        <v>0.27714801372851661</v>
      </c>
      <c r="Q10" s="105">
        <v>0.31263571778719557</v>
      </c>
      <c r="R10" s="105">
        <v>0.31729814103604426</v>
      </c>
      <c r="S10" s="105">
        <v>0.32189986690133088</v>
      </c>
      <c r="T10" s="105">
        <v>0.32643492393254914</v>
      </c>
      <c r="U10" s="105">
        <v>0.33089869445523939</v>
      </c>
      <c r="V10" s="105">
        <v>0.33528785893635604</v>
      </c>
      <c r="W10" s="105">
        <v>0.33960071124718327</v>
      </c>
      <c r="X10" s="105">
        <v>0.34383630559897599</v>
      </c>
      <c r="Y10" s="105">
        <v>0.34799432672881953</v>
      </c>
      <c r="Z10" s="105">
        <v>0.35207572042545859</v>
      </c>
      <c r="AA10" s="105">
        <v>0.35608133975325112</v>
      </c>
      <c r="AB10" s="105">
        <v>0.36001261266775308</v>
      </c>
      <c r="AC10" s="105">
        <v>0.36387104130402964</v>
      </c>
      <c r="AD10" s="105">
        <v>0.3676582205215328</v>
      </c>
      <c r="AE10" s="105">
        <v>0.37137498483974324</v>
      </c>
      <c r="AF10" s="105">
        <v>0.37502263240007538</v>
      </c>
      <c r="AG10" s="105">
        <v>0.3786019235425005</v>
      </c>
      <c r="AH10" s="105">
        <v>0.38211326625432029</v>
      </c>
      <c r="AI10" s="105">
        <v>0.38555671617016679</v>
      </c>
      <c r="AJ10" s="105">
        <v>0.38893151295006867</v>
      </c>
      <c r="AK10" s="105">
        <v>0.39223643263212099</v>
      </c>
      <c r="AL10" s="105">
        <v>0.39546995453638106</v>
      </c>
      <c r="AM10" s="105">
        <v>0.3986304652585197</v>
      </c>
      <c r="AN10" s="105">
        <v>0.40171590631715109</v>
      </c>
      <c r="AO10" s="105">
        <v>0.40472420068601217</v>
      </c>
      <c r="AP10" s="105">
        <v>0.40765310443494385</v>
      </c>
      <c r="AQ10" s="105">
        <v>0.41050055908256039</v>
      </c>
      <c r="AR10" s="105">
        <v>0.41326422797431583</v>
      </c>
      <c r="AS10" s="105">
        <v>0.41594192281468312</v>
      </c>
      <c r="AT10" s="105">
        <v>0.41853125131448415</v>
      </c>
      <c r="AU10" s="105">
        <v>0.4210298768191732</v>
      </c>
    </row>
    <row r="11" spans="1:48">
      <c r="A11" t="s">
        <v>282</v>
      </c>
      <c r="B11" t="s">
        <v>67</v>
      </c>
      <c r="H11" s="85"/>
      <c r="K11" s="113" t="s">
        <v>108</v>
      </c>
      <c r="M11">
        <v>0.56990924060000003</v>
      </c>
      <c r="N11">
        <v>0.57926129306264973</v>
      </c>
      <c r="O11">
        <v>0.58860628813340232</v>
      </c>
      <c r="P11">
        <v>0.59786284976283066</v>
      </c>
      <c r="Q11">
        <v>0.60701970772815994</v>
      </c>
      <c r="R11">
        <v>0.61607236114170094</v>
      </c>
      <c r="S11">
        <v>0.6250071633119787</v>
      </c>
      <c r="T11">
        <v>0.63381251995230503</v>
      </c>
      <c r="U11">
        <v>0.64247946529440247</v>
      </c>
      <c r="V11">
        <v>0.65100155406709925</v>
      </c>
      <c r="W11">
        <v>0.65937547361705628</v>
      </c>
      <c r="X11">
        <v>0.6675993875820958</v>
      </c>
      <c r="Y11">
        <v>0.67567268384149237</v>
      </c>
      <c r="Z11">
        <v>0.6835971987574232</v>
      </c>
      <c r="AA11">
        <v>0.6913745886565581</v>
      </c>
      <c r="AB11">
        <v>0.69900762608571376</v>
      </c>
      <c r="AC11">
        <v>0.70649922762011297</v>
      </c>
      <c r="AD11">
        <v>0.71385248987048622</v>
      </c>
      <c r="AE11">
        <v>0.7210690331564017</v>
      </c>
      <c r="AF11">
        <v>0.72815137797496565</v>
      </c>
      <c r="AG11">
        <v>0.73510100061734007</v>
      </c>
      <c r="AH11">
        <v>0.74191869323975845</v>
      </c>
      <c r="AI11">
        <v>0.74860456386352536</v>
      </c>
      <c r="AJ11">
        <v>0.7551571361974786</v>
      </c>
      <c r="AK11">
        <v>0.7615740337729181</v>
      </c>
      <c r="AL11">
        <v>0.76785230400751936</v>
      </c>
      <c r="AM11">
        <v>0.77398881428345079</v>
      </c>
      <c r="AN11">
        <v>0.77997956781244371</v>
      </c>
      <c r="AO11">
        <v>0.78582053179912836</v>
      </c>
      <c r="AP11">
        <v>0.7915073493842214</v>
      </c>
      <c r="AQ11">
        <v>0.79703602377945448</v>
      </c>
      <c r="AR11">
        <v>0.80240201809003642</v>
      </c>
      <c r="AS11">
        <v>0.80760108347798854</v>
      </c>
      <c r="AT11">
        <v>0.81262857502721486</v>
      </c>
      <c r="AU11">
        <v>0.81747995584292465</v>
      </c>
    </row>
    <row r="12" spans="1:48">
      <c r="A12" t="s">
        <v>282</v>
      </c>
      <c r="B12" t="s">
        <v>67</v>
      </c>
      <c r="H12" s="85"/>
      <c r="K12" s="113" t="s">
        <v>112</v>
      </c>
      <c r="M12" s="117">
        <v>0.24622366999999998</v>
      </c>
      <c r="N12" s="117">
        <v>0.23886415187336799</v>
      </c>
      <c r="O12" s="117">
        <v>0.24271765347716784</v>
      </c>
      <c r="P12" s="117">
        <v>0.2465346886724365</v>
      </c>
      <c r="Q12" s="117">
        <v>0.25031061007079014</v>
      </c>
      <c r="R12" s="117">
        <v>0.25404356168645276</v>
      </c>
      <c r="S12" s="117">
        <v>0.25772791617055069</v>
      </c>
      <c r="T12" s="117">
        <v>0.26135889250372435</v>
      </c>
      <c r="U12" s="117">
        <v>0.26493279356230764</v>
      </c>
      <c r="V12" s="117">
        <v>0.26844696157466891</v>
      </c>
      <c r="W12" s="117">
        <v>0.27190003053527689</v>
      </c>
      <c r="X12" s="117">
        <v>0.27529124320193488</v>
      </c>
      <c r="Y12" s="117">
        <v>0.27862034716057726</v>
      </c>
      <c r="Z12" s="117">
        <v>0.28188809965340084</v>
      </c>
      <c r="AA12" s="117">
        <v>0.28509518368317122</v>
      </c>
      <c r="AB12" s="117">
        <v>0.28824274253712651</v>
      </c>
      <c r="AC12" s="117">
        <v>0.29133197889404971</v>
      </c>
      <c r="AD12" s="117">
        <v>0.2943641696721549</v>
      </c>
      <c r="AE12" s="117">
        <v>0.29733998302632153</v>
      </c>
      <c r="AF12" s="117">
        <v>0.30026045830858428</v>
      </c>
      <c r="AG12" s="117">
        <v>0.30312620428227766</v>
      </c>
      <c r="AH12" s="117">
        <v>0.30593754760089842</v>
      </c>
      <c r="AI12" s="117">
        <v>0.3086945328081051</v>
      </c>
      <c r="AJ12" s="117">
        <v>0.31139655114056314</v>
      </c>
      <c r="AK12" s="117">
        <v>0.31404262263778271</v>
      </c>
      <c r="AL12" s="117">
        <v>0.31663152977309456</v>
      </c>
      <c r="AM12" s="117">
        <v>0.31916198078039842</v>
      </c>
      <c r="AN12" s="117">
        <v>0.32163232754432514</v>
      </c>
      <c r="AO12" s="117">
        <v>0.32404090710161898</v>
      </c>
      <c r="AP12" s="117">
        <v>0.32638592285804879</v>
      </c>
      <c r="AQ12" s="117">
        <v>0.32866572669824518</v>
      </c>
      <c r="AR12" s="117">
        <v>0.33087844778854569</v>
      </c>
      <c r="AS12" s="117">
        <v>0.33302233407837767</v>
      </c>
      <c r="AT12" s="117">
        <v>0.33509547019041991</v>
      </c>
      <c r="AU12" s="117">
        <v>0.33709598529101015</v>
      </c>
    </row>
    <row r="13" spans="1:48">
      <c r="H13" s="85"/>
    </row>
    <row r="14" spans="1:48">
      <c r="H14" s="85"/>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7"/>
  <sheetViews>
    <sheetView zoomScale="85" zoomScaleNormal="85" workbookViewId="0">
      <selection activeCell="N69" sqref="N69"/>
    </sheetView>
  </sheetViews>
  <sheetFormatPr defaultColWidth="9.140625" defaultRowHeight="14.45"/>
  <cols>
    <col min="1" max="1" width="16.5703125" customWidth="1"/>
    <col min="2" max="2" width="15.42578125" customWidth="1"/>
    <col min="3" max="3" width="13.42578125" customWidth="1"/>
    <col min="6" max="6" width="10.140625" customWidth="1"/>
    <col min="8" max="8" width="21.140625" customWidth="1"/>
    <col min="9" max="9" width="9.42578125" customWidth="1"/>
    <col min="10" max="10" width="18.42578125" customWidth="1"/>
    <col min="11" max="11" width="25.42578125" bestFit="1" customWidth="1"/>
    <col min="12" max="14" width="8.42578125" customWidth="1"/>
    <col min="15" max="47" width="6.42578125" customWidth="1"/>
    <col min="48" max="48" width="6.85546875" customWidth="1"/>
  </cols>
  <sheetData>
    <row r="1" spans="1:48" ht="15" thickBot="1">
      <c r="A1" s="68" t="s">
        <v>270</v>
      </c>
      <c r="B1" s="69" t="s">
        <v>271</v>
      </c>
      <c r="C1" s="69"/>
      <c r="D1" s="21"/>
      <c r="E1" s="21"/>
      <c r="F1" s="22"/>
      <c r="G1" s="22"/>
      <c r="H1" s="22"/>
      <c r="I1" s="22"/>
      <c r="J1" s="22"/>
      <c r="K1" s="22"/>
      <c r="L1" s="22"/>
    </row>
    <row r="2" spans="1:48" ht="15" thickBot="1">
      <c r="A2" s="76" t="s">
        <v>272</v>
      </c>
      <c r="B2" s="75" t="s">
        <v>43</v>
      </c>
      <c r="C2" s="75" t="s">
        <v>28</v>
      </c>
      <c r="D2" s="75" t="s">
        <v>46</v>
      </c>
      <c r="E2" s="75" t="s">
        <v>49</v>
      </c>
      <c r="F2" s="75" t="s">
        <v>37</v>
      </c>
      <c r="G2" s="75" t="s">
        <v>55</v>
      </c>
      <c r="H2" s="75" t="s">
        <v>40</v>
      </c>
      <c r="I2" s="75" t="s">
        <v>31</v>
      </c>
      <c r="J2" s="75" t="s">
        <v>52</v>
      </c>
      <c r="K2" s="75" t="s">
        <v>34</v>
      </c>
      <c r="L2" s="75" t="s">
        <v>43</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273</v>
      </c>
    </row>
    <row r="3" spans="1:48">
      <c r="A3" s="66" t="s">
        <v>282</v>
      </c>
      <c r="B3" t="s">
        <v>67</v>
      </c>
      <c r="I3" t="s">
        <v>64</v>
      </c>
      <c r="K3" t="s">
        <v>74</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c r="A4" s="66" t="s">
        <v>282</v>
      </c>
      <c r="B4" t="s">
        <v>67</v>
      </c>
      <c r="I4" t="s">
        <v>64</v>
      </c>
      <c r="K4" t="s">
        <v>78</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c r="A5" s="66" t="s">
        <v>282</v>
      </c>
      <c r="B5" t="s">
        <v>67</v>
      </c>
      <c r="I5" t="s">
        <v>64</v>
      </c>
      <c r="K5" t="s">
        <v>82</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c r="A6" s="66" t="s">
        <v>282</v>
      </c>
      <c r="B6" t="s">
        <v>67</v>
      </c>
      <c r="I6" t="s">
        <v>64</v>
      </c>
      <c r="K6" t="s">
        <v>86</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c r="A7" s="66" t="s">
        <v>282</v>
      </c>
      <c r="B7" t="s">
        <v>67</v>
      </c>
      <c r="I7" t="s">
        <v>64</v>
      </c>
      <c r="K7" t="s">
        <v>92</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c r="A8" s="66" t="s">
        <v>282</v>
      </c>
      <c r="B8" t="s">
        <v>67</v>
      </c>
      <c r="I8" t="s">
        <v>64</v>
      </c>
      <c r="K8" t="s">
        <v>96</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c r="A9" s="66" t="s">
        <v>282</v>
      </c>
      <c r="B9" t="s">
        <v>67</v>
      </c>
      <c r="I9" t="s">
        <v>64</v>
      </c>
      <c r="K9" t="s">
        <v>98</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c r="A10" s="66" t="s">
        <v>282</v>
      </c>
      <c r="B10" t="s">
        <v>67</v>
      </c>
      <c r="I10" t="s">
        <v>64</v>
      </c>
      <c r="K10" t="s">
        <v>102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c r="A11" s="66" t="s">
        <v>282</v>
      </c>
      <c r="B11" t="s">
        <v>67</v>
      </c>
      <c r="I11" t="s">
        <v>64</v>
      </c>
      <c r="K11" t="s">
        <v>108</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c r="A12" s="66" t="s">
        <v>282</v>
      </c>
      <c r="B12" t="s">
        <v>67</v>
      </c>
      <c r="I12" t="s">
        <v>64</v>
      </c>
      <c r="K12" t="s">
        <v>112</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13" spans="1:48">
      <c r="A13" s="66"/>
    </row>
    <row r="287" ht="17.100000000000001" customHeight="1"/>
    <row r="289" ht="17.100000000000001" customHeight="1"/>
    <row r="291" ht="17.100000000000001" customHeight="1"/>
    <row r="293" ht="17.100000000000001" customHeight="1"/>
    <row r="295" ht="17.100000000000001" customHeight="1"/>
    <row r="297" ht="17.100000000000001" customHeight="1"/>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defaultColWidth="9.140625" defaultRowHeight="14.45"/>
  <cols>
    <col min="1" max="1" width="16.5703125" style="85" customWidth="1"/>
    <col min="2" max="2" width="15.42578125" style="85" customWidth="1"/>
    <col min="3" max="3" width="20.42578125" style="85" bestFit="1" customWidth="1"/>
    <col min="4" max="5" width="9.140625" style="85"/>
    <col min="6" max="6" width="10.140625" style="85" customWidth="1"/>
    <col min="7" max="7" width="9.140625" style="85"/>
    <col min="8" max="8" width="21.140625" style="85" customWidth="1"/>
    <col min="9" max="9" width="9.42578125" style="85" customWidth="1"/>
    <col min="10" max="10" width="18.42578125" style="85" customWidth="1"/>
    <col min="11" max="11" width="9.140625" style="85" customWidth="1"/>
    <col min="12" max="14" width="8.42578125" style="85" customWidth="1"/>
    <col min="15" max="47" width="6.42578125" style="85" customWidth="1"/>
    <col min="48" max="48" width="6.85546875" style="85" customWidth="1"/>
    <col min="49" max="16384" width="9.140625" style="85"/>
  </cols>
  <sheetData>
    <row r="1" spans="1:48" ht="15" thickBot="1">
      <c r="A1" s="81" t="s">
        <v>270</v>
      </c>
      <c r="B1" s="82" t="s">
        <v>271</v>
      </c>
      <c r="C1" s="82"/>
      <c r="D1" s="83"/>
      <c r="E1" s="83"/>
      <c r="F1" s="84"/>
      <c r="G1" s="84"/>
      <c r="H1" s="84"/>
      <c r="I1" s="84"/>
      <c r="J1" s="84"/>
      <c r="K1" s="84"/>
      <c r="L1" s="84"/>
    </row>
    <row r="2" spans="1:48" ht="15" thickBot="1">
      <c r="A2" s="86" t="s">
        <v>272</v>
      </c>
      <c r="B2" s="87" t="s">
        <v>43</v>
      </c>
      <c r="C2" s="87" t="s">
        <v>28</v>
      </c>
      <c r="D2" s="87" t="s">
        <v>46</v>
      </c>
      <c r="E2" s="87" t="s">
        <v>49</v>
      </c>
      <c r="F2" s="87" t="s">
        <v>37</v>
      </c>
      <c r="G2" s="87" t="s">
        <v>55</v>
      </c>
      <c r="H2" s="87" t="s">
        <v>40</v>
      </c>
      <c r="I2" s="87" t="s">
        <v>31</v>
      </c>
      <c r="J2" s="87" t="s">
        <v>52</v>
      </c>
      <c r="K2" s="87" t="s">
        <v>34</v>
      </c>
      <c r="L2" s="87" t="s">
        <v>43</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273</v>
      </c>
    </row>
    <row r="3" spans="1:48" customFormat="1"/>
    <row r="4" spans="1:48" customFormat="1"/>
    <row r="5" spans="1:48" customFormat="1"/>
    <row r="6" spans="1:48" customFormat="1"/>
    <row r="7" spans="1:48" customFormat="1"/>
    <row r="8" spans="1:48" customFormat="1"/>
    <row r="9" spans="1:48" customFormat="1"/>
    <row r="10" spans="1:48" customFormat="1"/>
    <row r="11" spans="1:48" customFormat="1"/>
    <row r="12" spans="1:48" customFormat="1"/>
    <row r="13" spans="1:48" customFormat="1"/>
    <row r="14" spans="1:48" customFormat="1"/>
    <row r="15" spans="1:48" customFormat="1"/>
    <row r="16" spans="1:48" customFormat="1"/>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05"/>
  <sheetViews>
    <sheetView topLeftCell="K2" zoomScale="70" zoomScaleNormal="70" workbookViewId="0">
      <pane ySplit="1" topLeftCell="A8" activePane="bottomLeft" state="frozen"/>
      <selection pane="bottomLeft" activeCell="C3" sqref="C3:AU47"/>
      <selection activeCell="I2" sqref="I2"/>
    </sheetView>
  </sheetViews>
  <sheetFormatPr defaultColWidth="9.140625" defaultRowHeight="14.45"/>
  <cols>
    <col min="1" max="1" width="38" style="85" bestFit="1" customWidth="1"/>
    <col min="2" max="2" width="15.42578125" style="85" customWidth="1"/>
    <col min="3" max="3" width="25.42578125" style="85" bestFit="1" customWidth="1"/>
    <col min="4" max="5" width="9.140625" style="85"/>
    <col min="6" max="6" width="10.140625" style="85" customWidth="1"/>
    <col min="7" max="7" width="9.140625" style="85"/>
    <col min="8" max="8" width="21.140625" style="85" customWidth="1"/>
    <col min="9" max="9" width="9.42578125" style="85" customWidth="1"/>
    <col min="10" max="10" width="18.42578125" style="85" customWidth="1"/>
    <col min="11" max="11" width="9.140625" style="85" customWidth="1"/>
    <col min="12" max="12" width="7.140625" style="85" bestFit="1" customWidth="1"/>
    <col min="13" max="14" width="7.140625" style="85" customWidth="1"/>
    <col min="15" max="17" width="13.42578125" style="85" bestFit="1" customWidth="1"/>
    <col min="18" max="47" width="7.140625" style="85" bestFit="1" customWidth="1"/>
    <col min="48" max="48" width="6.85546875" style="85" customWidth="1"/>
    <col min="49" max="16384" width="9.140625" style="85"/>
  </cols>
  <sheetData>
    <row r="1" spans="1:48" ht="15" thickBot="1">
      <c r="A1" s="81" t="s">
        <v>270</v>
      </c>
      <c r="B1" s="82" t="s">
        <v>271</v>
      </c>
      <c r="C1" s="82"/>
      <c r="D1" s="83"/>
      <c r="E1" s="83"/>
      <c r="F1" s="84"/>
      <c r="G1" s="84"/>
      <c r="H1" s="84"/>
      <c r="I1" s="84"/>
      <c r="J1" s="84"/>
      <c r="K1" s="84"/>
      <c r="L1" s="84"/>
    </row>
    <row r="2" spans="1:48" ht="15" thickBot="1">
      <c r="A2" s="86" t="s">
        <v>272</v>
      </c>
      <c r="B2" s="87" t="s">
        <v>43</v>
      </c>
      <c r="C2" s="87" t="s">
        <v>28</v>
      </c>
      <c r="D2" s="87" t="s">
        <v>46</v>
      </c>
      <c r="E2" s="87" t="s">
        <v>49</v>
      </c>
      <c r="F2" s="87" t="s">
        <v>37</v>
      </c>
      <c r="G2" s="87" t="s">
        <v>55</v>
      </c>
      <c r="H2" s="87" t="s">
        <v>40</v>
      </c>
      <c r="I2" s="87" t="s">
        <v>31</v>
      </c>
      <c r="J2" s="87" t="s">
        <v>52</v>
      </c>
      <c r="K2" s="87" t="s">
        <v>34</v>
      </c>
      <c r="L2" s="87" t="s">
        <v>43</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273</v>
      </c>
    </row>
    <row r="3" spans="1:48" customFormat="1">
      <c r="A3" t="s">
        <v>283</v>
      </c>
      <c r="B3" t="s">
        <v>67</v>
      </c>
      <c r="C3" s="108" t="s">
        <v>73</v>
      </c>
      <c r="M3" s="106">
        <v>0.26907729205905612</v>
      </c>
      <c r="N3" s="107">
        <v>0.27111593808858442</v>
      </c>
      <c r="O3" s="107">
        <v>0.27315458411811266</v>
      </c>
      <c r="P3" s="107">
        <v>0.27519323014764008</v>
      </c>
      <c r="Q3" s="107">
        <v>0.27723187617716838</v>
      </c>
      <c r="R3" s="107">
        <v>0.27927052220669663</v>
      </c>
      <c r="S3" s="107">
        <v>0.28130916823622487</v>
      </c>
      <c r="T3" s="107">
        <v>0.28334781426575228</v>
      </c>
      <c r="U3" s="107">
        <v>0.28538646029528059</v>
      </c>
      <c r="V3" s="107">
        <v>0.28742510632480883</v>
      </c>
      <c r="W3" s="107">
        <v>0.28946375235433713</v>
      </c>
      <c r="X3" s="107">
        <v>0.29150239838386455</v>
      </c>
      <c r="Y3" s="107">
        <v>0.29354104441339285</v>
      </c>
      <c r="Z3" s="107">
        <v>0.29557969044292115</v>
      </c>
      <c r="AA3" s="107">
        <v>0.2976183364724494</v>
      </c>
      <c r="AB3" s="107">
        <v>0.29965698250197675</v>
      </c>
      <c r="AC3" s="107">
        <v>0.30169562853150506</v>
      </c>
      <c r="AD3" s="107">
        <v>0.3037342745610333</v>
      </c>
      <c r="AE3" s="107">
        <v>0.3057729205905616</v>
      </c>
      <c r="AF3" s="107">
        <v>0.30781156662008896</v>
      </c>
      <c r="AG3" s="107">
        <v>0.30985021264961726</v>
      </c>
      <c r="AH3" s="107">
        <v>0.31188885867914562</v>
      </c>
      <c r="AI3" s="107">
        <v>0.31392750470867387</v>
      </c>
      <c r="AJ3" s="107">
        <v>0.31596615073820122</v>
      </c>
      <c r="AK3" s="107">
        <v>0.31800479676772953</v>
      </c>
      <c r="AL3" s="107">
        <v>0.32004344279725783</v>
      </c>
      <c r="AM3" s="107">
        <v>0.32208208882678613</v>
      </c>
      <c r="AN3" s="107">
        <v>0.32412073485631349</v>
      </c>
      <c r="AO3" s="107">
        <v>0.32615938088584173</v>
      </c>
      <c r="AP3" s="107">
        <v>0.32819802691537003</v>
      </c>
      <c r="AQ3" s="107">
        <v>0.33023667294489834</v>
      </c>
      <c r="AR3" s="107">
        <v>0.33227531897442575</v>
      </c>
      <c r="AS3" s="107">
        <v>0.33431396500395405</v>
      </c>
      <c r="AT3" s="107">
        <v>0.33635261103348235</v>
      </c>
      <c r="AU3" s="107">
        <v>0.33839125706300976</v>
      </c>
    </row>
    <row r="4" spans="1:48" customFormat="1">
      <c r="A4" t="s">
        <v>283</v>
      </c>
      <c r="B4" t="s">
        <v>67</v>
      </c>
      <c r="C4" s="108" t="s">
        <v>75</v>
      </c>
      <c r="M4" s="106">
        <v>0.26307909108271926</v>
      </c>
      <c r="N4" s="107">
        <v>0.25218919662407902</v>
      </c>
      <c r="O4" s="107">
        <v>0.25497287951571401</v>
      </c>
      <c r="P4" s="107">
        <v>0.25665374640952726</v>
      </c>
      <c r="Q4" s="107">
        <v>0.26286608696123137</v>
      </c>
      <c r="R4" s="107">
        <v>0.26910871394864344</v>
      </c>
      <c r="S4" s="107">
        <v>0.27537085060002503</v>
      </c>
      <c r="T4" s="107">
        <v>0.28164373246582003</v>
      </c>
      <c r="U4" s="107">
        <v>0.2879186607970084</v>
      </c>
      <c r="V4" s="107">
        <v>0.29420328514789473</v>
      </c>
      <c r="W4" s="107">
        <v>0.30048537363460132</v>
      </c>
      <c r="X4" s="107">
        <v>0.30677072449550513</v>
      </c>
      <c r="Y4" s="107">
        <v>0.31305603299596302</v>
      </c>
      <c r="Z4" s="107">
        <v>0.31933800304300769</v>
      </c>
      <c r="AA4" s="107">
        <v>0.32561333885579702</v>
      </c>
      <c r="AB4" s="107">
        <v>0.33188351543700589</v>
      </c>
      <c r="AC4" s="107">
        <v>0.33815064067416323</v>
      </c>
      <c r="AD4" s="107">
        <v>0.34441236788168578</v>
      </c>
      <c r="AE4" s="107">
        <v>0.35066635216573117</v>
      </c>
      <c r="AF4" s="107">
        <v>0.35691024184296394</v>
      </c>
      <c r="AG4" s="107">
        <v>0.36314552221751473</v>
      </c>
      <c r="AH4" s="107">
        <v>0.36937360156690496</v>
      </c>
      <c r="AI4" s="107">
        <v>0.37559199987822972</v>
      </c>
      <c r="AJ4" s="107">
        <v>0.38179823433930588</v>
      </c>
      <c r="AK4" s="107">
        <v>0.38798981802862509</v>
      </c>
      <c r="AL4" s="107">
        <v>0.39416791607605511</v>
      </c>
      <c r="AM4" s="107">
        <v>0.40033391502202864</v>
      </c>
      <c r="AN4" s="107">
        <v>0.40648563486859768</v>
      </c>
      <c r="AO4" s="107">
        <v>0.412620879872588</v>
      </c>
      <c r="AP4" s="107">
        <v>0.41873743266224556</v>
      </c>
      <c r="AQ4" s="107">
        <v>0.42483635205521048</v>
      </c>
      <c r="AR4" s="107">
        <v>0.43091865082197234</v>
      </c>
      <c r="AS4" s="107">
        <v>0.43698202963062449</v>
      </c>
      <c r="AT4" s="107">
        <v>0.44302416476851192</v>
      </c>
      <c r="AU4" s="107">
        <v>0.4490426971169959</v>
      </c>
    </row>
    <row r="5" spans="1:48" customFormat="1">
      <c r="A5" t="s">
        <v>283</v>
      </c>
      <c r="B5" t="s">
        <v>67</v>
      </c>
      <c r="C5" s="108" t="s">
        <v>77</v>
      </c>
      <c r="M5" s="106">
        <v>7.3718880986504365E-2</v>
      </c>
      <c r="N5" s="107">
        <v>7.4028321479756548E-2</v>
      </c>
      <c r="O5" s="107">
        <v>7.4337761973008704E-2</v>
      </c>
      <c r="P5" s="107">
        <v>7.4647202466260901E-2</v>
      </c>
      <c r="Q5" s="107">
        <v>7.4956642959513126E-2</v>
      </c>
      <c r="R5" s="107">
        <v>7.6743026465162692E-2</v>
      </c>
      <c r="S5" s="107">
        <v>7.8529409970812258E-2</v>
      </c>
      <c r="T5" s="107">
        <v>8.0315793476461811E-2</v>
      </c>
      <c r="U5" s="107">
        <v>8.2102176982111377E-2</v>
      </c>
      <c r="V5" s="107">
        <v>8.3888560487761402E-2</v>
      </c>
      <c r="W5" s="107">
        <v>8.5674943993410968E-2</v>
      </c>
      <c r="X5" s="107">
        <v>8.7461327499060534E-2</v>
      </c>
      <c r="Y5" s="107">
        <v>8.9247711004710101E-2</v>
      </c>
      <c r="Z5" s="107">
        <v>9.1034094510359667E-2</v>
      </c>
      <c r="AA5" s="107">
        <v>9.282047801600922E-2</v>
      </c>
      <c r="AB5" s="107">
        <v>9.4606861521658786E-2</v>
      </c>
      <c r="AC5" s="107">
        <v>9.639324502730881E-2</v>
      </c>
      <c r="AD5" s="107">
        <v>9.8179628532958363E-2</v>
      </c>
      <c r="AE5" s="107">
        <v>9.9966012038607929E-2</v>
      </c>
      <c r="AF5" s="107">
        <v>0.10175239554425751</v>
      </c>
      <c r="AG5" s="107">
        <v>0.10353877904990706</v>
      </c>
      <c r="AH5" s="107">
        <v>0.10532516255555663</v>
      </c>
      <c r="AI5" s="107">
        <v>0.10711154606120667</v>
      </c>
      <c r="AJ5" s="107">
        <v>0.10889792956685623</v>
      </c>
      <c r="AK5" s="107">
        <v>0.11068431307250579</v>
      </c>
      <c r="AL5" s="107">
        <v>0.11247069657815535</v>
      </c>
      <c r="AM5" s="107">
        <v>0.11425708008380493</v>
      </c>
      <c r="AN5" s="107">
        <v>0.1160434635894545</v>
      </c>
      <c r="AO5" s="107">
        <v>0.11782984709510406</v>
      </c>
      <c r="AP5" s="107">
        <v>0.11961623060075408</v>
      </c>
      <c r="AQ5" s="107">
        <v>0.12140261410640364</v>
      </c>
      <c r="AR5" s="107">
        <v>0.12318899761205321</v>
      </c>
      <c r="AS5" s="107">
        <v>0.12497538111770279</v>
      </c>
      <c r="AT5" s="107">
        <v>0.12676176462335237</v>
      </c>
      <c r="AU5" s="107">
        <v>0.12854814812900192</v>
      </c>
    </row>
    <row r="6" spans="1:48" customFormat="1">
      <c r="A6" t="s">
        <v>283</v>
      </c>
      <c r="B6" t="s">
        <v>67</v>
      </c>
      <c r="C6" s="108" t="s">
        <v>79</v>
      </c>
      <c r="M6" s="106">
        <v>7.7383850176075367E-2</v>
      </c>
      <c r="N6" s="107">
        <v>8.0054775264112712E-2</v>
      </c>
      <c r="O6" s="107">
        <v>8.2725700352150752E-2</v>
      </c>
      <c r="P6" s="107">
        <v>8.5396625440188084E-2</v>
      </c>
      <c r="Q6" s="107">
        <v>8.8067550528226138E-2</v>
      </c>
      <c r="R6" s="107">
        <v>9.0738475616263484E-2</v>
      </c>
      <c r="S6" s="107">
        <v>9.340940070430151E-2</v>
      </c>
      <c r="T6" s="107">
        <v>9.6080325792338842E-2</v>
      </c>
      <c r="U6" s="107">
        <v>9.8751250880376867E-2</v>
      </c>
      <c r="V6" s="107">
        <v>0.10142217596841421</v>
      </c>
      <c r="W6" s="107">
        <v>0.10409310105645224</v>
      </c>
      <c r="X6" s="107">
        <v>0.1067640261444896</v>
      </c>
      <c r="Y6" s="107">
        <v>0.10943495123252762</v>
      </c>
      <c r="Z6" s="107">
        <v>0.11210587632056497</v>
      </c>
      <c r="AA6" s="107">
        <v>0.114776801408603</v>
      </c>
      <c r="AB6" s="107">
        <v>0.11744772649664033</v>
      </c>
      <c r="AC6" s="107">
        <v>0.12011865158467835</v>
      </c>
      <c r="AD6" s="107">
        <v>0.12278957667271571</v>
      </c>
      <c r="AE6" s="107">
        <v>0.12546050176075374</v>
      </c>
      <c r="AF6" s="107">
        <v>0.12813142684879109</v>
      </c>
      <c r="AG6" s="107">
        <v>0.13080235193682913</v>
      </c>
      <c r="AH6" s="107">
        <v>0.13347327702486647</v>
      </c>
      <c r="AI6" s="107">
        <v>0.13614420211290448</v>
      </c>
      <c r="AJ6" s="107">
        <v>0.13881512720094183</v>
      </c>
      <c r="AK6" s="107">
        <v>0.14148605228897987</v>
      </c>
      <c r="AL6" s="107">
        <v>0.14415697737701721</v>
      </c>
      <c r="AM6" s="107">
        <v>0.14682790246505525</v>
      </c>
      <c r="AN6" s="107">
        <v>0.1494988275530926</v>
      </c>
      <c r="AO6" s="107">
        <v>0.15216975264113061</v>
      </c>
      <c r="AP6" s="107">
        <v>0.15484067772916796</v>
      </c>
      <c r="AQ6" s="107">
        <v>0.157511602817206</v>
      </c>
      <c r="AR6" s="107">
        <v>0.16018252790524332</v>
      </c>
      <c r="AS6" s="107">
        <v>0.16285345299328138</v>
      </c>
      <c r="AT6" s="107">
        <v>0.16552437808131942</v>
      </c>
      <c r="AU6" s="107">
        <v>0.16819530316935677</v>
      </c>
    </row>
    <row r="7" spans="1:48" customFormat="1">
      <c r="A7" t="s">
        <v>283</v>
      </c>
      <c r="B7" t="s">
        <v>67</v>
      </c>
      <c r="C7" s="108" t="s">
        <v>81</v>
      </c>
      <c r="M7" s="106">
        <v>0.10111199999999999</v>
      </c>
      <c r="N7" s="107">
        <v>0.11366143999999999</v>
      </c>
      <c r="O7" s="107">
        <v>0.11455232</v>
      </c>
      <c r="P7" s="107">
        <v>0.1199299245313549</v>
      </c>
      <c r="Q7" s="107">
        <v>0.12417098860277805</v>
      </c>
      <c r="R7" s="107">
        <v>0.12417098860277805</v>
      </c>
      <c r="S7" s="107">
        <v>0.12417098860277805</v>
      </c>
      <c r="T7" s="107">
        <v>0.12417098860277805</v>
      </c>
      <c r="U7" s="107">
        <v>0.12417098860277805</v>
      </c>
      <c r="V7" s="107">
        <v>0.12417098860277805</v>
      </c>
      <c r="W7" s="107">
        <v>0.12417098860277805</v>
      </c>
      <c r="X7" s="107">
        <v>0.12417098860277805</v>
      </c>
      <c r="Y7" s="107">
        <v>0.12417098860277805</v>
      </c>
      <c r="Z7" s="107">
        <v>0.12417098860277805</v>
      </c>
      <c r="AA7" s="107">
        <v>0.12417098860277805</v>
      </c>
      <c r="AB7" s="107">
        <v>0.12417098860277805</v>
      </c>
      <c r="AC7" s="107">
        <v>0.12417098860277805</v>
      </c>
      <c r="AD7" s="107">
        <v>0.12417098860277805</v>
      </c>
      <c r="AE7" s="107">
        <v>0.12417098860277805</v>
      </c>
      <c r="AF7" s="107">
        <v>0.12417098860277805</v>
      </c>
      <c r="AG7" s="107">
        <v>0.12417098860277805</v>
      </c>
      <c r="AH7" s="107">
        <v>0.12417098860277805</v>
      </c>
      <c r="AI7" s="107">
        <v>0.12417098860277805</v>
      </c>
      <c r="AJ7" s="107">
        <v>0.12417098860277805</v>
      </c>
      <c r="AK7" s="107">
        <v>0.12417098860277805</v>
      </c>
      <c r="AL7" s="107">
        <v>0.12417098860277805</v>
      </c>
      <c r="AM7" s="107">
        <v>0.12417098860277805</v>
      </c>
      <c r="AN7" s="107">
        <v>0.12417098860277805</v>
      </c>
      <c r="AO7" s="107">
        <v>0.12417098860277805</v>
      </c>
      <c r="AP7" s="107">
        <v>0.12417098860277805</v>
      </c>
      <c r="AQ7" s="107">
        <v>0.12417098860277805</v>
      </c>
      <c r="AR7" s="107">
        <v>0.12417098860277805</v>
      </c>
      <c r="AS7" s="107">
        <v>0.12417098860277805</v>
      </c>
      <c r="AT7" s="107">
        <v>0.12417098860277805</v>
      </c>
      <c r="AU7" s="107">
        <v>0.12417098860277805</v>
      </c>
    </row>
    <row r="8" spans="1:48" customFormat="1">
      <c r="A8" t="s">
        <v>283</v>
      </c>
      <c r="B8" t="s">
        <v>67</v>
      </c>
      <c r="C8" s="108" t="s">
        <v>83</v>
      </c>
      <c r="M8" s="106">
        <v>8.5963448641053403E-2</v>
      </c>
      <c r="N8" s="107">
        <v>8.6503172961580097E-2</v>
      </c>
      <c r="O8" s="107">
        <v>8.704289728210679E-2</v>
      </c>
      <c r="P8" s="107">
        <v>8.7582621602633498E-2</v>
      </c>
      <c r="Q8" s="107">
        <v>8.8122345923160192E-2</v>
      </c>
      <c r="R8" s="107">
        <v>8.86620702436869E-2</v>
      </c>
      <c r="S8" s="107">
        <v>8.9201794564213593E-2</v>
      </c>
      <c r="T8" s="107">
        <v>8.9741518884740301E-2</v>
      </c>
      <c r="U8" s="107">
        <v>9.0281243205267009E-2</v>
      </c>
      <c r="V8" s="107">
        <v>9.0820967525793717E-2</v>
      </c>
      <c r="W8" s="107">
        <v>9.1360691846320424E-2</v>
      </c>
      <c r="X8" s="107">
        <v>9.1900416166847132E-2</v>
      </c>
      <c r="Y8" s="107">
        <v>9.2440140487373826E-2</v>
      </c>
      <c r="Z8" s="107">
        <v>9.297986480790052E-2</v>
      </c>
      <c r="AA8" s="107">
        <v>9.3519589128427213E-2</v>
      </c>
      <c r="AB8" s="107">
        <v>9.4059313448953907E-2</v>
      </c>
      <c r="AC8" s="107">
        <v>9.4599037769480601E-2</v>
      </c>
      <c r="AD8" s="107">
        <v>9.5138762090007295E-2</v>
      </c>
      <c r="AE8" s="107">
        <v>9.5678486410533989E-2</v>
      </c>
      <c r="AF8" s="107">
        <v>9.6218210731060627E-2</v>
      </c>
      <c r="AG8" s="107">
        <v>9.8475842074144809E-2</v>
      </c>
      <c r="AH8" s="107">
        <v>0.10073347341722901</v>
      </c>
      <c r="AI8" s="107">
        <v>0.10299110476031317</v>
      </c>
      <c r="AJ8" s="107">
        <v>0.10524873610339736</v>
      </c>
      <c r="AK8" s="107">
        <v>0.10750636744648152</v>
      </c>
      <c r="AL8" s="107">
        <v>0.10976399878956571</v>
      </c>
      <c r="AM8" s="107">
        <v>0.1120216301326499</v>
      </c>
      <c r="AN8" s="107">
        <v>0.11427926147573467</v>
      </c>
      <c r="AO8" s="107">
        <v>0.11653689281881884</v>
      </c>
      <c r="AP8" s="107">
        <v>0.11879452416190302</v>
      </c>
      <c r="AQ8" s="107">
        <v>0.1210521555049872</v>
      </c>
      <c r="AR8" s="107">
        <v>0.1233097868480714</v>
      </c>
      <c r="AS8" s="107">
        <v>0.12556741819115558</v>
      </c>
      <c r="AT8" s="107">
        <v>0.12782504953423976</v>
      </c>
      <c r="AU8" s="107">
        <v>0.13008268087732394</v>
      </c>
    </row>
    <row r="9" spans="1:48" customFormat="1">
      <c r="A9" t="s">
        <v>283</v>
      </c>
      <c r="B9" t="s">
        <v>67</v>
      </c>
      <c r="C9" s="108" t="s">
        <v>85</v>
      </c>
      <c r="M9" s="106">
        <v>0.89397973324205937</v>
      </c>
      <c r="N9" s="107">
        <v>0.90457311410416463</v>
      </c>
      <c r="O9" s="107">
        <v>0.9155976102449469</v>
      </c>
      <c r="P9" s="107">
        <v>0.92692419173302465</v>
      </c>
      <c r="Q9" s="107">
        <v>0.93842880245654625</v>
      </c>
      <c r="R9" s="107">
        <v>0.95062760774003197</v>
      </c>
      <c r="S9" s="107">
        <v>0.96335218036307968</v>
      </c>
      <c r="T9" s="107">
        <v>0.9764726645620323</v>
      </c>
      <c r="U9" s="107">
        <v>0.98986356399350794</v>
      </c>
      <c r="V9" s="107">
        <v>0.99882481557069858</v>
      </c>
      <c r="W9" s="107">
        <v>1.00774451779</v>
      </c>
      <c r="X9" s="107">
        <v>1.0166773533956419</v>
      </c>
      <c r="Y9" s="107">
        <v>1.0252565289870177</v>
      </c>
      <c r="Z9" s="107">
        <v>1.0331641918302696</v>
      </c>
      <c r="AA9" s="107">
        <v>1.0410813276476016</v>
      </c>
      <c r="AB9" s="107">
        <v>1.0490344341691678</v>
      </c>
      <c r="AC9" s="107">
        <v>1.0570526798870719</v>
      </c>
      <c r="AD9" s="107">
        <v>1.0651392277964582</v>
      </c>
      <c r="AE9" s="107">
        <v>1.0732982334661061</v>
      </c>
      <c r="AF9" s="107">
        <v>1.0815348017343989</v>
      </c>
      <c r="AG9" s="107">
        <v>1.089875297046317</v>
      </c>
      <c r="AH9" s="107">
        <v>1.0983451800843038</v>
      </c>
      <c r="AI9" s="107">
        <v>1.1069497877460592</v>
      </c>
      <c r="AJ9" s="107">
        <v>1.1156956696882951</v>
      </c>
      <c r="AK9" s="107">
        <v>1.1245906075746943</v>
      </c>
      <c r="AL9" s="107">
        <v>1.1336612336425846</v>
      </c>
      <c r="AM9" s="107">
        <v>1.1429352749069919</v>
      </c>
      <c r="AN9" s="107">
        <v>1.1524240172672335</v>
      </c>
      <c r="AO9" s="107">
        <v>1.1621400906939663</v>
      </c>
      <c r="AP9" s="107">
        <v>1.1720975164678042</v>
      </c>
      <c r="AQ9" s="107">
        <v>1.1823262722959</v>
      </c>
      <c r="AR9" s="107">
        <v>1.1928567660164913</v>
      </c>
      <c r="AS9" s="107">
        <v>1.2037061721959434</v>
      </c>
      <c r="AT9" s="107">
        <v>1.2148935175636693</v>
      </c>
      <c r="AU9" s="107">
        <v>1.2264397682845158</v>
      </c>
    </row>
    <row r="10" spans="1:48" customFormat="1">
      <c r="A10" t="s">
        <v>283</v>
      </c>
      <c r="B10" t="s">
        <v>67</v>
      </c>
      <c r="C10" s="108" t="s">
        <v>87</v>
      </c>
      <c r="M10" s="106">
        <v>0.26508776351385921</v>
      </c>
      <c r="N10" s="107">
        <v>0.27089273695330485</v>
      </c>
      <c r="O10" s="107">
        <v>0.2768288811050047</v>
      </c>
      <c r="P10" s="107">
        <v>0.28286043079200096</v>
      </c>
      <c r="Q10" s="107">
        <v>0.28895157191481058</v>
      </c>
      <c r="R10" s="107">
        <v>0.29526390281401882</v>
      </c>
      <c r="S10" s="107">
        <v>0.30174996216481154</v>
      </c>
      <c r="T10" s="107">
        <v>0.30837250704441077</v>
      </c>
      <c r="U10" s="107">
        <v>0.31509421310776731</v>
      </c>
      <c r="V10" s="107">
        <v>0.32040895090785942</v>
      </c>
      <c r="W10" s="107">
        <v>0.32570243909817032</v>
      </c>
      <c r="X10" s="107">
        <v>0.33099242876642215</v>
      </c>
      <c r="Y10" s="107">
        <v>0.33615898675857764</v>
      </c>
      <c r="Z10" s="107">
        <v>0.34109499646355862</v>
      </c>
      <c r="AA10" s="107">
        <v>0.34602258552685883</v>
      </c>
      <c r="AB10" s="107">
        <v>0.35095102576906362</v>
      </c>
      <c r="AC10" s="107">
        <v>0.35589069850226196</v>
      </c>
      <c r="AD10" s="107">
        <v>0.36084339741295252</v>
      </c>
      <c r="AE10" s="107">
        <v>0.36581125256741714</v>
      </c>
      <c r="AF10" s="107">
        <v>0.37079672565218746</v>
      </c>
      <c r="AG10" s="107">
        <v>0.37580962244822247</v>
      </c>
      <c r="AH10" s="107">
        <v>0.38085961296996018</v>
      </c>
      <c r="AI10" s="107">
        <v>0.38594951334967276</v>
      </c>
      <c r="AJ10" s="107">
        <v>0.39108256948935971</v>
      </c>
      <c r="AK10" s="107">
        <v>0.39626247474832599</v>
      </c>
      <c r="AL10" s="107">
        <v>0.40149962025499858</v>
      </c>
      <c r="AM10" s="107">
        <v>0.40680494076504053</v>
      </c>
      <c r="AN10" s="107">
        <v>0.41218364532333879</v>
      </c>
      <c r="AO10" s="107">
        <v>0.4176414617128108</v>
      </c>
      <c r="AP10" s="107">
        <v>0.42318466321611475</v>
      </c>
      <c r="AQ10" s="107">
        <v>0.42882536092084583</v>
      </c>
      <c r="AR10" s="107">
        <v>0.43457597425509148</v>
      </c>
      <c r="AS10" s="107">
        <v>0.44044422842849146</v>
      </c>
      <c r="AT10" s="107">
        <v>0.44643858813405529</v>
      </c>
      <c r="AU10" s="107">
        <v>0.45256830153761091</v>
      </c>
    </row>
    <row r="11" spans="1:48" customFormat="1">
      <c r="A11" t="s">
        <v>283</v>
      </c>
      <c r="B11" t="s">
        <v>67</v>
      </c>
      <c r="C11" t="s">
        <v>140</v>
      </c>
      <c r="M11">
        <v>0.4031782002986728</v>
      </c>
      <c r="N11">
        <v>0.4031782002986728</v>
      </c>
      <c r="O11">
        <v>0.4031782002986728</v>
      </c>
      <c r="P11">
        <v>0.4031782002986728</v>
      </c>
      <c r="Q11">
        <v>0.4031782002986728</v>
      </c>
      <c r="R11">
        <v>0.4031782002986728</v>
      </c>
      <c r="S11">
        <v>0.4031782002986728</v>
      </c>
      <c r="T11">
        <v>0.4031782002986728</v>
      </c>
      <c r="U11">
        <v>0.4031782002986728</v>
      </c>
      <c r="V11">
        <v>0.4031782002986728</v>
      </c>
      <c r="W11">
        <v>0.4031782002986728</v>
      </c>
      <c r="X11">
        <v>0.4031782002986728</v>
      </c>
      <c r="Y11">
        <v>0.4031782002986728</v>
      </c>
      <c r="Z11">
        <v>0.4031782002986728</v>
      </c>
      <c r="AA11">
        <v>0.4031782002986728</v>
      </c>
      <c r="AB11">
        <v>0.4031782002986728</v>
      </c>
      <c r="AC11">
        <v>0.4031782002986728</v>
      </c>
      <c r="AD11">
        <v>0.4031782002986728</v>
      </c>
      <c r="AE11">
        <v>0.4031782002986728</v>
      </c>
      <c r="AF11">
        <v>0.4031782002986728</v>
      </c>
      <c r="AG11">
        <v>0.4031782002986728</v>
      </c>
      <c r="AH11">
        <v>0.4031782002986728</v>
      </c>
      <c r="AI11">
        <v>0.4031782002986728</v>
      </c>
      <c r="AJ11">
        <v>0.4031782002986728</v>
      </c>
      <c r="AK11">
        <v>0.4031782002986728</v>
      </c>
      <c r="AL11">
        <v>0.4031782002986728</v>
      </c>
      <c r="AM11">
        <v>0.4031782002986728</v>
      </c>
      <c r="AN11">
        <v>0.4031782002986728</v>
      </c>
      <c r="AO11">
        <v>0.4031782002986728</v>
      </c>
      <c r="AP11">
        <v>0.4031782002986728</v>
      </c>
      <c r="AQ11">
        <v>0.4031782002986728</v>
      </c>
      <c r="AR11">
        <v>0.4031782002986728</v>
      </c>
      <c r="AS11">
        <v>0.4031782002986728</v>
      </c>
      <c r="AT11">
        <v>0.4031782002986728</v>
      </c>
      <c r="AU11">
        <v>0.4031782002986728</v>
      </c>
    </row>
    <row r="12" spans="1:48" customFormat="1">
      <c r="A12" t="s">
        <v>283</v>
      </c>
      <c r="B12" t="s">
        <v>67</v>
      </c>
      <c r="C12" s="108" t="s">
        <v>130</v>
      </c>
      <c r="M12" s="106">
        <v>2.5894271903300434</v>
      </c>
      <c r="N12" s="107">
        <v>2.6263088387690536</v>
      </c>
      <c r="O12" s="107">
        <v>2.6586482868519439</v>
      </c>
      <c r="P12" s="107">
        <v>2.6911874381660166</v>
      </c>
      <c r="Q12" s="107">
        <v>2.6985306220222562</v>
      </c>
      <c r="R12" s="107">
        <v>2.7125697081944424</v>
      </c>
      <c r="S12" s="107">
        <v>2.7028321887814628</v>
      </c>
      <c r="T12" s="107">
        <v>2.726883486442925</v>
      </c>
      <c r="U12" s="107">
        <v>2.7165621223642713</v>
      </c>
      <c r="V12" s="107">
        <v>2.7392140358476662</v>
      </c>
      <c r="W12" s="107">
        <v>2.7275972470484025</v>
      </c>
      <c r="X12" s="107">
        <v>2.749009405165951</v>
      </c>
      <c r="Y12" s="107">
        <v>2.7365792462998311</v>
      </c>
      <c r="Z12" s="107">
        <v>2.7567172552548431</v>
      </c>
      <c r="AA12" s="107">
        <v>2.7431669264772744</v>
      </c>
      <c r="AB12" s="107">
        <v>2.7618698709820597</v>
      </c>
      <c r="AC12" s="107">
        <v>2.7800907784125837</v>
      </c>
      <c r="AD12" s="107">
        <v>2.7648589257345879</v>
      </c>
      <c r="AE12" s="107">
        <v>2.7817492827577057</v>
      </c>
      <c r="AF12" s="107">
        <v>2.7654681179323957</v>
      </c>
      <c r="AG12" s="107">
        <v>2.7809654061411977</v>
      </c>
      <c r="AH12" s="107">
        <v>2.7638154654829767</v>
      </c>
      <c r="AI12" s="107">
        <v>2.7780720154160234</v>
      </c>
      <c r="AJ12" s="107">
        <v>2.7599928524107158</v>
      </c>
      <c r="AK12" s="107">
        <v>2.7728270569569888</v>
      </c>
      <c r="AL12" s="107">
        <v>2.7537634908570787</v>
      </c>
      <c r="AM12" s="107">
        <v>2.7653119152871573</v>
      </c>
      <c r="AN12" s="107">
        <v>2.7454278320815666</v>
      </c>
      <c r="AO12" s="107">
        <v>2.7556507498172778</v>
      </c>
      <c r="AP12" s="107">
        <v>2.734828640021703</v>
      </c>
      <c r="AQ12" s="107">
        <v>2.7436840259894724</v>
      </c>
      <c r="AR12" s="107">
        <v>2.7220667919011521</v>
      </c>
      <c r="AS12" s="107">
        <v>2.7296791254974346</v>
      </c>
      <c r="AT12" s="107">
        <v>2.7072335164551928</v>
      </c>
      <c r="AU12" s="107">
        <v>2.7134773156932792</v>
      </c>
    </row>
    <row r="13" spans="1:48" customFormat="1">
      <c r="A13" t="s">
        <v>283</v>
      </c>
      <c r="B13" t="s">
        <v>67</v>
      </c>
      <c r="C13" s="108" t="s">
        <v>133</v>
      </c>
      <c r="M13" s="106">
        <v>1.7262847935533665</v>
      </c>
      <c r="N13" s="107">
        <v>1.7508725591793692</v>
      </c>
      <c r="O13" s="107">
        <v>1.7724321912346421</v>
      </c>
      <c r="P13" s="107">
        <v>1.7941249587773529</v>
      </c>
      <c r="Q13" s="107">
        <v>1.7990204146815123</v>
      </c>
      <c r="R13" s="107">
        <v>1.8083798054629747</v>
      </c>
      <c r="S13" s="107">
        <v>1.8018881258543122</v>
      </c>
      <c r="T13" s="107">
        <v>1.8179223242952876</v>
      </c>
      <c r="U13" s="107">
        <v>1.8110414149095186</v>
      </c>
      <c r="V13" s="107">
        <v>1.8261426905651108</v>
      </c>
      <c r="W13" s="107">
        <v>1.8183981646989391</v>
      </c>
      <c r="X13" s="107">
        <v>1.8326729367773049</v>
      </c>
      <c r="Y13" s="107">
        <v>1.8243861641998917</v>
      </c>
      <c r="Z13" s="107">
        <v>1.8378115035032412</v>
      </c>
      <c r="AA13" s="107">
        <v>1.8287779509848572</v>
      </c>
      <c r="AB13" s="107">
        <v>1.8412465806547142</v>
      </c>
      <c r="AC13" s="107">
        <v>1.8533938522750595</v>
      </c>
      <c r="AD13" s="107">
        <v>1.8432392838230589</v>
      </c>
      <c r="AE13" s="107">
        <v>1.8544995218384708</v>
      </c>
      <c r="AF13" s="107">
        <v>1.8436454119549304</v>
      </c>
      <c r="AG13" s="107">
        <v>1.8539769374274651</v>
      </c>
      <c r="AH13" s="107">
        <v>1.8425436436553218</v>
      </c>
      <c r="AI13" s="107">
        <v>1.8520480102773449</v>
      </c>
      <c r="AJ13" s="107">
        <v>1.8399952349404771</v>
      </c>
      <c r="AK13" s="107">
        <v>1.8485513713046591</v>
      </c>
      <c r="AL13" s="107">
        <v>1.8358423272380562</v>
      </c>
      <c r="AM13" s="107">
        <v>1.8435412768581012</v>
      </c>
      <c r="AN13" s="107">
        <v>1.8302852213877112</v>
      </c>
      <c r="AO13" s="107">
        <v>1.8371004998781888</v>
      </c>
      <c r="AP13" s="107">
        <v>1.8232190933478021</v>
      </c>
      <c r="AQ13" s="107">
        <v>1.8291226839929779</v>
      </c>
      <c r="AR13" s="107">
        <v>1.8147111946007717</v>
      </c>
      <c r="AS13" s="107">
        <v>1.8197860836649562</v>
      </c>
      <c r="AT13" s="107">
        <v>1.8048223443034621</v>
      </c>
      <c r="AU13" s="107">
        <v>1.8089848771288495</v>
      </c>
    </row>
    <row r="14" spans="1:48" customFormat="1">
      <c r="A14" t="s">
        <v>283</v>
      </c>
      <c r="B14" t="s">
        <v>67</v>
      </c>
      <c r="C14" t="s">
        <v>105</v>
      </c>
      <c r="M14" s="107">
        <v>0.18175298400000001</v>
      </c>
      <c r="N14" s="109">
        <v>0.203407848</v>
      </c>
      <c r="O14" s="107">
        <v>0.18489861527583212</v>
      </c>
      <c r="P14" s="107">
        <v>0.18013247912084465</v>
      </c>
      <c r="Q14" s="107">
        <v>0.17688380838701365</v>
      </c>
      <c r="R14" s="107">
        <v>0.18009362490014813</v>
      </c>
      <c r="S14" s="107">
        <v>0.18312321402309828</v>
      </c>
      <c r="T14" s="107">
        <v>0.18611234316061551</v>
      </c>
      <c r="U14" s="107">
        <v>0.18910349809777982</v>
      </c>
      <c r="V14" s="107">
        <v>0.19210990643865655</v>
      </c>
      <c r="W14" s="107">
        <v>0.19513571680780617</v>
      </c>
      <c r="X14" s="107">
        <v>0.19818228860686055</v>
      </c>
      <c r="Y14" s="107">
        <v>0.20125003699519164</v>
      </c>
      <c r="Z14" s="107">
        <v>0.20433880023914064</v>
      </c>
      <c r="AA14" s="107">
        <v>0.20744837325308269</v>
      </c>
      <c r="AB14" s="107">
        <v>0.21057837240861615</v>
      </c>
      <c r="AC14" s="107">
        <v>0.21372838754808937</v>
      </c>
      <c r="AD14" s="107">
        <v>0.21689798119766771</v>
      </c>
      <c r="AE14" s="107">
        <v>0.22008692427100129</v>
      </c>
      <c r="AF14" s="107">
        <v>0.22329486011773544</v>
      </c>
      <c r="AG14" s="107">
        <v>0.22652157982261839</v>
      </c>
      <c r="AH14" s="107">
        <v>0.22976697127982013</v>
      </c>
      <c r="AI14" s="107">
        <v>0.23303101920319572</v>
      </c>
      <c r="AJ14" s="107">
        <v>0.23631393252942501</v>
      </c>
      <c r="AK14" s="107">
        <v>0.23961604759487162</v>
      </c>
      <c r="AL14" s="107">
        <v>0.24293778227183038</v>
      </c>
      <c r="AM14" s="107">
        <v>0.24627957991257882</v>
      </c>
      <c r="AN14" s="107">
        <v>0.2496420061734515</v>
      </c>
      <c r="AO14" s="107">
        <v>0.253025631806787</v>
      </c>
      <c r="AP14" s="107">
        <v>0.25643107342894772</v>
      </c>
      <c r="AQ14" s="107">
        <v>0.25985889669626627</v>
      </c>
      <c r="AR14" s="107">
        <v>0.26330974370511911</v>
      </c>
      <c r="AS14" s="107">
        <v>0.2667842157838618</v>
      </c>
      <c r="AT14" s="107">
        <v>0.27028297031687976</v>
      </c>
      <c r="AU14" s="107">
        <v>0.27380664940055044</v>
      </c>
    </row>
    <row r="15" spans="1:48" customFormat="1">
      <c r="A15" t="s">
        <v>283</v>
      </c>
      <c r="B15" t="s">
        <v>67</v>
      </c>
      <c r="C15" t="s">
        <v>107</v>
      </c>
      <c r="M15" s="107">
        <v>2.0729701440000001</v>
      </c>
      <c r="N15" s="109">
        <v>1.7455707359999999</v>
      </c>
      <c r="O15" s="107">
        <v>1.3390609704144185</v>
      </c>
      <c r="P15" s="107">
        <v>1.4695908626995122</v>
      </c>
      <c r="Q15" s="107">
        <v>1.2204871981082897</v>
      </c>
      <c r="R15" s="107">
        <v>1.2816689678117532</v>
      </c>
      <c r="S15" s="107">
        <v>1.323964043749541</v>
      </c>
      <c r="T15" s="107">
        <v>1.3676548571932758</v>
      </c>
      <c r="U15" s="107">
        <v>1.4127874674806538</v>
      </c>
      <c r="V15" s="107">
        <v>1.4594094539075153</v>
      </c>
      <c r="W15" s="107">
        <v>1.5075699658864632</v>
      </c>
      <c r="X15" s="107">
        <v>1.5573197747607164</v>
      </c>
      <c r="Y15" s="107">
        <v>1.60871132732782</v>
      </c>
      <c r="Z15" s="107">
        <v>1.6617988011296378</v>
      </c>
      <c r="AA15" s="107">
        <v>1.7166381615669157</v>
      </c>
      <c r="AB15" s="107">
        <v>1.7732872208986239</v>
      </c>
      <c r="AC15" s="107">
        <v>1.8318056991882783</v>
      </c>
      <c r="AD15" s="107">
        <v>1.8922552872614913</v>
      </c>
      <c r="AE15" s="107">
        <v>1.9546997117411204</v>
      </c>
      <c r="AF15" s="107">
        <v>2.0192048022285771</v>
      </c>
      <c r="AG15" s="107">
        <v>2.0858385607021201</v>
      </c>
      <c r="AH15" s="107">
        <v>2.1546712332052897</v>
      </c>
      <c r="AI15" s="107">
        <v>2.2257753839010643</v>
      </c>
      <c r="AJ15" s="107">
        <v>2.2992259715697991</v>
      </c>
      <c r="AK15" s="107">
        <v>2.3751004286316024</v>
      </c>
      <c r="AL15" s="107">
        <v>2.4534787427764453</v>
      </c>
      <c r="AM15" s="107">
        <v>2.5344435412880677</v>
      </c>
      <c r="AN15" s="107">
        <v>2.6180801781505738</v>
      </c>
      <c r="AO15" s="107">
        <v>2.7044768240295425</v>
      </c>
      <c r="AP15" s="107">
        <v>2.7937245592225173</v>
      </c>
      <c r="AQ15" s="107">
        <v>2.8859174696768601</v>
      </c>
      <c r="AR15" s="107">
        <v>2.9811527461761962</v>
      </c>
      <c r="AS15" s="107">
        <v>3.0795307868000106</v>
      </c>
      <c r="AT15" s="107">
        <v>3.1811553027644108</v>
      </c>
      <c r="AU15" s="107">
        <v>3.2861334277556362</v>
      </c>
    </row>
    <row r="16" spans="1:48" customFormat="1">
      <c r="A16" t="s">
        <v>283</v>
      </c>
      <c r="B16" t="s">
        <v>67</v>
      </c>
      <c r="C16" t="s">
        <v>109</v>
      </c>
      <c r="M16" s="107">
        <v>2.0892473078400003E-2</v>
      </c>
      <c r="N16" s="109">
        <v>2.0468056795200001E-2</v>
      </c>
      <c r="O16" s="107">
        <v>2.0392950160799998E-2</v>
      </c>
      <c r="P16" s="107">
        <v>1.8746408923200002E-2</v>
      </c>
      <c r="Q16" s="107">
        <v>1.4999999999999999E-2</v>
      </c>
      <c r="R16" s="107">
        <v>1.5751934593803522E-2</v>
      </c>
      <c r="S16" s="107">
        <v>1.6271748435399039E-2</v>
      </c>
      <c r="T16" s="107">
        <v>1.6808716133767207E-2</v>
      </c>
      <c r="U16" s="107">
        <v>1.7363403766181524E-2</v>
      </c>
      <c r="V16" s="107">
        <v>1.7936396090465514E-2</v>
      </c>
      <c r="W16" s="107">
        <v>1.8528297161450873E-2</v>
      </c>
      <c r="X16" s="107">
        <v>1.913973096777875E-2</v>
      </c>
      <c r="Y16" s="107">
        <v>1.9771342089715448E-2</v>
      </c>
      <c r="Z16" s="107">
        <v>2.0423796378676057E-2</v>
      </c>
      <c r="AA16" s="107">
        <v>2.1097781659172365E-2</v>
      </c>
      <c r="AB16" s="107">
        <v>2.179400845392505E-2</v>
      </c>
      <c r="AC16" s="107">
        <v>2.2513210732904576E-2</v>
      </c>
      <c r="AD16" s="107">
        <v>2.3256146687090425E-2</v>
      </c>
      <c r="AE16" s="107">
        <v>2.4023599527764408E-2</v>
      </c>
      <c r="AF16" s="107">
        <v>2.4816378312180632E-2</v>
      </c>
      <c r="AG16" s="107">
        <v>2.5635318796482592E-2</v>
      </c>
      <c r="AH16" s="107">
        <v>2.6481284316766517E-2</v>
      </c>
      <c r="AI16" s="107">
        <v>2.7355166699219811E-2</v>
      </c>
      <c r="AJ16" s="107">
        <v>2.8257887200294061E-2</v>
      </c>
      <c r="AK16" s="107">
        <v>2.9190397477903762E-2</v>
      </c>
      <c r="AL16" s="107">
        <v>3.0153680594674583E-2</v>
      </c>
      <c r="AM16" s="107">
        <v>3.1148752054298842E-2</v>
      </c>
      <c r="AN16" s="107">
        <v>3.2176660872090701E-2</v>
      </c>
      <c r="AO16" s="107">
        <v>3.3238490680869689E-2</v>
      </c>
      <c r="AP16" s="107">
        <v>3.433536087333839E-2</v>
      </c>
      <c r="AQ16" s="107">
        <v>3.5468427782158557E-2</v>
      </c>
      <c r="AR16" s="107">
        <v>3.6638885898969784E-2</v>
      </c>
      <c r="AS16" s="107">
        <v>3.7847969133635785E-2</v>
      </c>
      <c r="AT16" s="107">
        <v>3.9096952115045762E-2</v>
      </c>
      <c r="AU16" s="107">
        <v>4.0387151534842271E-2</v>
      </c>
    </row>
    <row r="17" spans="1:47" customFormat="1">
      <c r="A17" t="s">
        <v>283</v>
      </c>
      <c r="B17" t="s">
        <v>67</v>
      </c>
      <c r="C17" t="s">
        <v>111</v>
      </c>
      <c r="M17" s="107">
        <v>2.1545274239999999</v>
      </c>
      <c r="N17" s="109">
        <v>2.359459368</v>
      </c>
      <c r="O17" s="107">
        <v>2.4270093794624534</v>
      </c>
      <c r="P17" s="107">
        <v>2.5114468922811155</v>
      </c>
      <c r="Q17" s="107">
        <v>2.4544953226441737</v>
      </c>
      <c r="R17" s="107">
        <v>2.7209847019681876</v>
      </c>
      <c r="S17" s="107">
        <v>2.8895978008071794</v>
      </c>
      <c r="T17" s="107">
        <v>3.1457761770532904</v>
      </c>
      <c r="U17" s="107">
        <v>3.3252824211437177</v>
      </c>
      <c r="V17" s="107">
        <v>3.5738699024812717</v>
      </c>
      <c r="W17" s="107">
        <v>3.7622757838433767</v>
      </c>
      <c r="X17" s="107">
        <v>4.0051889718710578</v>
      </c>
      <c r="Y17" s="107">
        <v>4.2008771049146896</v>
      </c>
      <c r="Z17" s="107">
        <v>4.4395824800468509</v>
      </c>
      <c r="AA17" s="107">
        <v>4.6412374938884442</v>
      </c>
      <c r="AB17" s="107">
        <v>4.8768537632646396</v>
      </c>
      <c r="AC17" s="107">
        <v>5.0834150283486039</v>
      </c>
      <c r="AD17" s="107">
        <v>5.3168008100962005</v>
      </c>
      <c r="AE17" s="107">
        <v>5.5274226435324998</v>
      </c>
      <c r="AF17" s="107">
        <v>5.7592550325136527</v>
      </c>
      <c r="AG17" s="107">
        <v>5.9732731370575234</v>
      </c>
      <c r="AH17" s="107">
        <v>6.2040877852791825</v>
      </c>
      <c r="AI17" s="107">
        <v>6.4209922595360274</v>
      </c>
      <c r="AJ17" s="107">
        <v>6.6512321823241498</v>
      </c>
      <c r="AK17" s="107">
        <v>6.8706524499780661</v>
      </c>
      <c r="AL17" s="107">
        <v>7.1007013484861936</v>
      </c>
      <c r="AM17" s="107">
        <v>7.3223748485529487</v>
      </c>
      <c r="AN17" s="107">
        <v>7.5525585079836919</v>
      </c>
      <c r="AO17" s="107">
        <v>7.7763031907078011</v>
      </c>
      <c r="AP17" s="107">
        <v>8.006901942150515</v>
      </c>
      <c r="AQ17" s="107">
        <v>8.2325936950975898</v>
      </c>
      <c r="AR17" s="107">
        <v>8.4638439274827899</v>
      </c>
      <c r="AS17" s="107">
        <v>8.6914015639978714</v>
      </c>
      <c r="AT17" s="107">
        <v>8.9235067717760845</v>
      </c>
      <c r="AU17" s="107">
        <v>9.1528840906510993</v>
      </c>
    </row>
    <row r="18" spans="1:47" customFormat="1">
      <c r="A18" t="s">
        <v>283</v>
      </c>
      <c r="B18" t="s">
        <v>67</v>
      </c>
      <c r="C18" t="s">
        <v>113</v>
      </c>
      <c r="M18" s="107">
        <v>9.7528535999999999E-2</v>
      </c>
      <c r="N18" s="109">
        <v>0.115518312</v>
      </c>
      <c r="O18" s="107">
        <v>9.777703761487655E-2</v>
      </c>
      <c r="P18" s="107">
        <v>9.5042235629386171E-2</v>
      </c>
      <c r="Q18" s="107">
        <v>9.5058740922585969E-2</v>
      </c>
      <c r="R18" s="107">
        <v>0.10217297779080046</v>
      </c>
      <c r="S18" s="107">
        <v>0.1093057404419001</v>
      </c>
      <c r="T18" s="107">
        <v>0.11650876710524297</v>
      </c>
      <c r="U18" s="107">
        <v>0.12378725130536009</v>
      </c>
      <c r="V18" s="107">
        <v>0.13114468225305598</v>
      </c>
      <c r="W18" s="107">
        <v>0.13858286718421992</v>
      </c>
      <c r="X18" s="107">
        <v>0.14610280679822349</v>
      </c>
      <c r="Y18" s="107">
        <v>0.15370483471818275</v>
      </c>
      <c r="Z18" s="107">
        <v>0.16138795010571119</v>
      </c>
      <c r="AA18" s="107">
        <v>0.16915125024463121</v>
      </c>
      <c r="AB18" s="107">
        <v>0.17699322406644619</v>
      </c>
      <c r="AC18" s="107">
        <v>0.184912282005599</v>
      </c>
      <c r="AD18" s="107">
        <v>0.19290673637520495</v>
      </c>
      <c r="AE18" s="107">
        <v>0.20097570408328619</v>
      </c>
      <c r="AF18" s="107">
        <v>0.20911781143121619</v>
      </c>
      <c r="AG18" s="107">
        <v>0.21733225382408175</v>
      </c>
      <c r="AH18" s="107">
        <v>0.22561859952803018</v>
      </c>
      <c r="AI18" s="107">
        <v>0.23397678967026103</v>
      </c>
      <c r="AJ18" s="107">
        <v>0.2424076288456874</v>
      </c>
      <c r="AK18" s="107">
        <v>0.25091241225587257</v>
      </c>
      <c r="AL18" s="107">
        <v>0.25949274909063785</v>
      </c>
      <c r="AM18" s="107">
        <v>0.26815034666113807</v>
      </c>
      <c r="AN18" s="107">
        <v>0.27688738326091111</v>
      </c>
      <c r="AO18" s="107">
        <v>0.2857060568077649</v>
      </c>
      <c r="AP18" s="107">
        <v>0.29460874183789859</v>
      </c>
      <c r="AQ18" s="107">
        <v>0.30359761664485418</v>
      </c>
      <c r="AR18" s="107">
        <v>0.31267515388616124</v>
      </c>
      <c r="AS18" s="107">
        <v>0.32184366922522445</v>
      </c>
      <c r="AT18" s="107">
        <v>0.33110569419237218</v>
      </c>
      <c r="AU18" s="107">
        <v>0.34046370144513799</v>
      </c>
    </row>
    <row r="19" spans="1:47" customFormat="1">
      <c r="A19" t="s">
        <v>283</v>
      </c>
      <c r="B19" t="s">
        <v>67</v>
      </c>
      <c r="C19" t="s">
        <v>114</v>
      </c>
      <c r="M19" s="107">
        <v>0.68753699999999995</v>
      </c>
      <c r="N19" s="109">
        <v>0.72671799999999998</v>
      </c>
      <c r="O19" s="107">
        <v>0.75533300000000003</v>
      </c>
      <c r="P19" s="107">
        <v>0.79310000000000003</v>
      </c>
      <c r="Q19" s="107">
        <v>0.58499999999999996</v>
      </c>
      <c r="R19" s="107">
        <v>0.63538411409797491</v>
      </c>
      <c r="S19" s="107">
        <v>0.68628197050727202</v>
      </c>
      <c r="T19" s="107">
        <v>0.73743729811790137</v>
      </c>
      <c r="U19" s="107">
        <v>0.78882379030923877</v>
      </c>
      <c r="V19" s="107">
        <v>0.84044582198998263</v>
      </c>
      <c r="W19" s="107">
        <v>0.89230785632016918</v>
      </c>
      <c r="X19" s="107">
        <v>0.94441273243010437</v>
      </c>
      <c r="Y19" s="107">
        <v>0.99676142137289836</v>
      </c>
      <c r="Z19" s="107">
        <v>1.0493509476348473</v>
      </c>
      <c r="AA19" s="107">
        <v>1.1021786296342524</v>
      </c>
      <c r="AB19" s="107">
        <v>1.1552399793019561</v>
      </c>
      <c r="AC19" s="107">
        <v>1.2085302754808949</v>
      </c>
      <c r="AD19" s="107">
        <v>1.2620445055933094</v>
      </c>
      <c r="AE19" s="107">
        <v>1.3157800467792831</v>
      </c>
      <c r="AF19" s="107">
        <v>1.3697328190347862</v>
      </c>
      <c r="AG19" s="107">
        <v>1.423900432643207</v>
      </c>
      <c r="AH19" s="107">
        <v>1.4782816053175569</v>
      </c>
      <c r="AI19" s="107">
        <v>1.5328761622005429</v>
      </c>
      <c r="AJ19" s="107">
        <v>1.5876864930087664</v>
      </c>
      <c r="AK19" s="107">
        <v>1.6427164446031424</v>
      </c>
      <c r="AL19" s="107">
        <v>1.6979707964169237</v>
      </c>
      <c r="AM19" s="107">
        <v>1.7534546193121923</v>
      </c>
      <c r="AN19" s="107">
        <v>1.8091743830095788</v>
      </c>
      <c r="AO19" s="107">
        <v>1.8651366155154452</v>
      </c>
      <c r="AP19" s="107">
        <v>1.9213483694081259</v>
      </c>
      <c r="AQ19" s="107">
        <v>1.9778161144082422</v>
      </c>
      <c r="AR19" s="107">
        <v>2.0345471945229541</v>
      </c>
      <c r="AS19" s="107">
        <v>2.0915484874732915</v>
      </c>
      <c r="AT19" s="107">
        <v>2.148827512123729</v>
      </c>
      <c r="AU19" s="107">
        <v>2.2063916124814558</v>
      </c>
    </row>
    <row r="20" spans="1:47" customFormat="1">
      <c r="A20" t="s">
        <v>283</v>
      </c>
      <c r="B20" t="s">
        <v>67</v>
      </c>
      <c r="C20" t="s">
        <v>115</v>
      </c>
      <c r="M20">
        <v>1.042989696</v>
      </c>
      <c r="N20">
        <v>1.054719792</v>
      </c>
      <c r="O20">
        <v>0.96675354853106932</v>
      </c>
      <c r="P20">
        <v>1.0043493820037237</v>
      </c>
      <c r="Q20">
        <v>1.0256593674335395</v>
      </c>
      <c r="R20">
        <v>1.1042344628619274</v>
      </c>
      <c r="S20">
        <v>1.1449232194357135</v>
      </c>
      <c r="T20">
        <v>1.1859197551074927</v>
      </c>
      <c r="U20">
        <v>1.2271708860003159</v>
      </c>
      <c r="V20">
        <v>1.2686702182993836</v>
      </c>
      <c r="W20">
        <v>1.310418967228058</v>
      </c>
      <c r="X20">
        <v>1.3524191153612128</v>
      </c>
      <c r="Y20">
        <v>1.3946714123108124</v>
      </c>
      <c r="Z20">
        <v>1.437172715728714</v>
      </c>
      <c r="AA20">
        <v>1.4799202363378297</v>
      </c>
      <c r="AB20">
        <v>1.5229093299319274</v>
      </c>
      <c r="AC20">
        <v>1.5661351145627838</v>
      </c>
      <c r="AD20">
        <v>1.6095924078238806</v>
      </c>
      <c r="AE20">
        <v>1.6532784980665585</v>
      </c>
      <c r="AF20">
        <v>1.6971891672623038</v>
      </c>
      <c r="AG20">
        <v>1.7413219448574577</v>
      </c>
      <c r="AH20">
        <v>1.7856755051903495</v>
      </c>
      <c r="AI20">
        <v>1.8302496674888262</v>
      </c>
      <c r="AJ20">
        <v>1.8750469023019791</v>
      </c>
      <c r="AK20">
        <v>1.9200711866114291</v>
      </c>
      <c r="AL20">
        <v>1.9653274615155589</v>
      </c>
      <c r="AM20">
        <v>2.0108209693992132</v>
      </c>
      <c r="AN20">
        <v>2.0565583988224039</v>
      </c>
      <c r="AO20">
        <v>2.1025464986024422</v>
      </c>
      <c r="AP20">
        <v>2.1487925598722808</v>
      </c>
      <c r="AQ20">
        <v>2.195303271191944</v>
      </c>
      <c r="AR20">
        <v>2.2420862249808731</v>
      </c>
      <c r="AS20">
        <v>2.2891485316001607</v>
      </c>
      <c r="AT20">
        <v>2.3364979642411714</v>
      </c>
      <c r="AU20">
        <v>2.3841421153233466</v>
      </c>
    </row>
    <row r="21" spans="1:47" customFormat="1">
      <c r="A21" t="s">
        <v>283</v>
      </c>
      <c r="B21" t="s">
        <v>67</v>
      </c>
      <c r="C21" t="s">
        <v>116</v>
      </c>
      <c r="M21">
        <v>1.351728E-2</v>
      </c>
      <c r="N21">
        <v>1.6039296000000001E-2</v>
      </c>
      <c r="O21">
        <v>1.7685742225916606E-2</v>
      </c>
      <c r="P21">
        <v>1.7234903896700814E-2</v>
      </c>
      <c r="Q21">
        <v>2.0342555744382308E-2</v>
      </c>
      <c r="R21">
        <v>2.6331810766117063E-2</v>
      </c>
      <c r="S21">
        <v>3.256984886736633E-2</v>
      </c>
      <c r="T21">
        <v>3.8150067759512282E-2</v>
      </c>
      <c r="U21">
        <v>4.4369864515452648E-2</v>
      </c>
      <c r="V21">
        <v>5.0184957381768355E-2</v>
      </c>
      <c r="W21">
        <v>5.6444503111824113E-2</v>
      </c>
      <c r="X21">
        <v>6.2463052027122407E-2</v>
      </c>
      <c r="Y21">
        <v>6.8796436290124108E-2</v>
      </c>
      <c r="Z21">
        <v>7.4994089684978088E-2</v>
      </c>
      <c r="AA21">
        <v>8.1419386593462872E-2</v>
      </c>
      <c r="AB21">
        <v>8.7776345481909074E-2</v>
      </c>
      <c r="AC21">
        <v>9.4302307885031994E-2</v>
      </c>
      <c r="AD21">
        <v>0.10080273100686224</v>
      </c>
      <c r="AE21">
        <v>0.10743329129281542</v>
      </c>
      <c r="AF21">
        <v>0.11406627364651509</v>
      </c>
      <c r="AG21">
        <v>0.1208035225436582</v>
      </c>
      <c r="AH21">
        <v>0.12756171475398617</v>
      </c>
      <c r="AI21">
        <v>0.13440797514070668</v>
      </c>
      <c r="AJ21">
        <v>0.14128857375730869</v>
      </c>
      <c r="AK21">
        <v>0.14824857980717099</v>
      </c>
      <c r="AL21">
        <v>0.15525365354085269</v>
      </c>
      <c r="AM21">
        <v>0.16233402554083909</v>
      </c>
      <c r="AN21">
        <v>0.1694680977043837</v>
      </c>
      <c r="AO21">
        <v>0.17667655379168001</v>
      </c>
      <c r="AP21">
        <v>0.18394600356962257</v>
      </c>
      <c r="AQ21">
        <v>0.19129059853011873</v>
      </c>
      <c r="AR21">
        <v>0.19870230307042883</v>
      </c>
      <c r="AS21">
        <v>0.20619110889714601</v>
      </c>
      <c r="AT21">
        <v>0.21375248532410279</v>
      </c>
      <c r="AU21">
        <v>0.22139375190446636</v>
      </c>
    </row>
    <row r="22" spans="1:47" customFormat="1">
      <c r="A22" t="s">
        <v>283</v>
      </c>
      <c r="B22" t="s">
        <v>67</v>
      </c>
      <c r="C22" t="s">
        <v>117</v>
      </c>
      <c r="M22">
        <v>3.740407625231916E-7</v>
      </c>
      <c r="N22">
        <v>2.0184909124412875E-5</v>
      </c>
      <c r="O22">
        <v>3.8787093730700095E-5</v>
      </c>
      <c r="P22">
        <v>1.8613291322645352E-5</v>
      </c>
      <c r="Q22">
        <v>1.1952270279763848E-5</v>
      </c>
      <c r="R22">
        <v>1.2316308623589748E-5</v>
      </c>
      <c r="S22">
        <v>1.2494930142685212E-5</v>
      </c>
      <c r="T22">
        <v>1.2670963830874139E-5</v>
      </c>
      <c r="U22">
        <v>1.2844230447573575E-5</v>
      </c>
      <c r="V22">
        <v>1.301460114111946E-5</v>
      </c>
      <c r="W22">
        <v>1.318200968607553E-5</v>
      </c>
      <c r="X22">
        <v>1.3346419370515147E-5</v>
      </c>
      <c r="Y22">
        <v>1.3507817957129441E-5</v>
      </c>
      <c r="Z22">
        <v>1.3666242157845038E-5</v>
      </c>
      <c r="AA22">
        <v>1.3821725085380074E-5</v>
      </c>
      <c r="AB22">
        <v>1.3974322167545346E-5</v>
      </c>
      <c r="AC22">
        <v>1.4124091711518439E-5</v>
      </c>
      <c r="AD22">
        <v>1.4271095623685436E-5</v>
      </c>
      <c r="AE22">
        <v>1.4415366296922774E-5</v>
      </c>
      <c r="AF22">
        <v>1.4556954120149357E-5</v>
      </c>
      <c r="AG22">
        <v>1.4695888606874827E-5</v>
      </c>
      <c r="AH22">
        <v>1.4832185593616558E-5</v>
      </c>
      <c r="AI22">
        <v>1.4965847239899641E-5</v>
      </c>
      <c r="AJ22">
        <v>1.5096844032214433E-5</v>
      </c>
      <c r="AK22">
        <v>1.5225128461008829E-5</v>
      </c>
      <c r="AL22">
        <v>1.5350641499263537E-5</v>
      </c>
      <c r="AM22">
        <v>1.5473320520750782E-5</v>
      </c>
      <c r="AN22">
        <v>1.5593085623042014E-5</v>
      </c>
      <c r="AO22">
        <v>1.5709856183866987E-5</v>
      </c>
      <c r="AP22">
        <v>1.5823545102380169E-5</v>
      </c>
      <c r="AQ22">
        <v>1.5934072476153016E-5</v>
      </c>
      <c r="AR22">
        <v>1.6041347605131498E-5</v>
      </c>
      <c r="AS22">
        <v>1.6145285547995184E-5</v>
      </c>
      <c r="AT22">
        <v>1.6245793445164942E-5</v>
      </c>
      <c r="AU22">
        <v>1.6342780596586756E-5</v>
      </c>
    </row>
    <row r="23" spans="1:47" customFormat="1">
      <c r="A23" t="s">
        <v>283</v>
      </c>
      <c r="B23" t="s">
        <v>67</v>
      </c>
      <c r="C23" t="s">
        <v>118</v>
      </c>
      <c r="M23">
        <v>3.5978755332528525E-4</v>
      </c>
      <c r="N23">
        <v>3.7964773271589961E-4</v>
      </c>
      <c r="O23">
        <v>3.4829820668326602E-4</v>
      </c>
      <c r="P23">
        <v>5.0641526409792087E-3</v>
      </c>
      <c r="Q23">
        <v>1.2550581994118635E-2</v>
      </c>
      <c r="R23">
        <v>9.696980921954701E-2</v>
      </c>
      <c r="S23">
        <v>0.15395633811407361</v>
      </c>
      <c r="T23">
        <v>0.21306580030022282</v>
      </c>
      <c r="U23">
        <v>0.27321613718460735</v>
      </c>
      <c r="V23">
        <v>0.33497494378615578</v>
      </c>
      <c r="W23">
        <v>0.39811737553512838</v>
      </c>
      <c r="X23">
        <v>0.4628163005253203</v>
      </c>
      <c r="Y23">
        <v>0.52905777697125789</v>
      </c>
      <c r="Z23">
        <v>0.59693011131977913</v>
      </c>
      <c r="AA23">
        <v>0.6664770012581096</v>
      </c>
      <c r="AB23">
        <v>0.73776952625640613</v>
      </c>
      <c r="AC23">
        <v>0.81087013622775439</v>
      </c>
      <c r="AD23">
        <v>0.88584913249477015</v>
      </c>
      <c r="AE23">
        <v>0.96277195160675655</v>
      </c>
      <c r="AF23">
        <v>1.0417100096635763</v>
      </c>
      <c r="AG23">
        <v>1.1227332041576377</v>
      </c>
      <c r="AH23">
        <v>1.2059119177561333</v>
      </c>
      <c r="AI23">
        <v>1.2913165946454841</v>
      </c>
      <c r="AJ23">
        <v>1.379015302934651</v>
      </c>
      <c r="AK23">
        <v>1.4690756470596575</v>
      </c>
      <c r="AL23">
        <v>1.561565812337868</v>
      </c>
      <c r="AM23">
        <v>1.6565557772630322</v>
      </c>
      <c r="AN23">
        <v>1.7541153084172465</v>
      </c>
      <c r="AO23">
        <v>1.8543165083862947</v>
      </c>
      <c r="AP23">
        <v>1.9572330132479099</v>
      </c>
      <c r="AQ23">
        <v>2.0629421695082844</v>
      </c>
      <c r="AR23">
        <v>2.1715223526478193</v>
      </c>
      <c r="AS23">
        <v>2.2830556052517168</v>
      </c>
      <c r="AT23">
        <v>2.3976256052390128</v>
      </c>
      <c r="AU23">
        <v>2.5153193241388934</v>
      </c>
    </row>
    <row r="24" spans="1:47" customFormat="1">
      <c r="A24" t="s">
        <v>283</v>
      </c>
      <c r="B24" t="s">
        <v>67</v>
      </c>
      <c r="C24" t="s">
        <v>119</v>
      </c>
      <c r="M24">
        <v>2.6328217454782895E-6</v>
      </c>
      <c r="N24">
        <v>4.5711169243174512E-6</v>
      </c>
      <c r="O24">
        <v>3.7676903951915285E-6</v>
      </c>
      <c r="P24">
        <v>9.3587301510941469E-7</v>
      </c>
      <c r="Q24">
        <v>8.1081206694378409E-7</v>
      </c>
      <c r="R24">
        <v>5.3808973072008714E-4</v>
      </c>
      <c r="S24">
        <v>4.6504348721906896E-4</v>
      </c>
      <c r="T24">
        <v>5.9141095732357513E-4</v>
      </c>
      <c r="U24">
        <v>6.0387008918488805E-4</v>
      </c>
      <c r="V24">
        <v>7.0322895250876649E-4</v>
      </c>
      <c r="W24">
        <v>7.6837466563836609E-4</v>
      </c>
      <c r="X24">
        <v>8.7738583490839378E-4</v>
      </c>
      <c r="Y24">
        <v>9.8372798018514507E-4</v>
      </c>
      <c r="Z24">
        <v>1.1181104932847033E-3</v>
      </c>
      <c r="AA24">
        <v>1.2629888738466127E-3</v>
      </c>
      <c r="AB24">
        <v>1.4307602401280456E-3</v>
      </c>
      <c r="AC24">
        <v>1.6151632978180022E-3</v>
      </c>
      <c r="AD24">
        <v>1.821540484096329E-3</v>
      </c>
      <c r="AE24">
        <v>2.0479676106784084E-3</v>
      </c>
      <c r="AF24">
        <v>2.2970632343955119E-3</v>
      </c>
      <c r="AG24">
        <v>2.5686311596873901E-3</v>
      </c>
      <c r="AH24">
        <v>2.8642122082669363E-3</v>
      </c>
      <c r="AI24">
        <v>3.1842641280475023E-3</v>
      </c>
      <c r="AJ24">
        <v>3.5298842058931676E-3</v>
      </c>
      <c r="AK24">
        <v>3.9017438346309538E-3</v>
      </c>
      <c r="AL24">
        <v>4.3007821336859819E-3</v>
      </c>
      <c r="AM24">
        <v>4.7277991843157688E-3</v>
      </c>
      <c r="AN24">
        <v>5.1836935569129911E-3</v>
      </c>
      <c r="AO24">
        <v>5.6693317738738883E-3</v>
      </c>
      <c r="AP24">
        <v>6.1856400367666931E-3</v>
      </c>
      <c r="AQ24">
        <v>6.73356885792252E-3</v>
      </c>
      <c r="AR24">
        <v>7.3140981761692231E-3</v>
      </c>
      <c r="AS24">
        <v>7.9282467008444518E-3</v>
      </c>
      <c r="AT24">
        <v>8.5770613008482044E-3</v>
      </c>
      <c r="AU24">
        <v>9.2616287551324644E-3</v>
      </c>
    </row>
    <row r="25" spans="1:47" customFormat="1">
      <c r="A25" t="s">
        <v>283</v>
      </c>
      <c r="B25" t="s">
        <v>67</v>
      </c>
      <c r="C25" t="s">
        <v>120</v>
      </c>
      <c r="M25">
        <v>8.3107025093640268E-4</v>
      </c>
      <c r="N25">
        <v>7.3320435580111383E-4</v>
      </c>
      <c r="O25">
        <v>2.8564599796369335E-4</v>
      </c>
      <c r="P25">
        <v>2.1869125825506935E-4</v>
      </c>
      <c r="Q25">
        <v>2.1362726654344319E-4</v>
      </c>
      <c r="R25">
        <v>2.2013385604386618E-4</v>
      </c>
      <c r="S25">
        <v>2.2332642331159328E-4</v>
      </c>
      <c r="T25">
        <v>2.2647273733789424E-4</v>
      </c>
      <c r="U25">
        <v>2.2956959449074824E-4</v>
      </c>
      <c r="V25">
        <v>2.3261469175757789E-4</v>
      </c>
      <c r="W25">
        <v>2.3560684546711455E-4</v>
      </c>
      <c r="X25">
        <v>2.3854539945376347E-4</v>
      </c>
      <c r="Y25">
        <v>2.4143013499565986E-4</v>
      </c>
      <c r="Z25">
        <v>2.4426170825839834E-4</v>
      </c>
      <c r="AA25">
        <v>2.4704071107761326E-4</v>
      </c>
      <c r="AB25">
        <v>2.497681341346926E-4</v>
      </c>
      <c r="AC25">
        <v>2.5244501957499257E-4</v>
      </c>
      <c r="AD25">
        <v>2.5507247387382962E-4</v>
      </c>
      <c r="AE25">
        <v>2.576510760008461E-4</v>
      </c>
      <c r="AF25">
        <v>2.601817265754856E-4</v>
      </c>
      <c r="AG25">
        <v>2.6266495310342227E-4</v>
      </c>
      <c r="AH25">
        <v>2.6510103863648123E-4</v>
      </c>
      <c r="AI25">
        <v>2.6749002177263871E-4</v>
      </c>
      <c r="AJ25">
        <v>2.6983137500622047E-4</v>
      </c>
      <c r="AK25">
        <v>2.7212424918175119E-4</v>
      </c>
      <c r="AL25">
        <v>2.7436758928788251E-4</v>
      </c>
      <c r="AM25">
        <v>2.7656027598330605E-4</v>
      </c>
      <c r="AN25">
        <v>2.7870088114290403E-4</v>
      </c>
      <c r="AO25">
        <v>2.8078796377556658E-4</v>
      </c>
      <c r="AP25">
        <v>2.8281996709625547E-4</v>
      </c>
      <c r="AQ25">
        <v>2.8479546297985298E-4</v>
      </c>
      <c r="AR25">
        <v>2.8671283031136063E-4</v>
      </c>
      <c r="AS25">
        <v>2.8857055090371624E-4</v>
      </c>
      <c r="AT25">
        <v>2.9036696504394511E-4</v>
      </c>
      <c r="AU25">
        <v>2.9210045161704882E-4</v>
      </c>
    </row>
    <row r="26" spans="1:47" customFormat="1">
      <c r="A26" t="s">
        <v>283</v>
      </c>
      <c r="B26" t="s">
        <v>67</v>
      </c>
      <c r="C26" t="s">
        <v>121</v>
      </c>
      <c r="M26">
        <v>2.4709876994875118E-3</v>
      </c>
      <c r="N26">
        <v>2.9773298914378848E-3</v>
      </c>
      <c r="O26">
        <v>3.328639152668024E-3</v>
      </c>
      <c r="P26">
        <v>3.1127831773483071E-3</v>
      </c>
      <c r="Q26">
        <v>3.2271097956645929E-3</v>
      </c>
      <c r="R26">
        <v>3.3254000516460937E-3</v>
      </c>
      <c r="S26">
        <v>3.3736278142800606E-3</v>
      </c>
      <c r="T26">
        <v>3.4211568632577477E-3</v>
      </c>
      <c r="U26">
        <v>3.4679388036694446E-3</v>
      </c>
      <c r="V26">
        <v>3.5139388456001367E-3</v>
      </c>
      <c r="W26">
        <v>3.5591391081996504E-3</v>
      </c>
      <c r="X26">
        <v>3.6035296792575611E-3</v>
      </c>
      <c r="Y26">
        <v>3.6471072547037296E-3</v>
      </c>
      <c r="Z26">
        <v>3.6898817467485782E-3</v>
      </c>
      <c r="AA26">
        <v>3.7318620958171939E-3</v>
      </c>
      <c r="AB26">
        <v>3.7730632674037447E-3</v>
      </c>
      <c r="AC26">
        <v>3.8135010044306667E-3</v>
      </c>
      <c r="AD26">
        <v>3.853192021605732E-3</v>
      </c>
      <c r="AE26">
        <v>3.8921450649969614E-3</v>
      </c>
      <c r="AF26">
        <v>3.9303737395990522E-3</v>
      </c>
      <c r="AG26">
        <v>3.9678860140517566E-3</v>
      </c>
      <c r="AH26">
        <v>4.00468616421055E-3</v>
      </c>
      <c r="AI26">
        <v>4.0407747731466357E-3</v>
      </c>
      <c r="AJ26">
        <v>4.0761438722202604E-3</v>
      </c>
      <c r="AK26">
        <v>4.1107806338649957E-3</v>
      </c>
      <c r="AL26">
        <v>4.1446691208013361E-3</v>
      </c>
      <c r="AM26">
        <v>4.1777924239644456E-3</v>
      </c>
      <c r="AN26">
        <v>4.2101289697198717E-3</v>
      </c>
      <c r="AO26">
        <v>4.2416569900760983E-3</v>
      </c>
      <c r="AP26">
        <v>4.2723529678280053E-3</v>
      </c>
      <c r="AQ26">
        <v>4.302195329341142E-3</v>
      </c>
      <c r="AR26">
        <v>4.3311595856250521E-3</v>
      </c>
      <c r="AS26">
        <v>4.3592228025458174E-3</v>
      </c>
      <c r="AT26">
        <v>4.3863599080417775E-3</v>
      </c>
      <c r="AU26">
        <v>4.412546413122477E-3</v>
      </c>
    </row>
    <row r="27" spans="1:47" customFormat="1">
      <c r="A27" t="s">
        <v>283</v>
      </c>
      <c r="B27" t="s">
        <v>67</v>
      </c>
      <c r="C27" t="s">
        <v>122</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customFormat="1">
      <c r="A28" t="s">
        <v>283</v>
      </c>
      <c r="B28" t="s">
        <v>67</v>
      </c>
      <c r="C28" t="s">
        <v>123</v>
      </c>
      <c r="M28">
        <v>2.2993600000000001</v>
      </c>
      <c r="N28">
        <v>2.3252199999999998</v>
      </c>
      <c r="O28">
        <v>1.9235444923136777</v>
      </c>
      <c r="P28">
        <v>2.2929507819428396</v>
      </c>
      <c r="Q28">
        <v>2.5101460436729157</v>
      </c>
      <c r="R28">
        <v>2.5865992519012253</v>
      </c>
      <c r="S28">
        <v>2.6241123008013534</v>
      </c>
      <c r="T28">
        <v>2.6610818685585942</v>
      </c>
      <c r="U28">
        <v>2.6974703121118697</v>
      </c>
      <c r="V28">
        <v>2.7332505707867485</v>
      </c>
      <c r="W28">
        <v>2.7684087363036367</v>
      </c>
      <c r="X28">
        <v>2.8029370986379738</v>
      </c>
      <c r="Y28">
        <v>2.8368330877815753</v>
      </c>
      <c r="Z28">
        <v>2.8701044137589995</v>
      </c>
      <c r="AA28">
        <v>2.9027580307100438</v>
      </c>
      <c r="AB28">
        <v>2.9348055792600212</v>
      </c>
      <c r="AC28">
        <v>2.9662593047420542</v>
      </c>
      <c r="AD28">
        <v>2.9971322083740262</v>
      </c>
      <c r="AE28">
        <v>3.027431093118782</v>
      </c>
      <c r="AF28">
        <v>3.0571665413629701</v>
      </c>
      <c r="AG28">
        <v>3.086344751361628</v>
      </c>
      <c r="AH28">
        <v>3.1149690490077027</v>
      </c>
      <c r="AI28">
        <v>3.14303988783205</v>
      </c>
      <c r="AJ28">
        <v>3.1705510695796333</v>
      </c>
      <c r="AK28">
        <v>3.197492616571612</v>
      </c>
      <c r="AL28">
        <v>3.2238521322979121</v>
      </c>
      <c r="AM28">
        <v>3.2496164643636991</v>
      </c>
      <c r="AN28">
        <v>3.2747688321272865</v>
      </c>
      <c r="AO28">
        <v>3.299292303770037</v>
      </c>
      <c r="AP28">
        <v>3.323168586880743</v>
      </c>
      <c r="AQ28">
        <v>3.346380900817719</v>
      </c>
      <c r="AR28">
        <v>3.3689101972849973</v>
      </c>
      <c r="AS28">
        <v>3.3907386374022277</v>
      </c>
      <c r="AT28">
        <v>3.4118467193425852</v>
      </c>
      <c r="AU28">
        <v>3.4322153948101031</v>
      </c>
    </row>
    <row r="29" spans="1:47" customFormat="1">
      <c r="A29" t="s">
        <v>283</v>
      </c>
      <c r="B29" t="s">
        <v>67</v>
      </c>
      <c r="C29" t="s">
        <v>124</v>
      </c>
      <c r="M29">
        <v>2.98E-2</v>
      </c>
      <c r="N29">
        <v>3.5360000000000003E-2</v>
      </c>
      <c r="O29">
        <v>3.4424361329392951E-3</v>
      </c>
      <c r="P29">
        <v>1.657436578735039E-2</v>
      </c>
      <c r="Q29">
        <v>4.4791638672681905E-2</v>
      </c>
      <c r="R29">
        <v>4.6155887771638308E-2</v>
      </c>
      <c r="S29">
        <v>4.6825279473400233E-2</v>
      </c>
      <c r="T29">
        <v>4.7484973169327413E-2</v>
      </c>
      <c r="U29">
        <v>4.8134297147750069E-2</v>
      </c>
      <c r="V29">
        <v>4.877276853160438E-2</v>
      </c>
      <c r="W29">
        <v>4.9400139138265381E-2</v>
      </c>
      <c r="X29">
        <v>5.0016271388234418E-2</v>
      </c>
      <c r="Y29">
        <v>5.0621119421678636E-2</v>
      </c>
      <c r="Z29">
        <v>5.1214820818096668E-2</v>
      </c>
      <c r="AA29">
        <v>5.1797499668800984E-2</v>
      </c>
      <c r="AB29">
        <v>5.2369363691858156E-2</v>
      </c>
      <c r="AC29">
        <v>5.2930631395883637E-2</v>
      </c>
      <c r="AD29">
        <v>5.3481534777679057E-2</v>
      </c>
      <c r="AE29">
        <v>5.4022195230919674E-2</v>
      </c>
      <c r="AF29">
        <v>5.455280159021144E-2</v>
      </c>
      <c r="AG29">
        <v>5.50734644586807E-2</v>
      </c>
      <c r="AH29">
        <v>5.5584243184346495E-2</v>
      </c>
      <c r="AI29">
        <v>5.6085145860120485E-2</v>
      </c>
      <c r="AJ29">
        <v>5.6576061882876325E-2</v>
      </c>
      <c r="AK29">
        <v>5.7056813208556982E-2</v>
      </c>
      <c r="AL29">
        <v>5.7527178630909739E-2</v>
      </c>
      <c r="AM29">
        <v>5.7986923455495769E-2</v>
      </c>
      <c r="AN29">
        <v>5.8435748244582753E-2</v>
      </c>
      <c r="AO29">
        <v>5.8873350862801148E-2</v>
      </c>
      <c r="AP29">
        <v>5.9299404896046383E-2</v>
      </c>
      <c r="AQ29">
        <v>5.9713610906586133E-2</v>
      </c>
      <c r="AR29">
        <v>6.0115628992129667E-2</v>
      </c>
      <c r="AS29">
        <v>6.0505140831484082E-2</v>
      </c>
      <c r="AT29">
        <v>6.0881798429446958E-2</v>
      </c>
      <c r="AU29">
        <v>6.1245261883727579E-2</v>
      </c>
    </row>
    <row r="30" spans="1:47" customFormat="1">
      <c r="A30" t="s">
        <v>283</v>
      </c>
      <c r="B30" t="s">
        <v>67</v>
      </c>
      <c r="C30" t="s">
        <v>137</v>
      </c>
      <c r="M30">
        <v>1.0613E-3</v>
      </c>
      <c r="N30">
        <v>1.7778241047752309E-2</v>
      </c>
      <c r="O30">
        <v>2.053071827302215E-2</v>
      </c>
      <c r="P30">
        <v>2.3479334282376106E-2</v>
      </c>
      <c r="Q30">
        <v>2.1650978310088387E-2</v>
      </c>
      <c r="R30">
        <v>2.2560228063736663E-2</v>
      </c>
      <c r="S30">
        <v>2.3282061037826582E-2</v>
      </c>
      <c r="T30">
        <v>2.3833269282946379E-2</v>
      </c>
      <c r="U30">
        <v>2.4228977197222352E-2</v>
      </c>
      <c r="V30">
        <v>2.4482717628561194E-2</v>
      </c>
      <c r="W30">
        <v>2.460622704860416E-2</v>
      </c>
      <c r="X30">
        <v>2.4610118250371613E-2</v>
      </c>
      <c r="Y30">
        <v>2.4504007137205342E-2</v>
      </c>
      <c r="Z30">
        <v>2.4296065776278943E-2</v>
      </c>
      <c r="AA30">
        <v>2.3994067301187791E-2</v>
      </c>
      <c r="AB30">
        <v>2.3604908221709024E-2</v>
      </c>
      <c r="AC30">
        <v>2.3135008663420647E-2</v>
      </c>
      <c r="AD30">
        <v>2.259032060048697E-2</v>
      </c>
      <c r="AE30">
        <v>2.1976990854674128E-2</v>
      </c>
      <c r="AF30">
        <v>2.1300459901708438E-2</v>
      </c>
      <c r="AG30">
        <v>2.0566234359773162E-2</v>
      </c>
      <c r="AH30">
        <v>1.9779765292319607E-2</v>
      </c>
      <c r="AI30">
        <v>1.8946465129402554E-2</v>
      </c>
      <c r="AJ30">
        <v>1.8072072598874885E-2</v>
      </c>
      <c r="AK30">
        <v>1.7162402743289208E-2</v>
      </c>
      <c r="AL30">
        <v>1.6223235696793237E-2</v>
      </c>
      <c r="AM30">
        <v>1.5260176791031518E-2</v>
      </c>
      <c r="AN30">
        <v>1.4278934625425344E-2</v>
      </c>
      <c r="AO30">
        <v>1.3285012300218297E-2</v>
      </c>
      <c r="AP30">
        <v>1.2283830643857154E-2</v>
      </c>
      <c r="AQ30">
        <v>1.1280474014656563E-2</v>
      </c>
      <c r="AR30">
        <v>1.0280049592417306E-2</v>
      </c>
      <c r="AS30">
        <v>9.2873762288800919E-3</v>
      </c>
      <c r="AT30">
        <v>8.307258935381083E-3</v>
      </c>
      <c r="AU30">
        <v>7.3443023272339765E-3</v>
      </c>
    </row>
    <row r="31" spans="1:47" customFormat="1">
      <c r="A31" t="s">
        <v>283</v>
      </c>
      <c r="B31" t="s">
        <v>67</v>
      </c>
      <c r="C31" t="s">
        <v>136</v>
      </c>
      <c r="M31">
        <v>0</v>
      </c>
      <c r="N31">
        <v>6.5771007790568978E-3</v>
      </c>
      <c r="O31">
        <v>1.4266162750200359E-2</v>
      </c>
      <c r="P31">
        <v>1.8249766341181056E-2</v>
      </c>
      <c r="Q31">
        <v>2.2026111792495202E-2</v>
      </c>
      <c r="R31">
        <v>2.3897487679801432E-2</v>
      </c>
      <c r="S31">
        <v>2.7060683313017996E-2</v>
      </c>
      <c r="T31">
        <v>2.9438384934215293E-2</v>
      </c>
      <c r="U31">
        <v>3.2632989983567597E-2</v>
      </c>
      <c r="V31">
        <v>3.5433187979296087E-2</v>
      </c>
      <c r="W31">
        <v>3.8771385387560968E-2</v>
      </c>
      <c r="X31">
        <v>4.1939659406943622E-2</v>
      </c>
      <c r="Y31">
        <v>4.5480372843158028E-2</v>
      </c>
      <c r="Z31">
        <v>4.8978163247834411E-2</v>
      </c>
      <c r="AA31">
        <v>5.2747372179719289E-2</v>
      </c>
      <c r="AB31">
        <v>5.6544295616215101E-2</v>
      </c>
      <c r="AC31">
        <v>6.0550401235747869E-2</v>
      </c>
      <c r="AD31">
        <v>6.4622260616908483E-2</v>
      </c>
      <c r="AE31">
        <v>6.8865738181395145E-2</v>
      </c>
      <c r="AF31">
        <v>7.3196563983910223E-2</v>
      </c>
      <c r="AG31">
        <v>7.767596773372995E-2</v>
      </c>
      <c r="AH31">
        <v>8.2255441996017475E-2</v>
      </c>
      <c r="AI31">
        <v>8.6971371082882429E-2</v>
      </c>
      <c r="AJ31">
        <v>9.1797250325109755E-2</v>
      </c>
      <c r="AK31">
        <v>9.6756523756706014E-2</v>
      </c>
      <c r="AL31">
        <v>0.10183565459742595</v>
      </c>
      <c r="AM31">
        <v>0.1070499093874744</v>
      </c>
      <c r="AN31">
        <v>0.11239347932889787</v>
      </c>
      <c r="AO31">
        <v>0.11787728414503876</v>
      </c>
      <c r="AP31">
        <v>0.12349979264517151</v>
      </c>
      <c r="AQ31">
        <v>0.12926887716389354</v>
      </c>
      <c r="AR31">
        <v>0.13518547290386138</v>
      </c>
      <c r="AS31">
        <v>0.14125592556624339</v>
      </c>
      <c r="AT31">
        <v>0.14748261100621213</v>
      </c>
      <c r="AU31">
        <v>0.15387111410301002</v>
      </c>
    </row>
    <row r="32" spans="1:47" customFormat="1">
      <c r="A32" t="s">
        <v>283</v>
      </c>
      <c r="B32" t="s">
        <v>67</v>
      </c>
      <c r="C32" t="s">
        <v>139</v>
      </c>
      <c r="M32">
        <v>1.063102E-2</v>
      </c>
      <c r="N32">
        <v>1.45007995872403E-2</v>
      </c>
      <c r="O32">
        <v>1.5908665188982998E-2</v>
      </c>
      <c r="P32">
        <v>1.7750457556554598E-2</v>
      </c>
      <c r="Q32">
        <v>1.5033948772047501E-2</v>
      </c>
      <c r="R32">
        <v>1.5258154223596406E-2</v>
      </c>
      <c r="S32">
        <v>1.5479440874435245E-2</v>
      </c>
      <c r="T32">
        <v>1.5697521570934736E-2</v>
      </c>
      <c r="U32">
        <v>1.5912174259511986E-2</v>
      </c>
      <c r="V32">
        <v>1.6123239311286123E-2</v>
      </c>
      <c r="W32">
        <v>1.6330634682363069E-2</v>
      </c>
      <c r="X32">
        <v>1.6534314891888488E-2</v>
      </c>
      <c r="Y32">
        <v>1.6734264779577613E-2</v>
      </c>
      <c r="Z32">
        <v>1.6930529826284769E-2</v>
      </c>
      <c r="AA32">
        <v>1.7123151053956995E-2</v>
      </c>
      <c r="AB32">
        <v>1.7312197129766508E-2</v>
      </c>
      <c r="AC32">
        <v>1.7497740288011359E-2</v>
      </c>
      <c r="AD32">
        <v>1.767985722189689E-2</v>
      </c>
      <c r="AE32">
        <v>1.7858588061588677E-2</v>
      </c>
      <c r="AF32">
        <v>1.8033995231788738E-2</v>
      </c>
      <c r="AG32">
        <v>1.820611529553683E-2</v>
      </c>
      <c r="AH32">
        <v>1.8374967872025017E-2</v>
      </c>
      <c r="AI32">
        <v>1.8540555636597664E-2</v>
      </c>
      <c r="AJ32">
        <v>1.8702842026215024E-2</v>
      </c>
      <c r="AK32">
        <v>1.886176818330091E-2</v>
      </c>
      <c r="AL32">
        <v>1.9017260981775808E-2</v>
      </c>
      <c r="AM32">
        <v>1.916924283665293E-2</v>
      </c>
      <c r="AN32">
        <v>1.9317614760190505E-2</v>
      </c>
      <c r="AO32">
        <v>1.9462276872865298E-2</v>
      </c>
      <c r="AP32">
        <v>1.9603121269120973E-2</v>
      </c>
      <c r="AQ32">
        <v>1.9740048961215752E-2</v>
      </c>
      <c r="AR32">
        <v>1.9872947584686006E-2</v>
      </c>
      <c r="AS32">
        <v>2.000171190931976E-2</v>
      </c>
      <c r="AT32">
        <v>2.0126226895309011E-2</v>
      </c>
      <c r="AU32">
        <v>2.0246380178190127E-2</v>
      </c>
    </row>
    <row r="33" spans="1:47" customFormat="1">
      <c r="A33" t="s">
        <v>283</v>
      </c>
      <c r="B33" t="s">
        <v>67</v>
      </c>
      <c r="C33" t="s">
        <v>138</v>
      </c>
      <c r="M33">
        <v>3.717579E-2</v>
      </c>
      <c r="N33">
        <v>4.19176268417066E-2</v>
      </c>
      <c r="O33">
        <v>4.6614630850783698E-2</v>
      </c>
      <c r="P33">
        <v>5.0177593256013703E-2</v>
      </c>
      <c r="Q33">
        <v>5.1402722778330197E-2</v>
      </c>
      <c r="R33">
        <v>5.2169305852817371E-2</v>
      </c>
      <c r="S33">
        <v>5.2925909226959687E-2</v>
      </c>
      <c r="T33">
        <v>5.3671551090946283E-2</v>
      </c>
      <c r="U33">
        <v>5.4405472219178054E-2</v>
      </c>
      <c r="V33">
        <v>5.5127126822971294E-2</v>
      </c>
      <c r="W33">
        <v>5.5836234385237209E-2</v>
      </c>
      <c r="X33">
        <v>5.6532639401937382E-2</v>
      </c>
      <c r="Y33">
        <v>5.7216290038392396E-2</v>
      </c>
      <c r="Z33">
        <v>5.7887341798640607E-2</v>
      </c>
      <c r="AA33">
        <v>5.8545934941226431E-2</v>
      </c>
      <c r="AB33">
        <v>5.9192304246756811E-2</v>
      </c>
      <c r="AC33">
        <v>5.9826696692233866E-2</v>
      </c>
      <c r="AD33">
        <v>6.0449374500153676E-2</v>
      </c>
      <c r="AE33">
        <v>6.1060474879961871E-2</v>
      </c>
      <c r="AF33">
        <v>6.166021126857385E-2</v>
      </c>
      <c r="AG33">
        <v>6.224870867904006E-2</v>
      </c>
      <c r="AH33">
        <v>6.282603419153393E-2</v>
      </c>
      <c r="AI33">
        <v>6.339219695335184E-2</v>
      </c>
      <c r="AJ33">
        <v>6.3947071951443321E-2</v>
      </c>
      <c r="AK33">
        <v>6.4490457945288127E-2</v>
      </c>
      <c r="AL33">
        <v>6.5022104908785364E-2</v>
      </c>
      <c r="AM33">
        <v>6.5541747570340161E-2</v>
      </c>
      <c r="AN33">
        <v>6.6049047479986633E-2</v>
      </c>
      <c r="AO33">
        <v>6.6543663138660142E-2</v>
      </c>
      <c r="AP33">
        <v>6.7025225605406899E-2</v>
      </c>
      <c r="AQ33">
        <v>6.749339643026106E-2</v>
      </c>
      <c r="AR33">
        <v>6.7947791426774845E-2</v>
      </c>
      <c r="AS33">
        <v>6.8388050801290887E-2</v>
      </c>
      <c r="AT33">
        <v>6.8813781220065054E-2</v>
      </c>
      <c r="AU33">
        <v>6.9224598496649623E-2</v>
      </c>
    </row>
    <row r="34" spans="1:47" customFormat="1">
      <c r="A34" t="s">
        <v>283</v>
      </c>
      <c r="B34" t="s">
        <v>67</v>
      </c>
      <c r="C34" t="s">
        <v>72</v>
      </c>
      <c r="M34">
        <v>0.15571126999999998</v>
      </c>
      <c r="N34">
        <v>0.15937320710646213</v>
      </c>
      <c r="O34">
        <v>0.16194431249992891</v>
      </c>
      <c r="P34">
        <v>0.16449108704075957</v>
      </c>
      <c r="Q34">
        <v>0.16701042993218085</v>
      </c>
      <c r="R34">
        <v>0.16950110283682329</v>
      </c>
      <c r="S34">
        <v>0.1719593511157825</v>
      </c>
      <c r="T34">
        <v>0.17438198481199466</v>
      </c>
      <c r="U34">
        <v>0.17676653715741966</v>
      </c>
      <c r="V34">
        <v>0.17911123485294439</v>
      </c>
      <c r="W34">
        <v>0.18141516648226494</v>
      </c>
      <c r="X34">
        <v>0.18367782680373443</v>
      </c>
      <c r="Y34">
        <v>0.18589904740347071</v>
      </c>
      <c r="Z34">
        <v>0.18807933352312053</v>
      </c>
      <c r="AA34">
        <v>0.19021914087083583</v>
      </c>
      <c r="AB34">
        <v>0.19231923226243625</v>
      </c>
      <c r="AC34">
        <v>0.19438041014053722</v>
      </c>
      <c r="AD34">
        <v>0.19640352648124898</v>
      </c>
      <c r="AE34">
        <v>0.19838902708602454</v>
      </c>
      <c r="AF34">
        <v>0.20033760542379081</v>
      </c>
      <c r="AG34">
        <v>0.20224966766920499</v>
      </c>
      <c r="AH34">
        <v>0.20412543176964418</v>
      </c>
      <c r="AI34">
        <v>0.20596492744520517</v>
      </c>
      <c r="AJ34">
        <v>0.20776774852123078</v>
      </c>
      <c r="AK34">
        <v>0.20953324115558997</v>
      </c>
      <c r="AL34">
        <v>0.21126059299896824</v>
      </c>
      <c r="AM34">
        <v>0.21294894216855648</v>
      </c>
      <c r="AN34">
        <v>0.21459718902077055</v>
      </c>
      <c r="AO34">
        <v>0.21620422400532735</v>
      </c>
      <c r="AP34">
        <v>0.2177688484116532</v>
      </c>
      <c r="AQ34">
        <v>0.21928996259616404</v>
      </c>
      <c r="AR34">
        <v>0.22076631831479132</v>
      </c>
      <c r="AS34">
        <v>0.22219674657705829</v>
      </c>
      <c r="AT34">
        <v>0.22357996941879954</v>
      </c>
      <c r="AU34">
        <v>0.22491473859594671</v>
      </c>
    </row>
    <row r="35" spans="1:47" customFormat="1">
      <c r="A35" t="s">
        <v>283</v>
      </c>
      <c r="B35" t="s">
        <v>67</v>
      </c>
      <c r="C35" t="s">
        <v>141</v>
      </c>
      <c r="M35">
        <v>0.31419366999999987</v>
      </c>
      <c r="N35">
        <v>0.31419366999999904</v>
      </c>
      <c r="O35">
        <v>0.31419367000000231</v>
      </c>
      <c r="P35">
        <v>0.31419367000000198</v>
      </c>
      <c r="Q35">
        <v>0.31419367000000165</v>
      </c>
      <c r="R35">
        <v>0.31419367000000398</v>
      </c>
      <c r="S35">
        <v>0.31419367000000331</v>
      </c>
      <c r="T35">
        <v>0.31419367000000331</v>
      </c>
      <c r="U35">
        <v>0.31419367000000387</v>
      </c>
      <c r="V35">
        <v>0.31419367000000392</v>
      </c>
      <c r="W35">
        <v>0.31419367000000276</v>
      </c>
      <c r="X35">
        <v>0.31419367000000409</v>
      </c>
      <c r="Y35">
        <v>0.31419367000000231</v>
      </c>
      <c r="Z35">
        <v>0.31419367000000142</v>
      </c>
      <c r="AA35">
        <v>0.31419367000000253</v>
      </c>
      <c r="AB35">
        <v>0.31419367000000348</v>
      </c>
      <c r="AC35">
        <v>0.31419367000000398</v>
      </c>
      <c r="AD35">
        <v>0.31419367000000448</v>
      </c>
      <c r="AE35">
        <v>0.31419367000000553</v>
      </c>
      <c r="AF35">
        <v>0.31419367000000414</v>
      </c>
      <c r="AG35">
        <v>0.31419367000000248</v>
      </c>
      <c r="AH35">
        <v>0.31419367000000276</v>
      </c>
      <c r="AI35">
        <v>0.31419367000000248</v>
      </c>
      <c r="AJ35">
        <v>0.31419367000000187</v>
      </c>
      <c r="AK35">
        <v>0.31580929453997236</v>
      </c>
      <c r="AL35">
        <v>0.31917418085693361</v>
      </c>
      <c r="AM35">
        <v>0.32416866831646723</v>
      </c>
      <c r="AN35">
        <v>0.33063423848008644</v>
      </c>
      <c r="AO35">
        <v>0.33835169466847759</v>
      </c>
      <c r="AP35">
        <v>0.34700828768325109</v>
      </c>
      <c r="AQ35">
        <v>0.35614803070727918</v>
      </c>
      <c r="AR35">
        <v>0.36509630559117168</v>
      </c>
      <c r="AS35">
        <v>0.37284482520023116</v>
      </c>
      <c r="AT35">
        <v>0.37787471628962199</v>
      </c>
      <c r="AU35">
        <v>0.37787471628962388</v>
      </c>
    </row>
    <row r="36" spans="1:47" customFormat="1">
      <c r="A36" t="s">
        <v>283</v>
      </c>
      <c r="B36" t="s">
        <v>67</v>
      </c>
      <c r="C36" t="s">
        <v>128</v>
      </c>
      <c r="M36">
        <v>2.7255740243464404</v>
      </c>
      <c r="N36">
        <v>2.7064950061760151</v>
      </c>
      <c r="O36">
        <v>2.6875495411327832</v>
      </c>
      <c r="P36">
        <v>2.6687366943448536</v>
      </c>
      <c r="Q36">
        <v>2.6500555374844397</v>
      </c>
      <c r="R36">
        <v>2.6315051487220487</v>
      </c>
      <c r="S36">
        <v>2.6130846126809941</v>
      </c>
      <c r="T36">
        <v>2.5947930203922271</v>
      </c>
      <c r="U36">
        <v>2.5766294692494816</v>
      </c>
      <c r="V36">
        <v>2.5585930629647353</v>
      </c>
      <c r="W36">
        <v>2.540682911523982</v>
      </c>
      <c r="X36">
        <v>2.5228981311433141</v>
      </c>
      <c r="Y36">
        <v>2.5052378442253107</v>
      </c>
      <c r="Z36">
        <v>2.4877011793157333</v>
      </c>
      <c r="AA36">
        <v>2.4702872710605233</v>
      </c>
      <c r="AB36">
        <v>2.4529952601630995</v>
      </c>
      <c r="AC36">
        <v>2.435824293341958</v>
      </c>
      <c r="AD36">
        <v>2.4187735232885643</v>
      </c>
      <c r="AE36">
        <v>2.4018421086255444</v>
      </c>
      <c r="AF36">
        <v>2.3850292138651654</v>
      </c>
      <c r="AG36">
        <v>2.3683340093681093</v>
      </c>
      <c r="AH36">
        <v>2.3517556713025325</v>
      </c>
      <c r="AI36">
        <v>2.3352933816034147</v>
      </c>
      <c r="AJ36">
        <v>2.3189463279321907</v>
      </c>
      <c r="AK36">
        <v>2.3029713153039593</v>
      </c>
      <c r="AL36">
        <v>2.2872376770620595</v>
      </c>
      <c r="AM36">
        <v>2.2718089055224304</v>
      </c>
      <c r="AN36">
        <v>2.2567808870214279</v>
      </c>
      <c r="AO36">
        <v>2.2422982733287977</v>
      </c>
      <c r="AP36">
        <v>2.2285791970868645</v>
      </c>
      <c r="AQ36">
        <v>2.2159526713537838</v>
      </c>
      <c r="AR36">
        <v>2.204915381353679</v>
      </c>
      <c r="AS36">
        <v>2.196218374570365</v>
      </c>
      <c r="AT36">
        <v>2.1910004132086729</v>
      </c>
      <c r="AU36">
        <v>2.1910004132086729</v>
      </c>
    </row>
    <row r="37" spans="1:47" customFormat="1">
      <c r="A37" t="s">
        <v>283</v>
      </c>
      <c r="B37" t="s">
        <v>67</v>
      </c>
      <c r="C37" t="s">
        <v>127</v>
      </c>
      <c r="M37">
        <v>0.29724787438786182</v>
      </c>
      <c r="N37">
        <v>0.29516713926714677</v>
      </c>
      <c r="O37">
        <v>0.29310096929227675</v>
      </c>
      <c r="P37">
        <v>0.29104926250723079</v>
      </c>
      <c r="Q37">
        <v>0.28901191766968015</v>
      </c>
      <c r="R37">
        <v>0.28698883424599236</v>
      </c>
      <c r="S37">
        <v>0.28497991240627041</v>
      </c>
      <c r="T37">
        <v>0.2829850530194265</v>
      </c>
      <c r="U37">
        <v>0.28100415764829051</v>
      </c>
      <c r="V37">
        <v>0.27903712854475249</v>
      </c>
      <c r="W37">
        <v>0.27708386864493922</v>
      </c>
      <c r="X37">
        <v>0.27514428156442466</v>
      </c>
      <c r="Y37">
        <v>0.27321827159347367</v>
      </c>
      <c r="Z37">
        <v>0.27130574369231936</v>
      </c>
      <c r="AA37">
        <v>0.26940660348647311</v>
      </c>
      <c r="AB37">
        <v>0.26752075726206781</v>
      </c>
      <c r="AC37">
        <v>0.26564811196123334</v>
      </c>
      <c r="AD37">
        <v>0.2637885751775047</v>
      </c>
      <c r="AE37">
        <v>0.26194205515126218</v>
      </c>
      <c r="AF37">
        <v>0.26010846076520333</v>
      </c>
      <c r="AG37">
        <v>0.25828770153984693</v>
      </c>
      <c r="AH37">
        <v>0.25647968762906798</v>
      </c>
      <c r="AI37">
        <v>0.25468432981566452</v>
      </c>
      <c r="AJ37">
        <v>0.25290153950695488</v>
      </c>
      <c r="AK37">
        <v>0.25115932355367521</v>
      </c>
      <c r="AL37">
        <v>0.24944343160503746</v>
      </c>
      <c r="AM37">
        <v>0.2477607880578051</v>
      </c>
      <c r="AN37">
        <v>0.24612185016223445</v>
      </c>
      <c r="AO37">
        <v>0.24454239346897985</v>
      </c>
      <c r="AP37">
        <v>0.24304620726561393</v>
      </c>
      <c r="AQ37">
        <v>0.24166917332651122</v>
      </c>
      <c r="AR37">
        <v>0.24046545955384263</v>
      </c>
      <c r="AS37">
        <v>0.23951697429650431</v>
      </c>
      <c r="AT37">
        <v>0.23894790961158061</v>
      </c>
      <c r="AU37">
        <v>0.23894790961158061</v>
      </c>
    </row>
    <row r="38" spans="1:47" customFormat="1">
      <c r="A38" t="s">
        <v>283</v>
      </c>
      <c r="B38" t="s">
        <v>67</v>
      </c>
      <c r="C38" t="s">
        <v>129</v>
      </c>
      <c r="M38">
        <v>0.33298950848454051</v>
      </c>
      <c r="N38">
        <v>0.33065858192514874</v>
      </c>
      <c r="O38">
        <v>0.32834397185167269</v>
      </c>
      <c r="P38">
        <v>0.32604556404871099</v>
      </c>
      <c r="Q38">
        <v>0.32376324510037002</v>
      </c>
      <c r="R38">
        <v>0.32149690238466744</v>
      </c>
      <c r="S38">
        <v>0.31924642406797477</v>
      </c>
      <c r="T38">
        <v>0.31701169909949894</v>
      </c>
      <c r="U38">
        <v>0.31479261720580243</v>
      </c>
      <c r="V38">
        <v>0.31258906888536181</v>
      </c>
      <c r="W38">
        <v>0.31040094540316426</v>
      </c>
      <c r="X38">
        <v>0.30822813878534211</v>
      </c>
      <c r="Y38">
        <v>0.30607054181384469</v>
      </c>
      <c r="Z38">
        <v>0.30392804802114776</v>
      </c>
      <c r="AA38">
        <v>0.3018005516849997</v>
      </c>
      <c r="AB38">
        <v>0.29968794782320468</v>
      </c>
      <c r="AC38">
        <v>0.29759013218844227</v>
      </c>
      <c r="AD38">
        <v>0.29550700126312318</v>
      </c>
      <c r="AE38">
        <v>0.29343845225428133</v>
      </c>
      <c r="AF38">
        <v>0.29138438308850134</v>
      </c>
      <c r="AG38">
        <v>0.28934469240688182</v>
      </c>
      <c r="AH38">
        <v>0.28731927956003367</v>
      </c>
      <c r="AI38">
        <v>0.28530804460311343</v>
      </c>
      <c r="AJ38">
        <v>0.28331088829089163</v>
      </c>
      <c r="AK38">
        <v>0.28135918506962809</v>
      </c>
      <c r="AL38">
        <v>0.27943697110000387</v>
      </c>
      <c r="AM38">
        <v>0.27755200338105401</v>
      </c>
      <c r="AN38">
        <v>0.27571599656214352</v>
      </c>
      <c r="AO38">
        <v>0.27394662307531009</v>
      </c>
      <c r="AP38">
        <v>0.27227053267605605</v>
      </c>
      <c r="AQ38">
        <v>0.27072792162966042</v>
      </c>
      <c r="AR38">
        <v>0.26937947108702009</v>
      </c>
      <c r="AS38">
        <v>0.2683169382083701</v>
      </c>
      <c r="AT38">
        <v>0.26767944813339856</v>
      </c>
      <c r="AU38">
        <v>0.26767944813339856</v>
      </c>
    </row>
    <row r="39" spans="1:47" customFormat="1">
      <c r="A39" t="s">
        <v>283</v>
      </c>
      <c r="B39" t="s">
        <v>67</v>
      </c>
      <c r="C39" t="s">
        <v>126</v>
      </c>
      <c r="M39">
        <v>1.9827334157982109E-2</v>
      </c>
      <c r="N39">
        <v>1.9688542818876234E-2</v>
      </c>
      <c r="O39">
        <v>1.9550723019144102E-2</v>
      </c>
      <c r="P39">
        <v>1.9413867958010093E-2</v>
      </c>
      <c r="Q39">
        <v>1.9277970882304023E-2</v>
      </c>
      <c r="R39">
        <v>1.9143025086127894E-2</v>
      </c>
      <c r="S39">
        <v>1.9009023910524999E-2</v>
      </c>
      <c r="T39">
        <v>1.8875960743151322E-2</v>
      </c>
      <c r="U39">
        <v>1.8743829017949264E-2</v>
      </c>
      <c r="V39">
        <v>1.861262221482362E-2</v>
      </c>
      <c r="W39">
        <v>1.8482333859319855E-2</v>
      </c>
      <c r="X39">
        <v>1.8352957522304616E-2</v>
      </c>
      <c r="Y39">
        <v>1.8224486819648483E-2</v>
      </c>
      <c r="Z39">
        <v>1.8096915411910944E-2</v>
      </c>
      <c r="AA39">
        <v>1.7970237004027566E-2</v>
      </c>
      <c r="AB39">
        <v>1.7844445344999373E-2</v>
      </c>
      <c r="AC39">
        <v>1.7719534227584377E-2</v>
      </c>
      <c r="AD39">
        <v>1.7595497487991288E-2</v>
      </c>
      <c r="AE39">
        <v>1.7472329005575347E-2</v>
      </c>
      <c r="AF39">
        <v>1.735002270253632E-2</v>
      </c>
      <c r="AG39">
        <v>1.7228572543618564E-2</v>
      </c>
      <c r="AH39">
        <v>1.7107972535813233E-2</v>
      </c>
      <c r="AI39">
        <v>1.6988216728062541E-2</v>
      </c>
      <c r="AJ39">
        <v>1.6869299210966103E-2</v>
      </c>
      <c r="AK39">
        <v>1.6753088126354714E-2</v>
      </c>
      <c r="AL39">
        <v>1.6638632932639053E-2</v>
      </c>
      <c r="AM39">
        <v>1.6526395508070574E-2</v>
      </c>
      <c r="AN39">
        <v>1.6417073382936527E-2</v>
      </c>
      <c r="AO39">
        <v>1.6311718834280082E-2</v>
      </c>
      <c r="AP39">
        <v>1.6211918679685907E-2</v>
      </c>
      <c r="AQ39">
        <v>1.6120066342259782E-2</v>
      </c>
      <c r="AR39">
        <v>1.6039774985255412E-2</v>
      </c>
      <c r="AS39">
        <v>1.5976508143802314E-2</v>
      </c>
      <c r="AT39">
        <v>1.5938549804524953E-2</v>
      </c>
      <c r="AU39">
        <v>1.5938549804524953E-2</v>
      </c>
    </row>
    <row r="40" spans="1:47" customFormat="1">
      <c r="A40" t="s">
        <v>283</v>
      </c>
      <c r="B40" t="s">
        <v>67</v>
      </c>
      <c r="C40" t="s">
        <v>146</v>
      </c>
      <c r="M40">
        <v>0.15739780914765911</v>
      </c>
      <c r="N40">
        <v>0.15629602448362467</v>
      </c>
      <c r="O40">
        <v>0.15520195231223921</v>
      </c>
      <c r="P40">
        <v>0.15411553864605398</v>
      </c>
      <c r="Q40">
        <v>0.1530367298755313</v>
      </c>
      <c r="R40">
        <v>0.15196547276640304</v>
      </c>
      <c r="S40">
        <v>0.15090171445703859</v>
      </c>
      <c r="T40">
        <v>0.14984540245583888</v>
      </c>
      <c r="U40">
        <v>0.1487964846386487</v>
      </c>
      <c r="V40">
        <v>0.1477549092461774</v>
      </c>
      <c r="W40">
        <v>0.14672062488145432</v>
      </c>
      <c r="X40">
        <v>0.14569358050728365</v>
      </c>
      <c r="Y40">
        <v>0.14467372544373402</v>
      </c>
      <c r="Z40">
        <v>0.14366100936562765</v>
      </c>
      <c r="AA40">
        <v>0.14265538230006847</v>
      </c>
      <c r="AB40">
        <v>0.14165679462396774</v>
      </c>
      <c r="AC40">
        <v>0.14066519706159974</v>
      </c>
      <c r="AD40">
        <v>0.13968054068216862</v>
      </c>
      <c r="AE40">
        <v>0.13870277689739385</v>
      </c>
      <c r="AF40">
        <v>0.13773185745911221</v>
      </c>
      <c r="AG40">
        <v>0.13676773445689827</v>
      </c>
      <c r="AH40">
        <v>0.13581036031569971</v>
      </c>
      <c r="AI40">
        <v>0.13485968779348978</v>
      </c>
      <c r="AJ40">
        <v>0.13391566997893589</v>
      </c>
      <c r="AK40">
        <v>0.1329931369762245</v>
      </c>
      <c r="AL40">
        <v>0.13208454298205163</v>
      </c>
      <c r="AM40">
        <v>0.13119355458236637</v>
      </c>
      <c r="AN40">
        <v>0.13032570906917984</v>
      </c>
      <c r="AO40">
        <v>0.12948935986508925</v>
      </c>
      <c r="AP40">
        <v>0.12869710380279864</v>
      </c>
      <c r="AQ40">
        <v>0.12796794089260777</v>
      </c>
      <c r="AR40">
        <v>0.127330553960745</v>
      </c>
      <c r="AS40">
        <v>0.12682831487216806</v>
      </c>
      <c r="AT40">
        <v>0.12652698543506213</v>
      </c>
      <c r="AU40">
        <v>0.12652698543506213</v>
      </c>
    </row>
    <row r="41" spans="1:47" customFormat="1">
      <c r="A41" t="s">
        <v>283</v>
      </c>
      <c r="B41" t="s">
        <v>67</v>
      </c>
      <c r="C41" t="s">
        <v>144</v>
      </c>
      <c r="M41">
        <v>1.9079018170425233E-2</v>
      </c>
      <c r="N41">
        <v>1.9079018170425233E-2</v>
      </c>
      <c r="O41">
        <v>1.8945465043231913E-2</v>
      </c>
      <c r="P41">
        <v>1.8812846787929605E-2</v>
      </c>
      <c r="Q41">
        <v>1.8681156860413939E-2</v>
      </c>
      <c r="R41">
        <v>1.8550388762391012E-2</v>
      </c>
      <c r="S41">
        <v>1.8420536041054536E-2</v>
      </c>
      <c r="T41">
        <v>1.8291592288766978E-2</v>
      </c>
      <c r="U41">
        <v>1.8163551142745593E-2</v>
      </c>
      <c r="V41">
        <v>1.8036406284746231E-2</v>
      </c>
      <c r="W41">
        <v>1.7910151440753364E-2</v>
      </c>
      <c r="X41">
        <v>1.7784780380667886E-2</v>
      </c>
      <c r="Y41">
        <v>1.7660286918003365E-2</v>
      </c>
      <c r="Z41">
        <v>1.7536664909577393E-2</v>
      </c>
      <c r="AA41">
        <v>1.7413908255210053E-2</v>
      </c>
      <c r="AB41">
        <v>1.7292010897423715E-2</v>
      </c>
      <c r="AC41">
        <v>1.7170966821141498E-2</v>
      </c>
      <c r="AD41">
        <v>1.7050770053393727E-2</v>
      </c>
      <c r="AE41">
        <v>1.693141466301995E-2</v>
      </c>
      <c r="AF41">
        <v>1.6812894760378949E-2</v>
      </c>
      <c r="AG41">
        <v>1.6695204497056082E-2</v>
      </c>
      <c r="AH41">
        <v>1.6578338065576848E-2</v>
      </c>
      <c r="AI41">
        <v>1.6462289699117783E-2</v>
      </c>
      <c r="AJ41">
        <v>1.6347053671224021E-2</v>
      </c>
      <c r="AK41">
        <v>1.5975012628231422E-2</v>
      </c>
      <c r="AL41">
        <v>1.5733638241899772E-2</v>
      </c>
      <c r="AM41">
        <v>1.5428771539629071E-2</v>
      </c>
      <c r="AN41">
        <v>1.5028018501002549E-2</v>
      </c>
      <c r="AO41">
        <v>1.4482613692630153E-2</v>
      </c>
      <c r="AP41">
        <v>1.3719076241933248E-2</v>
      </c>
      <c r="AQ41">
        <v>1.2626525733080651E-2</v>
      </c>
      <c r="AR41">
        <v>1.1037290000104782E-2</v>
      </c>
      <c r="AS41">
        <v>8.6970067833140874E-3</v>
      </c>
      <c r="AT41">
        <v>5.2179613616920584E-3</v>
      </c>
      <c r="AU41">
        <v>0</v>
      </c>
    </row>
    <row r="42" spans="1:47" customFormat="1">
      <c r="A42" t="s">
        <v>283</v>
      </c>
      <c r="B42" t="s">
        <v>67</v>
      </c>
      <c r="C42" t="s">
        <v>143</v>
      </c>
      <c r="M42">
        <v>2.0807351207150493E-3</v>
      </c>
      <c r="N42">
        <v>2.0807351207150493E-3</v>
      </c>
      <c r="O42">
        <v>2.0661699748700246E-3</v>
      </c>
      <c r="P42">
        <v>2.0517067850459592E-3</v>
      </c>
      <c r="Q42">
        <v>2.0373448375506364E-3</v>
      </c>
      <c r="R42">
        <v>2.0230834236877882E-3</v>
      </c>
      <c r="S42">
        <v>2.0089218397219555E-3</v>
      </c>
      <c r="T42">
        <v>1.9948593868439057E-3</v>
      </c>
      <c r="U42">
        <v>1.9808953711359933E-3</v>
      </c>
      <c r="V42">
        <v>1.9670291035380205E-3</v>
      </c>
      <c r="W42">
        <v>1.9532598998132644E-3</v>
      </c>
      <c r="X42">
        <v>1.9395870805145599E-3</v>
      </c>
      <c r="Y42">
        <v>1.9260099709509926E-3</v>
      </c>
      <c r="Z42">
        <v>1.912527901154315E-3</v>
      </c>
      <c r="AA42">
        <v>1.8991402058462503E-3</v>
      </c>
      <c r="AB42">
        <v>1.8858462244052965E-3</v>
      </c>
      <c r="AC42">
        <v>1.8726453008344746E-3</v>
      </c>
      <c r="AD42">
        <v>1.8595367837286325E-3</v>
      </c>
      <c r="AE42">
        <v>1.8465200262425263E-3</v>
      </c>
      <c r="AF42">
        <v>1.8335943860588455E-3</v>
      </c>
      <c r="AG42">
        <v>1.8207592253564053E-3</v>
      </c>
      <c r="AH42">
        <v>1.8080139107789495E-3</v>
      </c>
      <c r="AI42">
        <v>1.7953578134034531E-3</v>
      </c>
      <c r="AJ42">
        <v>1.7827903087096475E-3</v>
      </c>
      <c r="AK42">
        <v>1.7422159532796688E-3</v>
      </c>
      <c r="AL42">
        <v>1.7158919486377489E-3</v>
      </c>
      <c r="AM42">
        <v>1.6826435472323542E-3</v>
      </c>
      <c r="AN42">
        <v>1.6389378955706524E-3</v>
      </c>
      <c r="AO42">
        <v>1.5794566932545995E-3</v>
      </c>
      <c r="AP42">
        <v>1.4961862033659179E-3</v>
      </c>
      <c r="AQ42">
        <v>1.377033939102712E-3</v>
      </c>
      <c r="AR42">
        <v>1.2037137726685909E-3</v>
      </c>
      <c r="AS42">
        <v>9.4848525733831623E-4</v>
      </c>
      <c r="AT42">
        <v>5.690646849237091E-4</v>
      </c>
      <c r="AU42">
        <v>0</v>
      </c>
    </row>
    <row r="43" spans="1:47" customFormat="1">
      <c r="A43" t="s">
        <v>283</v>
      </c>
      <c r="B43" t="s">
        <v>67</v>
      </c>
      <c r="C43" t="s">
        <v>145</v>
      </c>
      <c r="M43">
        <v>2.3309265593917661E-3</v>
      </c>
      <c r="N43">
        <v>2.3309265593917661E-3</v>
      </c>
      <c r="O43">
        <v>2.3146100734760533E-3</v>
      </c>
      <c r="P43">
        <v>2.2984078029616994E-3</v>
      </c>
      <c r="Q43">
        <v>2.2823189483409667E-3</v>
      </c>
      <c r="R43">
        <v>2.2663427157025851E-3</v>
      </c>
      <c r="S43">
        <v>2.2504783166926723E-3</v>
      </c>
      <c r="T43">
        <v>2.2347249684758208E-3</v>
      </c>
      <c r="U43">
        <v>2.2190818936965173E-3</v>
      </c>
      <c r="V43">
        <v>2.2035483204406181E-3</v>
      </c>
      <c r="W43">
        <v>2.1881234821975459E-3</v>
      </c>
      <c r="X43">
        <v>2.1728066178221539E-3</v>
      </c>
      <c r="Y43">
        <v>2.1575969714974219E-3</v>
      </c>
      <c r="Z43">
        <v>2.1424937926969312E-3</v>
      </c>
      <c r="AA43">
        <v>2.1274963361480603E-3</v>
      </c>
      <c r="AB43">
        <v>2.1126038617950149E-3</v>
      </c>
      <c r="AC43">
        <v>2.0978156347624122E-3</v>
      </c>
      <c r="AD43">
        <v>2.0831309253190877E-3</v>
      </c>
      <c r="AE43">
        <v>2.0685490088418468E-3</v>
      </c>
      <c r="AF43">
        <v>2.0540691657799925E-3</v>
      </c>
      <c r="AG43">
        <v>2.0396906816195215E-3</v>
      </c>
      <c r="AH43">
        <v>2.0254128468481514E-3</v>
      </c>
      <c r="AI43">
        <v>2.0112349569202381E-3</v>
      </c>
      <c r="AJ43">
        <v>1.9971563122218039E-3</v>
      </c>
      <c r="AK43">
        <v>1.9517032212635343E-3</v>
      </c>
      <c r="AL43">
        <v>1.9222139696242202E-3</v>
      </c>
      <c r="AM43">
        <v>1.8849677189498593E-3</v>
      </c>
      <c r="AN43">
        <v>1.8360068189104961E-3</v>
      </c>
      <c r="AO43">
        <v>1.7693734868334254E-3</v>
      </c>
      <c r="AP43">
        <v>1.6760903992540377E-3</v>
      </c>
      <c r="AQ43">
        <v>1.5426110463956366E-3</v>
      </c>
      <c r="AR43">
        <v>1.3484505426403226E-3</v>
      </c>
      <c r="AS43">
        <v>1.062532878649991E-3</v>
      </c>
      <c r="AT43">
        <v>6.374900749715473E-4</v>
      </c>
      <c r="AU43">
        <v>0</v>
      </c>
    </row>
    <row r="44" spans="1:47" customFormat="1">
      <c r="A44" t="s">
        <v>283</v>
      </c>
      <c r="B44" t="s">
        <v>67</v>
      </c>
      <c r="C44" t="s">
        <v>142</v>
      </c>
      <c r="M44">
        <v>1.3879133910587454E-4</v>
      </c>
      <c r="N44">
        <v>1.3879133910587454E-4</v>
      </c>
      <c r="O44">
        <v>1.3781979973213204E-4</v>
      </c>
      <c r="P44">
        <v>1.3685506113400928E-4</v>
      </c>
      <c r="Q44">
        <v>1.3589707570606929E-4</v>
      </c>
      <c r="R44">
        <v>1.349457961761294E-4</v>
      </c>
      <c r="S44">
        <v>1.3400117560289498E-4</v>
      </c>
      <c r="T44">
        <v>1.3306316737367666E-4</v>
      </c>
      <c r="U44">
        <v>1.3213172520205874E-4</v>
      </c>
      <c r="V44">
        <v>1.3120680312564414E-4</v>
      </c>
      <c r="W44">
        <v>1.3028835550376455E-4</v>
      </c>
      <c r="X44">
        <v>1.2937633701523912E-4</v>
      </c>
      <c r="Y44">
        <v>1.2847070265613325E-4</v>
      </c>
      <c r="Z44">
        <v>1.2757140773753811E-4</v>
      </c>
      <c r="AA44">
        <v>1.2667840788337797E-4</v>
      </c>
      <c r="AB44">
        <v>1.2579165902819323E-4</v>
      </c>
      <c r="AC44">
        <v>1.2491111741499625E-4</v>
      </c>
      <c r="AD44">
        <v>1.2403673959308914E-4</v>
      </c>
      <c r="AE44">
        <v>1.2316848241594042E-4</v>
      </c>
      <c r="AF44">
        <v>1.2230630303902701E-4</v>
      </c>
      <c r="AG44">
        <v>1.2145015891775607E-4</v>
      </c>
      <c r="AH44">
        <v>1.2060000780533126E-4</v>
      </c>
      <c r="AI44">
        <v>1.1975580775069189E-4</v>
      </c>
      <c r="AJ44">
        <v>1.1891751709643822E-4</v>
      </c>
      <c r="AK44">
        <v>1.1621108461138882E-4</v>
      </c>
      <c r="AL44">
        <v>1.1445519371566099E-4</v>
      </c>
      <c r="AM44">
        <v>1.1223742456847874E-4</v>
      </c>
      <c r="AN44">
        <v>1.0932212513404746E-4</v>
      </c>
      <c r="AO44">
        <v>1.0535454865644514E-4</v>
      </c>
      <c r="AP44">
        <v>9.980015459417485E-5</v>
      </c>
      <c r="AQ44">
        <v>9.1852337426125141E-5</v>
      </c>
      <c r="AR44">
        <v>8.0291357004370206E-5</v>
      </c>
      <c r="AS44">
        <v>6.3266841453097494E-5</v>
      </c>
      <c r="AT44">
        <v>3.7958339277360809E-5</v>
      </c>
      <c r="AU44">
        <v>0</v>
      </c>
    </row>
    <row r="45" spans="1:47" customFormat="1">
      <c r="A45" t="s">
        <v>283</v>
      </c>
      <c r="B45" t="s">
        <v>67</v>
      </c>
      <c r="C45" t="s">
        <v>147</v>
      </c>
      <c r="M45">
        <v>1.7105341361618396</v>
      </c>
      <c r="N45">
        <v>1.6913137078908469</v>
      </c>
      <c r="O45">
        <v>1.6776272465807931</v>
      </c>
      <c r="P45">
        <v>1.6655887610715627</v>
      </c>
      <c r="Q45">
        <v>1.6502474022418545</v>
      </c>
      <c r="R45">
        <v>1.6355718140653503</v>
      </c>
      <c r="S45">
        <v>1.6206424145128375</v>
      </c>
      <c r="T45">
        <v>1.605590089250754</v>
      </c>
      <c r="U45">
        <v>1.5905399323479155</v>
      </c>
      <c r="V45">
        <v>1.5778094135370648</v>
      </c>
      <c r="W45">
        <v>1.5652708170727576</v>
      </c>
      <c r="X45">
        <v>1.5528456469883014</v>
      </c>
      <c r="Y45">
        <v>1.5405553420943181</v>
      </c>
      <c r="Z45">
        <v>1.5284197252399305</v>
      </c>
      <c r="AA45">
        <v>1.5164571737224399</v>
      </c>
      <c r="AB45">
        <v>1.504636584939707</v>
      </c>
      <c r="AC45">
        <v>1.492921828172455</v>
      </c>
      <c r="AD45">
        <v>1.48132196955517</v>
      </c>
      <c r="AE45">
        <v>1.469845100804942</v>
      </c>
      <c r="AF45">
        <v>1.458498440328347</v>
      </c>
      <c r="AG45">
        <v>1.4472520455688707</v>
      </c>
      <c r="AH45">
        <v>1.436077582476569</v>
      </c>
      <c r="AI45">
        <v>1.4249832676781453</v>
      </c>
      <c r="AJ45">
        <v>1.4139762325871961</v>
      </c>
      <c r="AK45">
        <v>1.403062537151949</v>
      </c>
      <c r="AL45">
        <v>1.3922146967863336</v>
      </c>
      <c r="AM45">
        <v>1.381403689633109</v>
      </c>
      <c r="AN45">
        <v>1.3706318224720617</v>
      </c>
      <c r="AO45">
        <v>1.3599003985318416</v>
      </c>
      <c r="AP45">
        <v>1.335118600918388</v>
      </c>
      <c r="AQ45">
        <v>1.2972947017429826</v>
      </c>
      <c r="AR45">
        <v>1.2593991537801217</v>
      </c>
      <c r="AS45">
        <v>1.2214399064336456</v>
      </c>
      <c r="AT45">
        <v>1.1834089771323735</v>
      </c>
      <c r="AU45">
        <v>1.1452934393579122</v>
      </c>
    </row>
    <row r="46" spans="1:47" customFormat="1">
      <c r="A46" t="s">
        <v>283</v>
      </c>
      <c r="B46" t="s">
        <v>67</v>
      </c>
      <c r="C46" t="s">
        <v>125</v>
      </c>
      <c r="M46">
        <v>8.2078249475516701E-2</v>
      </c>
      <c r="N46">
        <v>8.1503701729188083E-2</v>
      </c>
      <c r="O46">
        <v>8.0933175817083772E-2</v>
      </c>
      <c r="P46">
        <v>8.0366643586364195E-2</v>
      </c>
      <c r="Q46">
        <v>7.9804077081259639E-2</v>
      </c>
      <c r="R46">
        <v>7.9245448541690827E-2</v>
      </c>
      <c r="S46">
        <v>7.8690730401898987E-2</v>
      </c>
      <c r="T46">
        <v>7.8139895289085687E-2</v>
      </c>
      <c r="U46">
        <v>7.7592916022062086E-2</v>
      </c>
      <c r="V46">
        <v>7.7049765609907658E-2</v>
      </c>
      <c r="W46">
        <v>7.6510417250638313E-2</v>
      </c>
      <c r="X46">
        <v>7.5974844329883842E-2</v>
      </c>
      <c r="Y46">
        <v>7.5443020419574652E-2</v>
      </c>
      <c r="Z46">
        <v>7.4914919276637626E-2</v>
      </c>
      <c r="AA46">
        <v>7.4390514841701172E-2</v>
      </c>
      <c r="AB46">
        <v>7.3869781237809268E-2</v>
      </c>
      <c r="AC46">
        <v>7.3352692769144606E-2</v>
      </c>
      <c r="AD46">
        <v>7.2839223919760582E-2</v>
      </c>
      <c r="AE46">
        <v>7.232934935232227E-2</v>
      </c>
      <c r="AF46">
        <v>7.182304390685601E-2</v>
      </c>
      <c r="AG46">
        <v>7.1320282599508011E-2</v>
      </c>
      <c r="AH46">
        <v>7.0821040621311449E-2</v>
      </c>
      <c r="AI46">
        <v>7.0325293336962275E-2</v>
      </c>
      <c r="AJ46">
        <v>6.9833016283603527E-2</v>
      </c>
      <c r="AK46">
        <v>6.9351942916979797E-2</v>
      </c>
      <c r="AL46">
        <v>6.8878138326372212E-2</v>
      </c>
      <c r="AM46">
        <v>6.8413514526681402E-2</v>
      </c>
      <c r="AN46">
        <v>6.796095905006258E-2</v>
      </c>
      <c r="AO46">
        <v>6.7524827956537706E-2</v>
      </c>
      <c r="AP46">
        <v>6.711169011757219E-2</v>
      </c>
      <c r="AQ46">
        <v>6.6731453470219596E-2</v>
      </c>
      <c r="AR46">
        <v>6.6399075250413414E-2</v>
      </c>
      <c r="AS46">
        <v>6.6137172588414617E-2</v>
      </c>
      <c r="AT46">
        <v>6.5980038300160887E-2</v>
      </c>
      <c r="AU46">
        <v>6.5980038300160887E-2</v>
      </c>
    </row>
    <row r="47" spans="1:47" customFormat="1">
      <c r="A47" t="s">
        <v>283</v>
      </c>
      <c r="B47" t="s">
        <v>67</v>
      </c>
      <c r="C47" t="s">
        <v>275</v>
      </c>
      <c r="M47" s="118">
        <v>1.8014838990962352E-2</v>
      </c>
      <c r="N47" s="118">
        <v>2.4972437666471319E-2</v>
      </c>
      <c r="O47" s="118">
        <v>2.4404301531787249E-2</v>
      </c>
      <c r="P47" s="118">
        <v>2.4117144054227373E-2</v>
      </c>
      <c r="Q47" s="118">
        <v>2.3818068613945038E-2</v>
      </c>
      <c r="R47" s="118">
        <v>2.5114158514552898E-2</v>
      </c>
      <c r="S47" s="118">
        <v>2.8038502027601463E-2</v>
      </c>
      <c r="T47" s="118">
        <v>2.8841132123673788E-2</v>
      </c>
      <c r="U47" s="118">
        <v>2.9965698973800747E-2</v>
      </c>
      <c r="V47" s="118">
        <v>2.9634046063461119E-2</v>
      </c>
      <c r="W47" s="118">
        <v>3.1964829187582866E-2</v>
      </c>
      <c r="X47" s="118">
        <v>3.263433963767972E-2</v>
      </c>
      <c r="Y47" s="118">
        <v>3.483616750773301E-2</v>
      </c>
      <c r="Z47" s="118">
        <v>3.4488496149806008E-2</v>
      </c>
      <c r="AA47" s="118">
        <v>3.6463449222843704E-2</v>
      </c>
      <c r="AB47" s="118">
        <v>3.6597720896469212E-2</v>
      </c>
      <c r="AC47" s="118">
        <v>3.9061531083302313E-2</v>
      </c>
      <c r="AD47" s="118">
        <v>3.8991178852674668E-2</v>
      </c>
      <c r="AE47" s="118">
        <v>4.1065468692880379E-2</v>
      </c>
      <c r="AF47" s="118">
        <v>4.0903846207367173E-2</v>
      </c>
      <c r="AG47" s="118">
        <v>4.325190844798326E-2</v>
      </c>
      <c r="AH47" s="118">
        <v>4.3251686795513861E-2</v>
      </c>
      <c r="AI47" s="118">
        <v>4.5500846296107303E-2</v>
      </c>
      <c r="AJ47" s="118">
        <v>4.5316772987749429E-2</v>
      </c>
      <c r="AK47" s="118">
        <v>4.7563628546855266E-2</v>
      </c>
      <c r="AL47" s="118">
        <v>4.7498220450432893E-2</v>
      </c>
      <c r="AM47" s="118">
        <v>4.9810721577205085E-2</v>
      </c>
      <c r="AN47" s="118">
        <v>4.9683223717991595E-2</v>
      </c>
      <c r="AO47" s="118">
        <v>5.1923580861672466E-2</v>
      </c>
      <c r="AP47" s="118">
        <v>5.1802339667347472E-2</v>
      </c>
      <c r="AQ47" s="118">
        <v>5.4099996259906344E-2</v>
      </c>
      <c r="AR47" s="118">
        <v>5.3999008458686645E-2</v>
      </c>
      <c r="AS47" s="118">
        <v>5.626595555957227E-2</v>
      </c>
      <c r="AT47" s="118">
        <v>5.6134861312391204E-2</v>
      </c>
      <c r="AU47" s="118">
        <v>5.8409843898292034E-2</v>
      </c>
    </row>
    <row r="48" spans="1:47"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spans="3:47" customFormat="1"/>
    <row r="66" spans="3:47" customFormat="1"/>
    <row r="67" spans="3:47" customFormat="1"/>
    <row r="68" spans="3:47" customFormat="1"/>
    <row r="69" spans="3:47" customFormat="1"/>
    <row r="70" spans="3:47" customFormat="1"/>
    <row r="71" spans="3:47" customFormat="1"/>
    <row r="72" spans="3:47" customFormat="1"/>
    <row r="73" spans="3:47" customFormat="1"/>
    <row r="74" spans="3:47" customFormat="1"/>
    <row r="75" spans="3:47" customFormat="1"/>
    <row r="76" spans="3:47" customFormat="1"/>
    <row r="77" spans="3:47" customFormat="1"/>
    <row r="78" spans="3:47" customFormat="1"/>
    <row r="79" spans="3:47" customFormat="1">
      <c r="C79" s="85"/>
      <c r="M79" s="85"/>
      <c r="N79" s="85"/>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row>
    <row r="80" spans="3:47" customFormat="1">
      <c r="C80" s="85"/>
      <c r="M80" s="85"/>
      <c r="N80" s="85"/>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row>
    <row r="81" spans="3:66" customFormat="1">
      <c r="C81" s="85"/>
      <c r="M81" s="85"/>
      <c r="N81" s="85"/>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row>
    <row r="82" spans="3:66" customFormat="1">
      <c r="C82" s="85"/>
      <c r="M82" s="85"/>
      <c r="N82" s="85"/>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row>
    <row r="83" spans="3:66" customFormat="1">
      <c r="C83" s="85"/>
      <c r="M83" s="85"/>
      <c r="N83" s="85"/>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row>
    <row r="84" spans="3:66">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c r="BH84" s="89"/>
      <c r="BI84" s="89"/>
      <c r="BJ84" s="89"/>
      <c r="BK84" s="89"/>
      <c r="BL84" s="89"/>
      <c r="BM84" s="89"/>
      <c r="BN84" s="89"/>
    </row>
    <row r="85" spans="3:66">
      <c r="O85" s="89"/>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c r="BH85" s="89"/>
      <c r="BI85" s="89"/>
      <c r="BJ85" s="89"/>
      <c r="BK85" s="89"/>
      <c r="BL85" s="89"/>
      <c r="BM85" s="89"/>
      <c r="BN85" s="89"/>
    </row>
    <row r="86" spans="3:66">
      <c r="O86" s="89"/>
      <c r="AV86" s="89"/>
      <c r="AW86" s="89"/>
      <c r="AX86" s="89"/>
      <c r="AY86" s="89"/>
      <c r="AZ86" s="89"/>
      <c r="BA86" s="89"/>
      <c r="BB86" s="89"/>
      <c r="BC86" s="89"/>
      <c r="BD86" s="89"/>
      <c r="BE86" s="89"/>
      <c r="BF86" s="89"/>
      <c r="BG86" s="89"/>
      <c r="BH86" s="89"/>
      <c r="BI86" s="89"/>
      <c r="BJ86" s="89"/>
      <c r="BK86" s="89"/>
      <c r="BL86" s="89"/>
      <c r="BM86" s="89"/>
      <c r="BN86" s="89"/>
    </row>
    <row r="87" spans="3:66">
      <c r="O87" s="89"/>
      <c r="AV87" s="89"/>
      <c r="AW87" s="89"/>
      <c r="AX87" s="89"/>
      <c r="AY87" s="89"/>
      <c r="AZ87" s="89"/>
      <c r="BA87" s="89"/>
      <c r="BB87" s="89"/>
      <c r="BC87" s="89"/>
      <c r="BD87" s="89"/>
      <c r="BE87" s="89"/>
      <c r="BF87" s="89"/>
      <c r="BG87" s="89"/>
      <c r="BH87" s="89"/>
      <c r="BI87" s="89"/>
      <c r="BJ87" s="89"/>
      <c r="BK87" s="89"/>
      <c r="BL87" s="89"/>
      <c r="BM87" s="89"/>
      <c r="BN87" s="89"/>
    </row>
    <row r="88" spans="3:66">
      <c r="O88" s="89"/>
      <c r="AV88" s="89"/>
      <c r="AW88" s="89"/>
      <c r="AX88" s="89"/>
      <c r="AY88" s="89"/>
      <c r="AZ88" s="89"/>
      <c r="BA88" s="89"/>
      <c r="BB88" s="89"/>
      <c r="BC88" s="89"/>
      <c r="BD88" s="89"/>
      <c r="BE88" s="89"/>
      <c r="BF88" s="89"/>
      <c r="BG88" s="89"/>
      <c r="BH88" s="89"/>
      <c r="BI88" s="89"/>
      <c r="BJ88" s="89"/>
      <c r="BK88" s="89"/>
      <c r="BL88" s="89"/>
      <c r="BM88" s="89"/>
      <c r="BN88" s="89"/>
    </row>
    <row r="89" spans="3:66">
      <c r="O89" s="89"/>
      <c r="AV89" s="89"/>
      <c r="AW89" s="89"/>
      <c r="AX89" s="89"/>
      <c r="AY89" s="89"/>
      <c r="AZ89" s="89"/>
      <c r="BA89" s="89"/>
      <c r="BB89" s="89"/>
      <c r="BC89" s="89"/>
      <c r="BD89" s="89"/>
      <c r="BE89" s="89"/>
      <c r="BF89" s="89"/>
      <c r="BG89" s="89"/>
      <c r="BH89" s="89"/>
      <c r="BI89" s="89"/>
      <c r="BJ89" s="89"/>
      <c r="BK89" s="89"/>
      <c r="BL89" s="89"/>
      <c r="BM89" s="89"/>
      <c r="BN89" s="89"/>
    </row>
    <row r="90" spans="3:66">
      <c r="O90" s="89"/>
      <c r="AV90" s="89"/>
      <c r="AW90" s="89"/>
      <c r="AX90" s="89"/>
      <c r="AY90" s="89"/>
      <c r="AZ90" s="89"/>
      <c r="BA90" s="89"/>
      <c r="BB90" s="89"/>
      <c r="BC90" s="89"/>
      <c r="BD90" s="89"/>
      <c r="BE90" s="89"/>
      <c r="BF90" s="89"/>
      <c r="BG90" s="89"/>
      <c r="BH90" s="89"/>
      <c r="BI90" s="89"/>
      <c r="BJ90" s="89"/>
      <c r="BK90" s="89"/>
      <c r="BL90" s="89"/>
      <c r="BM90" s="89"/>
      <c r="BN90" s="89"/>
    </row>
    <row r="91" spans="3:66">
      <c r="O91" s="89"/>
      <c r="AV91" s="89"/>
      <c r="AW91" s="89"/>
      <c r="AX91" s="89"/>
      <c r="AY91" s="89"/>
      <c r="AZ91" s="89"/>
      <c r="BA91" s="89"/>
      <c r="BB91" s="89"/>
      <c r="BC91" s="89"/>
      <c r="BD91" s="89"/>
      <c r="BE91" s="89"/>
      <c r="BF91" s="89"/>
      <c r="BG91" s="89"/>
      <c r="BH91" s="89"/>
      <c r="BI91" s="89"/>
      <c r="BJ91" s="89"/>
      <c r="BK91" s="89"/>
      <c r="BL91" s="89"/>
      <c r="BM91" s="89"/>
      <c r="BN91" s="89"/>
    </row>
    <row r="92" spans="3:66">
      <c r="O92" s="89"/>
    </row>
    <row r="93" spans="3:66">
      <c r="O93" s="89"/>
    </row>
    <row r="94" spans="3:66">
      <c r="O94" s="89"/>
    </row>
    <row r="95" spans="3:66">
      <c r="O95" s="89"/>
    </row>
    <row r="96" spans="3:66">
      <c r="O96" s="89"/>
    </row>
    <row r="97" spans="15:15">
      <c r="O97" s="89"/>
    </row>
    <row r="98" spans="15:15">
      <c r="O98" s="89"/>
    </row>
    <row r="99" spans="15:15">
      <c r="O99" s="89"/>
    </row>
    <row r="100" spans="15:15">
      <c r="O100" s="89"/>
    </row>
    <row r="101" spans="15:15">
      <c r="O101" s="89"/>
    </row>
    <row r="102" spans="15:15">
      <c r="O102" s="89"/>
    </row>
    <row r="103" spans="15:15">
      <c r="O103" s="89"/>
    </row>
    <row r="104" spans="15:15">
      <c r="O104" s="89"/>
    </row>
    <row r="105" spans="15:15">
      <c r="O105" s="89"/>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0" sqref="D20"/>
    </sheetView>
  </sheetViews>
  <sheetFormatPr defaultColWidth="11.42578125" defaultRowHeight="14.45"/>
  <cols>
    <col min="1" max="2" width="3.85546875" customWidth="1"/>
    <col min="3" max="3" width="14.42578125" customWidth="1"/>
    <col min="4" max="4" width="68.85546875" customWidth="1"/>
    <col min="5" max="5" width="4.140625" customWidth="1"/>
    <col min="6" max="6" width="4.42578125" customWidth="1"/>
    <col min="8" max="8" width="12.42578125" customWidth="1"/>
    <col min="9" max="9" width="17.42578125" customWidth="1"/>
  </cols>
  <sheetData>
    <row r="1" spans="1:5" ht="15" thickBot="1">
      <c r="A1" s="122" t="s">
        <v>11</v>
      </c>
      <c r="B1" s="122"/>
      <c r="C1" s="122"/>
    </row>
    <row r="2" spans="1:5">
      <c r="B2" s="3"/>
      <c r="C2" s="4"/>
      <c r="D2" s="4"/>
      <c r="E2" s="5"/>
    </row>
    <row r="3" spans="1:5">
      <c r="B3" s="6"/>
      <c r="C3" s="119" t="s">
        <v>12</v>
      </c>
      <c r="D3" s="121"/>
      <c r="E3" s="8"/>
    </row>
    <row r="4" spans="1:5">
      <c r="B4" s="6"/>
      <c r="C4" s="12"/>
      <c r="D4" s="13"/>
      <c r="E4" s="8"/>
    </row>
    <row r="5" spans="1:5">
      <c r="B5" s="6"/>
      <c r="C5" s="120" t="s">
        <v>13</v>
      </c>
      <c r="D5" s="120"/>
      <c r="E5" s="8"/>
    </row>
    <row r="6" spans="1:5">
      <c r="B6" s="6"/>
      <c r="C6" s="7"/>
      <c r="D6" s="7"/>
      <c r="E6" s="8"/>
    </row>
    <row r="7" spans="1:5" ht="43.15">
      <c r="B7" s="6"/>
      <c r="C7" s="17" t="s">
        <v>14</v>
      </c>
      <c r="D7" s="14" t="s">
        <v>15</v>
      </c>
      <c r="E7" s="8"/>
    </row>
    <row r="8" spans="1:5">
      <c r="B8" s="6"/>
      <c r="C8" s="18"/>
      <c r="D8" s="7"/>
      <c r="E8" s="8"/>
    </row>
    <row r="9" spans="1:5" ht="81" customHeight="1">
      <c r="B9" s="6"/>
      <c r="C9" s="17" t="s">
        <v>16</v>
      </c>
      <c r="D9" s="15" t="s">
        <v>17</v>
      </c>
      <c r="E9" s="8"/>
    </row>
    <row r="10" spans="1:5">
      <c r="B10" s="6"/>
      <c r="C10" s="18"/>
      <c r="D10" s="7"/>
      <c r="E10" s="8"/>
    </row>
    <row r="11" spans="1:5" ht="28.9">
      <c r="B11" s="6"/>
      <c r="C11" s="17" t="s">
        <v>18</v>
      </c>
      <c r="D11" s="16" t="s">
        <v>19</v>
      </c>
      <c r="E11" s="8"/>
    </row>
    <row r="12" spans="1:5" ht="15" thickBot="1">
      <c r="B12" s="9"/>
      <c r="C12" s="10"/>
      <c r="D12" s="10"/>
      <c r="E12" s="11"/>
    </row>
    <row r="13" spans="1:5">
      <c r="C13" s="19" t="s">
        <v>20</v>
      </c>
      <c r="D13" s="2" t="s">
        <v>21</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V129"/>
  <sheetViews>
    <sheetView tabSelected="1" zoomScale="85" zoomScaleNormal="85" workbookViewId="0">
      <selection activeCell="L5" sqref="L5"/>
    </sheetView>
  </sheetViews>
  <sheetFormatPr defaultColWidth="9.140625" defaultRowHeight="14.45"/>
  <cols>
    <col min="1" max="1" width="39.42578125" customWidth="1"/>
    <col min="2" max="2" width="15.42578125" customWidth="1"/>
    <col min="3" max="3" width="22.85546875" customWidth="1"/>
    <col min="6" max="6" width="10.140625" customWidth="1"/>
    <col min="8" max="8" width="21.140625" customWidth="1"/>
    <col min="9" max="9" width="9.42578125" customWidth="1"/>
    <col min="10" max="10" width="18.42578125" customWidth="1"/>
    <col min="11" max="11" width="9.140625" customWidth="1"/>
    <col min="12" max="14" width="8.42578125" customWidth="1"/>
    <col min="15" max="47" width="6.42578125" customWidth="1"/>
    <col min="48" max="48" width="6.85546875" customWidth="1"/>
  </cols>
  <sheetData>
    <row r="1" spans="1:48" ht="15" thickBot="1">
      <c r="A1" s="81" t="s">
        <v>270</v>
      </c>
      <c r="B1" s="82" t="s">
        <v>271</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5" thickBot="1">
      <c r="A2" s="86" t="s">
        <v>272</v>
      </c>
      <c r="B2" s="87" t="s">
        <v>43</v>
      </c>
      <c r="C2" s="87" t="s">
        <v>28</v>
      </c>
      <c r="D2" s="87" t="s">
        <v>46</v>
      </c>
      <c r="E2" s="87" t="s">
        <v>49</v>
      </c>
      <c r="F2" s="87" t="s">
        <v>37</v>
      </c>
      <c r="G2" s="87" t="s">
        <v>55</v>
      </c>
      <c r="H2" s="87" t="s">
        <v>40</v>
      </c>
      <c r="I2" s="87" t="s">
        <v>31</v>
      </c>
      <c r="J2" s="87" t="s">
        <v>52</v>
      </c>
      <c r="K2" s="87" t="s">
        <v>34</v>
      </c>
      <c r="L2" s="87" t="s">
        <v>43</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273</v>
      </c>
    </row>
    <row r="3" spans="1:48">
      <c r="A3" t="s">
        <v>284</v>
      </c>
      <c r="B3" t="s">
        <v>67</v>
      </c>
      <c r="C3" s="108" t="s">
        <v>73</v>
      </c>
      <c r="M3" s="106">
        <v>0.26907729205905601</v>
      </c>
      <c r="N3" s="107">
        <v>0.27111593808858442</v>
      </c>
      <c r="O3" s="107">
        <v>0.27315458411811266</v>
      </c>
      <c r="P3" s="107">
        <v>0.27519323014764008</v>
      </c>
      <c r="Q3" s="107">
        <v>0.27723187617716838</v>
      </c>
      <c r="R3" s="107">
        <v>0.27927052220669663</v>
      </c>
      <c r="S3" s="107">
        <v>0.28130916823622487</v>
      </c>
      <c r="T3" s="107">
        <v>0.28334781426575228</v>
      </c>
      <c r="U3" s="107">
        <v>0.28538646029528059</v>
      </c>
      <c r="V3" s="107">
        <v>0.28742510632480883</v>
      </c>
      <c r="W3" s="107">
        <v>0.28946375235433713</v>
      </c>
      <c r="X3" s="107">
        <v>0.29150239838386455</v>
      </c>
      <c r="Y3" s="107">
        <v>0.29354104441339285</v>
      </c>
      <c r="Z3" s="107">
        <v>0.29557969044292115</v>
      </c>
      <c r="AA3" s="107">
        <v>0.2976183364724494</v>
      </c>
      <c r="AB3" s="107">
        <v>0.29965698250197675</v>
      </c>
      <c r="AC3" s="107">
        <v>0.30169562853150506</v>
      </c>
      <c r="AD3" s="107">
        <v>0.3037342745610333</v>
      </c>
      <c r="AE3" s="107">
        <v>0.3057729205905616</v>
      </c>
      <c r="AF3" s="107">
        <v>0.30781156662008896</v>
      </c>
      <c r="AG3" s="107">
        <v>0.30985021264961726</v>
      </c>
      <c r="AH3" s="107">
        <v>0.31188885867914562</v>
      </c>
      <c r="AI3" s="107">
        <v>0.31392750470867387</v>
      </c>
      <c r="AJ3" s="107">
        <v>0.31596615073820122</v>
      </c>
      <c r="AK3" s="107">
        <v>0.31800479676772953</v>
      </c>
      <c r="AL3" s="107">
        <v>0.32004344279725783</v>
      </c>
      <c r="AM3" s="107">
        <v>0.32208208882678613</v>
      </c>
      <c r="AN3" s="107">
        <v>0.32412073485631349</v>
      </c>
      <c r="AO3" s="107">
        <v>0.32615938088584173</v>
      </c>
      <c r="AP3" s="107">
        <v>0.32819802691537003</v>
      </c>
      <c r="AQ3" s="107">
        <v>0.33023667294489834</v>
      </c>
      <c r="AR3" s="107">
        <v>0.33227531897442575</v>
      </c>
      <c r="AS3" s="107">
        <v>0.33431396500395405</v>
      </c>
      <c r="AT3" s="107">
        <v>0.33635261103348235</v>
      </c>
      <c r="AU3" s="107">
        <v>0.33839125706300976</v>
      </c>
    </row>
    <row r="4" spans="1:48">
      <c r="A4" t="s">
        <v>284</v>
      </c>
      <c r="B4" t="s">
        <v>67</v>
      </c>
      <c r="C4" s="108" t="s">
        <v>75</v>
      </c>
      <c r="M4" s="106">
        <v>0.26307909108271926</v>
      </c>
      <c r="N4" s="107">
        <v>0.25218919662407902</v>
      </c>
      <c r="O4" s="107">
        <v>0.25497287951571401</v>
      </c>
      <c r="P4" s="107">
        <v>0.25665374640952726</v>
      </c>
      <c r="Q4" s="107">
        <v>0.26286608696123137</v>
      </c>
      <c r="R4" s="107">
        <v>0.26910871394864344</v>
      </c>
      <c r="S4" s="107">
        <v>0.27537085060002503</v>
      </c>
      <c r="T4" s="107">
        <v>0.28164373246582003</v>
      </c>
      <c r="U4" s="107">
        <v>0.2879186607970084</v>
      </c>
      <c r="V4" s="107">
        <v>0.29420328514789473</v>
      </c>
      <c r="W4" s="107">
        <v>0.30048537363460132</v>
      </c>
      <c r="X4" s="107">
        <v>0.30677072449550513</v>
      </c>
      <c r="Y4" s="107">
        <v>0.31305603299596302</v>
      </c>
      <c r="Z4" s="107">
        <v>0.31933800304300769</v>
      </c>
      <c r="AA4" s="107">
        <v>0.32561333885579702</v>
      </c>
      <c r="AB4" s="107">
        <v>0.33188351543700589</v>
      </c>
      <c r="AC4" s="107">
        <v>0.33815064067416323</v>
      </c>
      <c r="AD4" s="107">
        <v>0.34441236788168578</v>
      </c>
      <c r="AE4" s="107">
        <v>0.35066635216573117</v>
      </c>
      <c r="AF4" s="107">
        <v>0.35691024184296394</v>
      </c>
      <c r="AG4" s="107">
        <v>0.36314552221751473</v>
      </c>
      <c r="AH4" s="107">
        <v>0.36937360156690496</v>
      </c>
      <c r="AI4" s="107">
        <v>0.37559199987822972</v>
      </c>
      <c r="AJ4" s="107">
        <v>0.38179823433930588</v>
      </c>
      <c r="AK4" s="107">
        <v>0.38798981802862509</v>
      </c>
      <c r="AL4" s="107">
        <v>0.39416791607605511</v>
      </c>
      <c r="AM4" s="107">
        <v>0.40033391502202864</v>
      </c>
      <c r="AN4" s="107">
        <v>0.40648563486859768</v>
      </c>
      <c r="AO4" s="107">
        <v>0.412620879872588</v>
      </c>
      <c r="AP4" s="107">
        <v>0.41873743266224556</v>
      </c>
      <c r="AQ4" s="107">
        <v>0.42483635205521048</v>
      </c>
      <c r="AR4" s="107">
        <v>0.43091865082197234</v>
      </c>
      <c r="AS4" s="107">
        <v>0.43698202963062449</v>
      </c>
      <c r="AT4" s="107">
        <v>0.44302416476851192</v>
      </c>
      <c r="AU4" s="107">
        <v>0.4490426971169959</v>
      </c>
    </row>
    <row r="5" spans="1:48">
      <c r="A5" t="s">
        <v>284</v>
      </c>
      <c r="B5" t="s">
        <v>67</v>
      </c>
      <c r="C5" s="108" t="s">
        <v>77</v>
      </c>
      <c r="M5" s="106">
        <v>7.3718880986504365E-2</v>
      </c>
      <c r="N5" s="107">
        <v>7.4028321479756548E-2</v>
      </c>
      <c r="O5" s="107">
        <v>7.4337761973008704E-2</v>
      </c>
      <c r="P5" s="107">
        <v>7.4647202466260901E-2</v>
      </c>
      <c r="Q5" s="107">
        <v>7.4956642959513126E-2</v>
      </c>
      <c r="R5" s="107">
        <v>7.6743026465162692E-2</v>
      </c>
      <c r="S5" s="107">
        <v>7.8529409970812258E-2</v>
      </c>
      <c r="T5" s="107">
        <v>8.0315793476461811E-2</v>
      </c>
      <c r="U5" s="107">
        <v>8.2102176982111377E-2</v>
      </c>
      <c r="V5" s="107">
        <v>8.3888560487761402E-2</v>
      </c>
      <c r="W5" s="107">
        <v>8.5674943993410968E-2</v>
      </c>
      <c r="X5" s="107">
        <v>8.7461327499060534E-2</v>
      </c>
      <c r="Y5" s="107">
        <v>8.9247711004710101E-2</v>
      </c>
      <c r="Z5" s="107">
        <v>9.1034094510359667E-2</v>
      </c>
      <c r="AA5" s="107">
        <v>9.282047801600922E-2</v>
      </c>
      <c r="AB5" s="107">
        <v>9.4606861521658786E-2</v>
      </c>
      <c r="AC5" s="107">
        <v>9.639324502730881E-2</v>
      </c>
      <c r="AD5" s="107">
        <v>9.8179628532958363E-2</v>
      </c>
      <c r="AE5" s="107">
        <v>9.9966012038607929E-2</v>
      </c>
      <c r="AF5" s="107">
        <v>0.10175239554425751</v>
      </c>
      <c r="AG5" s="107">
        <v>0.10353877904990706</v>
      </c>
      <c r="AH5" s="107">
        <v>0.10532516255555663</v>
      </c>
      <c r="AI5" s="107">
        <v>0.10711154606120667</v>
      </c>
      <c r="AJ5" s="107">
        <v>0.10889792956685623</v>
      </c>
      <c r="AK5" s="107">
        <v>0.11068431307250579</v>
      </c>
      <c r="AL5" s="107">
        <v>0.11247069657815535</v>
      </c>
      <c r="AM5" s="107">
        <v>0.11425708008380493</v>
      </c>
      <c r="AN5" s="107">
        <v>0.1160434635894545</v>
      </c>
      <c r="AO5" s="107">
        <v>0.11782984709510406</v>
      </c>
      <c r="AP5" s="107">
        <v>0.11961623060075408</v>
      </c>
      <c r="AQ5" s="107">
        <v>0.12140261410640364</v>
      </c>
      <c r="AR5" s="107">
        <v>0.12318899761205321</v>
      </c>
      <c r="AS5" s="107">
        <v>0.12497538111770279</v>
      </c>
      <c r="AT5" s="107">
        <v>0.12676176462335237</v>
      </c>
      <c r="AU5" s="107">
        <v>0.12854814812900192</v>
      </c>
    </row>
    <row r="6" spans="1:48">
      <c r="A6" t="s">
        <v>284</v>
      </c>
      <c r="B6" t="s">
        <v>67</v>
      </c>
      <c r="C6" s="108" t="s">
        <v>79</v>
      </c>
      <c r="M6" s="106">
        <v>7.7383850176075367E-2</v>
      </c>
      <c r="N6" s="107">
        <v>8.0054775264112712E-2</v>
      </c>
      <c r="O6" s="107">
        <v>8.2725700352150752E-2</v>
      </c>
      <c r="P6" s="107">
        <v>8.5396625440188084E-2</v>
      </c>
      <c r="Q6" s="107">
        <v>8.8067550528226138E-2</v>
      </c>
      <c r="R6" s="107">
        <v>9.0738475616263484E-2</v>
      </c>
      <c r="S6" s="107">
        <v>9.340940070430151E-2</v>
      </c>
      <c r="T6" s="107">
        <v>9.6080325792338842E-2</v>
      </c>
      <c r="U6" s="107">
        <v>9.8751250880376867E-2</v>
      </c>
      <c r="V6" s="107">
        <v>0.10142217596841421</v>
      </c>
      <c r="W6" s="107">
        <v>0.10409310105645224</v>
      </c>
      <c r="X6" s="107">
        <v>0.1067640261444896</v>
      </c>
      <c r="Y6" s="107">
        <v>0.10943495123252762</v>
      </c>
      <c r="Z6" s="107">
        <v>0.11210587632056497</v>
      </c>
      <c r="AA6" s="107">
        <v>0.114776801408603</v>
      </c>
      <c r="AB6" s="107">
        <v>0.11744772649664033</v>
      </c>
      <c r="AC6" s="107">
        <v>0.12011865158467835</v>
      </c>
      <c r="AD6" s="107">
        <v>0.12278957667271571</v>
      </c>
      <c r="AE6" s="107">
        <v>0.12546050176075374</v>
      </c>
      <c r="AF6" s="107">
        <v>0.12813142684879109</v>
      </c>
      <c r="AG6" s="107">
        <v>0.13080235193682913</v>
      </c>
      <c r="AH6" s="107">
        <v>0.13347327702486647</v>
      </c>
      <c r="AI6" s="107">
        <v>0.13614420211290448</v>
      </c>
      <c r="AJ6" s="107">
        <v>0.13881512720094183</v>
      </c>
      <c r="AK6" s="107">
        <v>0.14148605228897987</v>
      </c>
      <c r="AL6" s="107">
        <v>0.14415697737701721</v>
      </c>
      <c r="AM6" s="107">
        <v>0.14682790246505525</v>
      </c>
      <c r="AN6" s="107">
        <v>0.1494988275530926</v>
      </c>
      <c r="AO6" s="107">
        <v>0.15216975264113061</v>
      </c>
      <c r="AP6" s="107">
        <v>0.15484067772916796</v>
      </c>
      <c r="AQ6" s="107">
        <v>0.157511602817206</v>
      </c>
      <c r="AR6" s="107">
        <v>0.16018252790524332</v>
      </c>
      <c r="AS6" s="107">
        <v>0.16285345299328138</v>
      </c>
      <c r="AT6" s="107">
        <v>0.16552437808131942</v>
      </c>
      <c r="AU6" s="107">
        <v>0.16819530316935677</v>
      </c>
    </row>
    <row r="7" spans="1:48">
      <c r="A7" t="s">
        <v>284</v>
      </c>
      <c r="B7" t="s">
        <v>67</v>
      </c>
      <c r="C7" s="108" t="s">
        <v>81</v>
      </c>
      <c r="M7" s="106">
        <v>0.10111199999999999</v>
      </c>
      <c r="N7" s="107">
        <v>0.11366143999999999</v>
      </c>
      <c r="O7" s="107">
        <v>0.11455232</v>
      </c>
      <c r="P7" s="107">
        <v>0.1199299245313549</v>
      </c>
      <c r="Q7" s="107">
        <v>0.12417098860277805</v>
      </c>
      <c r="R7" s="107">
        <v>0.12417098860277805</v>
      </c>
      <c r="S7" s="107">
        <v>0.12417098860277805</v>
      </c>
      <c r="T7" s="107">
        <v>0.12417098860277805</v>
      </c>
      <c r="U7" s="107">
        <v>0.12417098860277805</v>
      </c>
      <c r="V7" s="107">
        <v>0.12417098860277805</v>
      </c>
      <c r="W7" s="107">
        <v>0.12417098860277805</v>
      </c>
      <c r="X7" s="107">
        <v>0.12417098860277805</v>
      </c>
      <c r="Y7" s="107">
        <v>0.12417098860277805</v>
      </c>
      <c r="Z7" s="107">
        <v>0.12417098860277805</v>
      </c>
      <c r="AA7" s="107">
        <v>0.12417098860277805</v>
      </c>
      <c r="AB7" s="107">
        <v>0.12417098860277805</v>
      </c>
      <c r="AC7" s="107">
        <v>0.12417098860277805</v>
      </c>
      <c r="AD7" s="107">
        <v>0.12417098860277805</v>
      </c>
      <c r="AE7" s="107">
        <v>0.12417098860277805</v>
      </c>
      <c r="AF7" s="107">
        <v>0.12417098860277805</v>
      </c>
      <c r="AG7" s="107">
        <v>0.12417098860277805</v>
      </c>
      <c r="AH7" s="107">
        <v>0.12417098860277805</v>
      </c>
      <c r="AI7" s="107">
        <v>0.12417098860277805</v>
      </c>
      <c r="AJ7" s="107">
        <v>0.12417098860277805</v>
      </c>
      <c r="AK7" s="107">
        <v>0.12417098860277805</v>
      </c>
      <c r="AL7" s="107">
        <v>0.12417098860277805</v>
      </c>
      <c r="AM7" s="107">
        <v>0.12417098860277805</v>
      </c>
      <c r="AN7" s="107">
        <v>0.12417098860277805</v>
      </c>
      <c r="AO7" s="107">
        <v>0.12417098860277805</v>
      </c>
      <c r="AP7" s="107">
        <v>0.12417098860277805</v>
      </c>
      <c r="AQ7" s="107">
        <v>0.12417098860277805</v>
      </c>
      <c r="AR7" s="107">
        <v>0.12417098860277805</v>
      </c>
      <c r="AS7" s="107">
        <v>0.12417098860277805</v>
      </c>
      <c r="AT7" s="107">
        <v>0.12417098860277805</v>
      </c>
      <c r="AU7" s="107">
        <v>0.12417098860277805</v>
      </c>
    </row>
    <row r="8" spans="1:48">
      <c r="A8" t="s">
        <v>284</v>
      </c>
      <c r="B8" t="s">
        <v>67</v>
      </c>
      <c r="C8" s="108" t="s">
        <v>83</v>
      </c>
      <c r="M8" s="106">
        <v>8.5963448641053403E-2</v>
      </c>
      <c r="N8" s="107">
        <v>8.6503172961580097E-2</v>
      </c>
      <c r="O8" s="107">
        <v>8.704289728210679E-2</v>
      </c>
      <c r="P8" s="107">
        <v>8.7582621602633498E-2</v>
      </c>
      <c r="Q8" s="107">
        <v>8.8122345923160192E-2</v>
      </c>
      <c r="R8" s="107">
        <v>8.86620702436869E-2</v>
      </c>
      <c r="S8" s="107">
        <v>8.9201794564213593E-2</v>
      </c>
      <c r="T8" s="107">
        <v>8.9741518884740301E-2</v>
      </c>
      <c r="U8" s="107">
        <v>9.0281243205267009E-2</v>
      </c>
      <c r="V8" s="107">
        <v>9.0820967525793717E-2</v>
      </c>
      <c r="W8" s="107">
        <v>9.1360691846320424E-2</v>
      </c>
      <c r="X8" s="107">
        <v>9.1900416166847132E-2</v>
      </c>
      <c r="Y8" s="107">
        <v>9.2440140487373826E-2</v>
      </c>
      <c r="Z8" s="107">
        <v>9.297986480790052E-2</v>
      </c>
      <c r="AA8" s="107">
        <v>9.3519589128427213E-2</v>
      </c>
      <c r="AB8" s="107">
        <v>9.4059313448953907E-2</v>
      </c>
      <c r="AC8" s="107">
        <v>9.4599037769480601E-2</v>
      </c>
      <c r="AD8" s="107">
        <v>9.5138762090007295E-2</v>
      </c>
      <c r="AE8" s="107">
        <v>9.5678486410533989E-2</v>
      </c>
      <c r="AF8" s="107">
        <v>9.6218210731060627E-2</v>
      </c>
      <c r="AG8" s="107">
        <v>9.8475842074144809E-2</v>
      </c>
      <c r="AH8" s="107">
        <v>0.10073347341722901</v>
      </c>
      <c r="AI8" s="107">
        <v>0.10299110476031317</v>
      </c>
      <c r="AJ8" s="107">
        <v>0.10524873610339736</v>
      </c>
      <c r="AK8" s="107">
        <v>0.10750636744648152</v>
      </c>
      <c r="AL8" s="107">
        <v>0.10976399878956571</v>
      </c>
      <c r="AM8" s="107">
        <v>0.1120216301326499</v>
      </c>
      <c r="AN8" s="107">
        <v>0.11427926147573467</v>
      </c>
      <c r="AO8" s="107">
        <v>0.11653689281881884</v>
      </c>
      <c r="AP8" s="107">
        <v>0.11879452416190302</v>
      </c>
      <c r="AQ8" s="107">
        <v>0.1210521555049872</v>
      </c>
      <c r="AR8" s="107">
        <v>0.1233097868480714</v>
      </c>
      <c r="AS8" s="107">
        <v>0.12556741819115558</v>
      </c>
      <c r="AT8" s="107">
        <v>0.12782504953423976</v>
      </c>
      <c r="AU8" s="107">
        <v>0.13008268087732394</v>
      </c>
    </row>
    <row r="9" spans="1:48">
      <c r="A9" t="s">
        <v>284</v>
      </c>
      <c r="B9" t="s">
        <v>67</v>
      </c>
      <c r="C9" s="108" t="s">
        <v>85</v>
      </c>
      <c r="M9" s="106">
        <v>0.89397973324205937</v>
      </c>
      <c r="N9" s="107">
        <v>0.90457311410416463</v>
      </c>
      <c r="O9" s="107">
        <v>0.9155976102449469</v>
      </c>
      <c r="P9" s="107">
        <v>0.92692419173302465</v>
      </c>
      <c r="Q9" s="107">
        <v>0.93842880245654625</v>
      </c>
      <c r="R9" s="107">
        <v>0.95062760774003197</v>
      </c>
      <c r="S9" s="107">
        <v>0.96335218036307968</v>
      </c>
      <c r="T9" s="107">
        <v>0.9764726645620323</v>
      </c>
      <c r="U9" s="107">
        <v>0.98986356399350794</v>
      </c>
      <c r="V9" s="107">
        <v>0.99882481557069858</v>
      </c>
      <c r="W9" s="107">
        <v>1.00774451779</v>
      </c>
      <c r="X9" s="107">
        <v>1.0166773533956419</v>
      </c>
      <c r="Y9" s="107">
        <v>1.0252565289870177</v>
      </c>
      <c r="Z9" s="107">
        <v>1.0331641918302696</v>
      </c>
      <c r="AA9" s="107">
        <v>1.0410813276476016</v>
      </c>
      <c r="AB9" s="107">
        <v>1.0490344341691678</v>
      </c>
      <c r="AC9" s="107">
        <v>1.0570526798870719</v>
      </c>
      <c r="AD9" s="107">
        <v>1.0651392277964582</v>
      </c>
      <c r="AE9" s="107">
        <v>1.0732982334661061</v>
      </c>
      <c r="AF9" s="107">
        <v>1.0815348017343989</v>
      </c>
      <c r="AG9" s="107">
        <v>1.089875297046317</v>
      </c>
      <c r="AH9" s="107">
        <v>1.0983451800843038</v>
      </c>
      <c r="AI9" s="107">
        <v>1.1069497877460592</v>
      </c>
      <c r="AJ9" s="107">
        <v>1.1156956696882951</v>
      </c>
      <c r="AK9" s="107">
        <v>1.1245906075746943</v>
      </c>
      <c r="AL9" s="107">
        <v>1.1336612336425846</v>
      </c>
      <c r="AM9" s="107">
        <v>1.1429352749069919</v>
      </c>
      <c r="AN9" s="107">
        <v>1.1524240172672335</v>
      </c>
      <c r="AO9" s="107">
        <v>1.1621400906939663</v>
      </c>
      <c r="AP9" s="107">
        <v>1.1720975164678042</v>
      </c>
      <c r="AQ9" s="107">
        <v>1.1823262722959</v>
      </c>
      <c r="AR9" s="107">
        <v>1.1928567660164913</v>
      </c>
      <c r="AS9" s="107">
        <v>1.2037061721959434</v>
      </c>
      <c r="AT9" s="107">
        <v>1.2148935175636693</v>
      </c>
      <c r="AU9" s="107">
        <v>1.2264397682845158</v>
      </c>
    </row>
    <row r="10" spans="1:48">
      <c r="A10" t="s">
        <v>284</v>
      </c>
      <c r="B10" t="s">
        <v>67</v>
      </c>
      <c r="C10" s="108" t="s">
        <v>87</v>
      </c>
      <c r="M10" s="106">
        <v>0.26508776351385921</v>
      </c>
      <c r="N10" s="107">
        <v>0.27089273695330485</v>
      </c>
      <c r="O10" s="107">
        <v>0.2768288811050047</v>
      </c>
      <c r="P10" s="107">
        <v>0.28286043079200096</v>
      </c>
      <c r="Q10" s="107">
        <v>0.28895157191481058</v>
      </c>
      <c r="R10" s="107">
        <v>0.29526390281401882</v>
      </c>
      <c r="S10" s="107">
        <v>0.30174996216481154</v>
      </c>
      <c r="T10" s="107">
        <v>0.30837250704441077</v>
      </c>
      <c r="U10" s="107">
        <v>0.31509421310776731</v>
      </c>
      <c r="V10" s="107">
        <v>0.32040895090785942</v>
      </c>
      <c r="W10" s="107">
        <v>0.32570243909817032</v>
      </c>
      <c r="X10" s="107">
        <v>0.33099242876642215</v>
      </c>
      <c r="Y10" s="107">
        <v>0.33615898675857764</v>
      </c>
      <c r="Z10" s="107">
        <v>0.34109499646355862</v>
      </c>
      <c r="AA10" s="107">
        <v>0.34602258552685883</v>
      </c>
      <c r="AB10" s="107">
        <v>0.35095102576906362</v>
      </c>
      <c r="AC10" s="107">
        <v>0.35589069850226196</v>
      </c>
      <c r="AD10" s="107">
        <v>0.36084339741295252</v>
      </c>
      <c r="AE10" s="107">
        <v>0.36581125256741714</v>
      </c>
      <c r="AF10" s="107">
        <v>0.37079672565218746</v>
      </c>
      <c r="AG10" s="107">
        <v>0.37580962244822247</v>
      </c>
      <c r="AH10" s="107">
        <v>0.38085961296996018</v>
      </c>
      <c r="AI10" s="107">
        <v>0.38594951334967276</v>
      </c>
      <c r="AJ10" s="107">
        <v>0.39108256948935971</v>
      </c>
      <c r="AK10" s="107">
        <v>0.39626247474832599</v>
      </c>
      <c r="AL10" s="107">
        <v>0.40149962025499858</v>
      </c>
      <c r="AM10" s="107">
        <v>0.40680494076504053</v>
      </c>
      <c r="AN10" s="107">
        <v>0.41218364532333879</v>
      </c>
      <c r="AO10" s="107">
        <v>0.4176414617128108</v>
      </c>
      <c r="AP10" s="107">
        <v>0.42318466321611475</v>
      </c>
      <c r="AQ10" s="107">
        <v>0.42882536092084583</v>
      </c>
      <c r="AR10" s="107">
        <v>0.43457597425509148</v>
      </c>
      <c r="AS10" s="107">
        <v>0.44044422842849146</v>
      </c>
      <c r="AT10" s="107">
        <v>0.44643858813405529</v>
      </c>
      <c r="AU10" s="107">
        <v>0.45256830153761091</v>
      </c>
    </row>
    <row r="11" spans="1:48">
      <c r="A11" t="s">
        <v>284</v>
      </c>
      <c r="B11" t="s">
        <v>67</v>
      </c>
      <c r="C11" t="s">
        <v>140</v>
      </c>
      <c r="M11">
        <v>0.4031782002986728</v>
      </c>
      <c r="N11">
        <v>0.4031782002986728</v>
      </c>
      <c r="O11">
        <v>0.4031782002986728</v>
      </c>
      <c r="P11">
        <v>0.4031782002986728</v>
      </c>
      <c r="Q11">
        <v>0.4031782002986728</v>
      </c>
      <c r="R11">
        <v>0.4031782002986728</v>
      </c>
      <c r="S11">
        <v>0.4031782002986728</v>
      </c>
      <c r="T11">
        <v>0.4031782002986728</v>
      </c>
      <c r="U11">
        <v>0.4031782002986728</v>
      </c>
      <c r="V11">
        <v>0.4031782002986728</v>
      </c>
      <c r="W11">
        <v>0.4031782002986728</v>
      </c>
      <c r="X11">
        <v>0.4031782002986728</v>
      </c>
      <c r="Y11">
        <v>0.4031782002986728</v>
      </c>
      <c r="Z11">
        <v>0.4031782002986728</v>
      </c>
      <c r="AA11">
        <v>0.4031782002986728</v>
      </c>
      <c r="AB11">
        <v>0.4031782002986728</v>
      </c>
      <c r="AC11">
        <v>0.4031782002986728</v>
      </c>
      <c r="AD11">
        <v>0.4031782002986728</v>
      </c>
      <c r="AE11">
        <v>0.4031782002986728</v>
      </c>
      <c r="AF11">
        <v>0.4031782002986728</v>
      </c>
      <c r="AG11">
        <v>0.4031782002986728</v>
      </c>
      <c r="AH11">
        <v>0.4031782002986728</v>
      </c>
      <c r="AI11">
        <v>0.4031782002986728</v>
      </c>
      <c r="AJ11">
        <v>0.4031782002986728</v>
      </c>
      <c r="AK11">
        <v>0.4031782002986728</v>
      </c>
      <c r="AL11">
        <v>0.4031782002986728</v>
      </c>
      <c r="AM11">
        <v>0.4031782002986728</v>
      </c>
      <c r="AN11">
        <v>0.4031782002986728</v>
      </c>
      <c r="AO11">
        <v>0.4031782002986728</v>
      </c>
      <c r="AP11">
        <v>0.4031782002986728</v>
      </c>
      <c r="AQ11">
        <v>0.4031782002986728</v>
      </c>
      <c r="AR11">
        <v>0.4031782002986728</v>
      </c>
      <c r="AS11">
        <v>0.4031782002986728</v>
      </c>
      <c r="AT11">
        <v>0.4031782002986728</v>
      </c>
      <c r="AU11">
        <v>0.4031782002986728</v>
      </c>
    </row>
    <row r="12" spans="1:48">
      <c r="A12" t="s">
        <v>284</v>
      </c>
      <c r="B12" t="s">
        <v>67</v>
      </c>
      <c r="C12" s="108" t="s">
        <v>130</v>
      </c>
      <c r="M12" s="106">
        <v>2.5894271903300434</v>
      </c>
      <c r="N12" s="107">
        <v>2.6263088387690536</v>
      </c>
      <c r="O12" s="107">
        <v>2.6586482868519439</v>
      </c>
      <c r="P12" s="107">
        <v>2.6911874381660166</v>
      </c>
      <c r="Q12" s="107">
        <v>2.6985306220222562</v>
      </c>
      <c r="R12" s="107">
        <v>2.7125697081944424</v>
      </c>
      <c r="S12" s="107">
        <v>2.7028321887814628</v>
      </c>
      <c r="T12" s="107">
        <v>2.726883486442925</v>
      </c>
      <c r="U12" s="107">
        <v>2.7165621223642713</v>
      </c>
      <c r="V12" s="107">
        <v>2.7392140358476662</v>
      </c>
      <c r="W12" s="107">
        <v>2.7275972470484025</v>
      </c>
      <c r="X12" s="107">
        <v>2.749009405165951</v>
      </c>
      <c r="Y12" s="107">
        <v>2.7365792462998311</v>
      </c>
      <c r="Z12" s="107">
        <v>2.7567172552548431</v>
      </c>
      <c r="AA12" s="107">
        <v>2.7431669264772744</v>
      </c>
      <c r="AB12" s="107">
        <v>2.7618698709820597</v>
      </c>
      <c r="AC12" s="107">
        <v>2.7800907784125837</v>
      </c>
      <c r="AD12" s="107">
        <v>2.7648589257345879</v>
      </c>
      <c r="AE12" s="107">
        <v>2.7817492827577057</v>
      </c>
      <c r="AF12" s="107">
        <v>2.7654681179323957</v>
      </c>
      <c r="AG12" s="107">
        <v>2.7809654061411977</v>
      </c>
      <c r="AH12" s="107">
        <v>2.7638154654829767</v>
      </c>
      <c r="AI12" s="107">
        <v>2.7780720154160234</v>
      </c>
      <c r="AJ12" s="107">
        <v>2.7599928524107158</v>
      </c>
      <c r="AK12" s="107">
        <v>2.7728270569569888</v>
      </c>
      <c r="AL12" s="107">
        <v>2.7537634908570787</v>
      </c>
      <c r="AM12" s="107">
        <v>2.7653119152871573</v>
      </c>
      <c r="AN12" s="107">
        <v>2.7454278320815666</v>
      </c>
      <c r="AO12" s="107">
        <v>2.7556507498172778</v>
      </c>
      <c r="AP12" s="107">
        <v>2.734828640021703</v>
      </c>
      <c r="AQ12" s="107">
        <v>2.7436840259894724</v>
      </c>
      <c r="AR12" s="107">
        <v>2.7220667919011521</v>
      </c>
      <c r="AS12" s="107">
        <v>2.7296791254974346</v>
      </c>
      <c r="AT12" s="107">
        <v>2.7072335164551928</v>
      </c>
      <c r="AU12" s="107">
        <v>2.7134773156932792</v>
      </c>
    </row>
    <row r="13" spans="1:48">
      <c r="A13" t="s">
        <v>284</v>
      </c>
      <c r="B13" t="s">
        <v>67</v>
      </c>
      <c r="C13" s="108" t="s">
        <v>133</v>
      </c>
      <c r="M13" s="106">
        <v>1.7262847935533665</v>
      </c>
      <c r="N13" s="107">
        <v>1.7508725591793692</v>
      </c>
      <c r="O13" s="107">
        <v>1.7724321912346421</v>
      </c>
      <c r="P13" s="107">
        <v>1.7941249587773529</v>
      </c>
      <c r="Q13" s="107">
        <v>1.7990204146815123</v>
      </c>
      <c r="R13" s="107">
        <v>1.8083798054629747</v>
      </c>
      <c r="S13" s="107">
        <v>1.8018881258543122</v>
      </c>
      <c r="T13" s="107">
        <v>1.8179223242952876</v>
      </c>
      <c r="U13" s="107">
        <v>1.8110414149095186</v>
      </c>
      <c r="V13" s="107">
        <v>1.8261426905651108</v>
      </c>
      <c r="W13" s="107">
        <v>1.8183981646989391</v>
      </c>
      <c r="X13" s="107">
        <v>1.8326729367773049</v>
      </c>
      <c r="Y13" s="107">
        <v>1.8243861641998917</v>
      </c>
      <c r="Z13" s="107">
        <v>1.8378115035032412</v>
      </c>
      <c r="AA13" s="107">
        <v>1.8287779509848572</v>
      </c>
      <c r="AB13" s="107">
        <v>1.8412465806547142</v>
      </c>
      <c r="AC13" s="107">
        <v>1.8533938522750595</v>
      </c>
      <c r="AD13" s="107">
        <v>1.8432392838230589</v>
      </c>
      <c r="AE13" s="107">
        <v>1.8544995218384708</v>
      </c>
      <c r="AF13" s="107">
        <v>1.8436454119549304</v>
      </c>
      <c r="AG13" s="107">
        <v>1.8539769374274651</v>
      </c>
      <c r="AH13" s="107">
        <v>1.8425436436553218</v>
      </c>
      <c r="AI13" s="107">
        <v>1.8520480102773449</v>
      </c>
      <c r="AJ13" s="107">
        <v>1.8399952349404771</v>
      </c>
      <c r="AK13" s="107">
        <v>1.8485513713046591</v>
      </c>
      <c r="AL13" s="107">
        <v>1.8358423272380562</v>
      </c>
      <c r="AM13" s="107">
        <v>1.8435412768581012</v>
      </c>
      <c r="AN13" s="107">
        <v>1.8302852213877112</v>
      </c>
      <c r="AO13" s="107">
        <v>1.8371004998781888</v>
      </c>
      <c r="AP13" s="107">
        <v>1.8232190933478021</v>
      </c>
      <c r="AQ13" s="107">
        <v>1.8291226839929779</v>
      </c>
      <c r="AR13" s="107">
        <v>1.8147111946007717</v>
      </c>
      <c r="AS13" s="107">
        <v>1.8197860836649562</v>
      </c>
      <c r="AT13" s="107">
        <v>1.8048223443034621</v>
      </c>
      <c r="AU13" s="107">
        <v>1.8089848771288495</v>
      </c>
    </row>
    <row r="14" spans="1:48">
      <c r="A14" t="s">
        <v>284</v>
      </c>
      <c r="B14" t="s">
        <v>67</v>
      </c>
      <c r="C14" t="s">
        <v>105</v>
      </c>
      <c r="M14" s="107">
        <v>0.18175298400000001</v>
      </c>
      <c r="N14" s="109">
        <v>0.203407848</v>
      </c>
      <c r="O14" s="107">
        <v>0.18489861527583212</v>
      </c>
      <c r="P14" s="107">
        <v>0.18013247912084465</v>
      </c>
      <c r="Q14" s="107">
        <v>0.17688380838701365</v>
      </c>
      <c r="R14" s="107">
        <v>0.18009362490014813</v>
      </c>
      <c r="S14" s="107">
        <v>0.18312321402309828</v>
      </c>
      <c r="T14" s="107">
        <v>0.18611234316061551</v>
      </c>
      <c r="U14" s="107">
        <v>0.18910349809777982</v>
      </c>
      <c r="V14" s="107">
        <v>0.19210990643865655</v>
      </c>
      <c r="W14" s="107">
        <v>0.19513571680780617</v>
      </c>
      <c r="X14" s="107">
        <v>0.19818228860686055</v>
      </c>
      <c r="Y14" s="107">
        <v>0.20125003699519164</v>
      </c>
      <c r="Z14" s="107">
        <v>0.20433880023914064</v>
      </c>
      <c r="AA14" s="107">
        <v>0.20744837325308269</v>
      </c>
      <c r="AB14" s="107">
        <v>0.21057837240861615</v>
      </c>
      <c r="AC14" s="107">
        <v>0.21372838754808937</v>
      </c>
      <c r="AD14" s="107">
        <v>0.21689798119766771</v>
      </c>
      <c r="AE14" s="107">
        <v>0.22008692427100129</v>
      </c>
      <c r="AF14" s="107">
        <v>0.22329486011773544</v>
      </c>
      <c r="AG14" s="107">
        <v>0.22652157982261839</v>
      </c>
      <c r="AH14" s="107">
        <v>0.22976697127982013</v>
      </c>
      <c r="AI14" s="107">
        <v>0.23303101920319572</v>
      </c>
      <c r="AJ14" s="107">
        <v>0.23631393252942501</v>
      </c>
      <c r="AK14" s="107">
        <v>0.23961604759487162</v>
      </c>
      <c r="AL14" s="107">
        <v>0.24293778227183038</v>
      </c>
      <c r="AM14" s="107">
        <v>0.24627957991257882</v>
      </c>
      <c r="AN14" s="107">
        <v>0.2496420061734515</v>
      </c>
      <c r="AO14" s="107">
        <v>0.253025631806787</v>
      </c>
      <c r="AP14" s="107">
        <v>0.25643107342894772</v>
      </c>
      <c r="AQ14" s="107">
        <v>0.25985889669626627</v>
      </c>
      <c r="AR14" s="107">
        <v>0.26330974370511911</v>
      </c>
      <c r="AS14" s="107">
        <v>0.2667842157838618</v>
      </c>
      <c r="AT14" s="107">
        <v>0.27028297031687976</v>
      </c>
      <c r="AU14" s="107">
        <v>0.27380664940055044</v>
      </c>
    </row>
    <row r="15" spans="1:48">
      <c r="A15" t="s">
        <v>284</v>
      </c>
      <c r="B15" t="s">
        <v>67</v>
      </c>
      <c r="C15" t="s">
        <v>107</v>
      </c>
      <c r="M15" s="107">
        <v>2.0729701440000001</v>
      </c>
      <c r="N15" s="109">
        <v>1.7455707359999999</v>
      </c>
      <c r="O15" s="107">
        <v>1.3390609704144185</v>
      </c>
      <c r="P15" s="107">
        <v>1.4695908626995122</v>
      </c>
      <c r="Q15" s="107">
        <v>1.2204871981082897</v>
      </c>
      <c r="R15" s="107">
        <v>1.2816689678117532</v>
      </c>
      <c r="S15" s="107">
        <v>1.323964043749541</v>
      </c>
      <c r="T15" s="107">
        <v>1.3676548571932758</v>
      </c>
      <c r="U15" s="107">
        <v>1.4127874674806538</v>
      </c>
      <c r="V15" s="107">
        <v>1.4594094539075153</v>
      </c>
      <c r="W15" s="107">
        <v>1.5075699658864632</v>
      </c>
      <c r="X15" s="107">
        <v>1.5573197747607164</v>
      </c>
      <c r="Y15" s="107">
        <v>1.60871132732782</v>
      </c>
      <c r="Z15" s="107">
        <v>1.6617988011296378</v>
      </c>
      <c r="AA15" s="107">
        <v>1.7166381615669157</v>
      </c>
      <c r="AB15" s="107">
        <v>1.7732872208986239</v>
      </c>
      <c r="AC15" s="107">
        <v>1.8318056991882783</v>
      </c>
      <c r="AD15" s="107">
        <v>1.8922552872614913</v>
      </c>
      <c r="AE15" s="107">
        <v>1.9546997117411204</v>
      </c>
      <c r="AF15" s="107">
        <v>2.0192048022285771</v>
      </c>
      <c r="AG15" s="107">
        <v>2.0858385607021201</v>
      </c>
      <c r="AH15" s="107">
        <v>2.1546712332052897</v>
      </c>
      <c r="AI15" s="107">
        <v>2.2257753839010643</v>
      </c>
      <c r="AJ15" s="107">
        <v>2.2992259715697991</v>
      </c>
      <c r="AK15" s="107">
        <v>2.3751004286316024</v>
      </c>
      <c r="AL15" s="107">
        <v>2.4534787427764453</v>
      </c>
      <c r="AM15" s="107">
        <v>2.5344435412880677</v>
      </c>
      <c r="AN15" s="107">
        <v>2.6180801781505738</v>
      </c>
      <c r="AO15" s="107">
        <v>2.7044768240295425</v>
      </c>
      <c r="AP15" s="107">
        <v>2.7937245592225173</v>
      </c>
      <c r="AQ15" s="107">
        <v>2.8859174696768601</v>
      </c>
      <c r="AR15" s="107">
        <v>2.9811527461761962</v>
      </c>
      <c r="AS15" s="107">
        <v>3.0795307868000106</v>
      </c>
      <c r="AT15" s="107">
        <v>3.1811553027644108</v>
      </c>
      <c r="AU15" s="107">
        <v>3.2861334277556362</v>
      </c>
    </row>
    <row r="16" spans="1:48">
      <c r="A16" t="s">
        <v>284</v>
      </c>
      <c r="B16" t="s">
        <v>67</v>
      </c>
      <c r="C16" t="s">
        <v>109</v>
      </c>
      <c r="M16" s="107">
        <v>2.0892473078400003E-2</v>
      </c>
      <c r="N16" s="109">
        <v>2.0468056795200001E-2</v>
      </c>
      <c r="O16" s="107">
        <v>2.0392950160799998E-2</v>
      </c>
      <c r="P16" s="107">
        <v>1.8746408923200002E-2</v>
      </c>
      <c r="Q16" s="107">
        <v>1.4999999999999999E-2</v>
      </c>
      <c r="R16" s="107">
        <v>1.5751934593803522E-2</v>
      </c>
      <c r="S16" s="107">
        <v>1.6271748435399039E-2</v>
      </c>
      <c r="T16" s="107">
        <v>1.6808716133767207E-2</v>
      </c>
      <c r="U16" s="107">
        <v>1.7363403766181524E-2</v>
      </c>
      <c r="V16" s="107">
        <v>1.7936396090465514E-2</v>
      </c>
      <c r="W16" s="107">
        <v>1.8528297161450873E-2</v>
      </c>
      <c r="X16" s="107">
        <v>1.913973096777875E-2</v>
      </c>
      <c r="Y16" s="107">
        <v>1.9771342089715448E-2</v>
      </c>
      <c r="Z16" s="107">
        <v>2.0423796378676057E-2</v>
      </c>
      <c r="AA16" s="107">
        <v>2.1097781659172365E-2</v>
      </c>
      <c r="AB16" s="107">
        <v>2.179400845392505E-2</v>
      </c>
      <c r="AC16" s="107">
        <v>2.2513210732904576E-2</v>
      </c>
      <c r="AD16" s="107">
        <v>2.3256146687090425E-2</v>
      </c>
      <c r="AE16" s="107">
        <v>2.4023599527764408E-2</v>
      </c>
      <c r="AF16" s="107">
        <v>2.4816378312180632E-2</v>
      </c>
      <c r="AG16" s="107">
        <v>2.5635318796482592E-2</v>
      </c>
      <c r="AH16" s="107">
        <v>2.6481284316766517E-2</v>
      </c>
      <c r="AI16" s="107">
        <v>2.7355166699219811E-2</v>
      </c>
      <c r="AJ16" s="107">
        <v>2.8257887200294061E-2</v>
      </c>
      <c r="AK16" s="107">
        <v>2.9190397477903762E-2</v>
      </c>
      <c r="AL16" s="107">
        <v>3.0153680594674583E-2</v>
      </c>
      <c r="AM16" s="107">
        <v>3.1148752054298842E-2</v>
      </c>
      <c r="AN16" s="107">
        <v>3.2176660872090701E-2</v>
      </c>
      <c r="AO16" s="107">
        <v>3.3238490680869689E-2</v>
      </c>
      <c r="AP16" s="107">
        <v>3.433536087333839E-2</v>
      </c>
      <c r="AQ16" s="107">
        <v>3.5468427782158557E-2</v>
      </c>
      <c r="AR16" s="107">
        <v>3.6638885898969784E-2</v>
      </c>
      <c r="AS16" s="107">
        <v>3.7847969133635785E-2</v>
      </c>
      <c r="AT16" s="107">
        <v>3.9096952115045762E-2</v>
      </c>
      <c r="AU16" s="107">
        <v>4.0387151534842271E-2</v>
      </c>
    </row>
    <row r="17" spans="1:47">
      <c r="A17" t="s">
        <v>284</v>
      </c>
      <c r="B17" t="s">
        <v>67</v>
      </c>
      <c r="C17" t="s">
        <v>111</v>
      </c>
      <c r="M17" s="107">
        <v>2.1545274239999999</v>
      </c>
      <c r="N17" s="109">
        <v>2.359459368</v>
      </c>
      <c r="O17" s="107">
        <v>2.4270093794624534</v>
      </c>
      <c r="P17" s="107">
        <v>2.5114468922811155</v>
      </c>
      <c r="Q17" s="107">
        <v>2.4544953226441737</v>
      </c>
      <c r="R17" s="107">
        <v>2.7209847019681876</v>
      </c>
      <c r="S17" s="107">
        <v>2.8895978008071794</v>
      </c>
      <c r="T17" s="107">
        <v>3.1457761770532904</v>
      </c>
      <c r="U17" s="107">
        <v>3.3252824211437177</v>
      </c>
      <c r="V17" s="107">
        <v>3.5738699024812717</v>
      </c>
      <c r="W17" s="107">
        <v>3.7622757838433767</v>
      </c>
      <c r="X17" s="107">
        <v>4.0051889718710578</v>
      </c>
      <c r="Y17" s="107">
        <v>4.2008771049146896</v>
      </c>
      <c r="Z17" s="107">
        <v>4.4395824800468509</v>
      </c>
      <c r="AA17" s="107">
        <v>4.6412374938884442</v>
      </c>
      <c r="AB17" s="107">
        <v>4.8768537632646396</v>
      </c>
      <c r="AC17" s="107">
        <v>5.0834150283486039</v>
      </c>
      <c r="AD17" s="107">
        <v>5.3168008100962005</v>
      </c>
      <c r="AE17" s="107">
        <v>5.5274226435324998</v>
      </c>
      <c r="AF17" s="107">
        <v>5.7592550325136527</v>
      </c>
      <c r="AG17" s="107">
        <v>5.9732731370575234</v>
      </c>
      <c r="AH17" s="107">
        <v>6.2040877852791825</v>
      </c>
      <c r="AI17" s="107">
        <v>6.4209922595360274</v>
      </c>
      <c r="AJ17" s="107">
        <v>6.6512321823241498</v>
      </c>
      <c r="AK17" s="107">
        <v>6.8706524499780661</v>
      </c>
      <c r="AL17" s="107">
        <v>7.1007013484861936</v>
      </c>
      <c r="AM17" s="107">
        <v>7.3223748485529487</v>
      </c>
      <c r="AN17" s="107">
        <v>7.5525585079836919</v>
      </c>
      <c r="AO17" s="107">
        <v>7.7763031907078011</v>
      </c>
      <c r="AP17" s="107">
        <v>8.006901942150515</v>
      </c>
      <c r="AQ17" s="107">
        <v>8.2325936950975898</v>
      </c>
      <c r="AR17" s="107">
        <v>8.4638439274827899</v>
      </c>
      <c r="AS17" s="107">
        <v>8.6914015639978714</v>
      </c>
      <c r="AT17" s="107">
        <v>8.9235067717760845</v>
      </c>
      <c r="AU17" s="107">
        <v>9.1528840906510993</v>
      </c>
    </row>
    <row r="18" spans="1:47">
      <c r="A18" t="s">
        <v>284</v>
      </c>
      <c r="B18" t="s">
        <v>67</v>
      </c>
      <c r="C18" t="s">
        <v>113</v>
      </c>
      <c r="M18" s="107">
        <v>9.7528535999999999E-2</v>
      </c>
      <c r="N18" s="109">
        <v>0.115518312</v>
      </c>
      <c r="O18" s="107">
        <v>9.777703761487655E-2</v>
      </c>
      <c r="P18" s="107">
        <v>9.5042235629386171E-2</v>
      </c>
      <c r="Q18" s="107">
        <v>9.5058740922585969E-2</v>
      </c>
      <c r="R18" s="107">
        <v>0.10217297779080046</v>
      </c>
      <c r="S18" s="107">
        <v>0.1093057404419001</v>
      </c>
      <c r="T18" s="107">
        <v>0.11650876710524297</v>
      </c>
      <c r="U18" s="107">
        <v>0.12378725130536009</v>
      </c>
      <c r="V18" s="107">
        <v>0.13114468225305598</v>
      </c>
      <c r="W18" s="107">
        <v>0.13858286718421992</v>
      </c>
      <c r="X18" s="107">
        <v>0.14610280679822349</v>
      </c>
      <c r="Y18" s="107">
        <v>0.15370483471818275</v>
      </c>
      <c r="Z18" s="107">
        <v>0.16138795010571119</v>
      </c>
      <c r="AA18" s="107">
        <v>0.16915125024463121</v>
      </c>
      <c r="AB18" s="107">
        <v>0.17699322406644619</v>
      </c>
      <c r="AC18" s="107">
        <v>0.184912282005599</v>
      </c>
      <c r="AD18" s="107">
        <v>0.19290673637520495</v>
      </c>
      <c r="AE18" s="107">
        <v>0.20097570408328619</v>
      </c>
      <c r="AF18" s="107">
        <v>0.20911781143121619</v>
      </c>
      <c r="AG18" s="107">
        <v>0.21733225382408175</v>
      </c>
      <c r="AH18" s="107">
        <v>0.22561859952803018</v>
      </c>
      <c r="AI18" s="107">
        <v>0.23397678967026103</v>
      </c>
      <c r="AJ18" s="107">
        <v>0.2424076288456874</v>
      </c>
      <c r="AK18" s="107">
        <v>0.25091241225587257</v>
      </c>
      <c r="AL18" s="107">
        <v>0.25949274909063785</v>
      </c>
      <c r="AM18" s="107">
        <v>0.26815034666113807</v>
      </c>
      <c r="AN18" s="107">
        <v>0.27688738326091111</v>
      </c>
      <c r="AO18" s="107">
        <v>0.2857060568077649</v>
      </c>
      <c r="AP18" s="107">
        <v>0.29460874183789859</v>
      </c>
      <c r="AQ18" s="107">
        <v>0.30359761664485418</v>
      </c>
      <c r="AR18" s="107">
        <v>0.31267515388616124</v>
      </c>
      <c r="AS18" s="107">
        <v>0.32184366922522445</v>
      </c>
      <c r="AT18" s="107">
        <v>0.33110569419237218</v>
      </c>
      <c r="AU18" s="107">
        <v>0.34046370144513799</v>
      </c>
    </row>
    <row r="19" spans="1:47">
      <c r="A19" t="s">
        <v>284</v>
      </c>
      <c r="B19" t="s">
        <v>67</v>
      </c>
      <c r="C19" t="s">
        <v>114</v>
      </c>
      <c r="M19" s="107">
        <v>0.68753699999999995</v>
      </c>
      <c r="N19" s="109">
        <v>0.72671799999999998</v>
      </c>
      <c r="O19" s="107">
        <v>0.75533300000000003</v>
      </c>
      <c r="P19" s="107">
        <v>0.79310000000000003</v>
      </c>
      <c r="Q19" s="107">
        <v>0.58499999999999996</v>
      </c>
      <c r="R19" s="107">
        <v>0.63538411409797491</v>
      </c>
      <c r="S19" s="107">
        <v>0.68628197050727202</v>
      </c>
      <c r="T19" s="107">
        <v>0.73743729811790137</v>
      </c>
      <c r="U19" s="107">
        <v>0.78882379030923877</v>
      </c>
      <c r="V19" s="107">
        <v>0.84044582198998263</v>
      </c>
      <c r="W19" s="107">
        <v>0.89230785632016918</v>
      </c>
      <c r="X19" s="107">
        <v>0.94441273243010437</v>
      </c>
      <c r="Y19" s="107">
        <v>0.99676142137289836</v>
      </c>
      <c r="Z19" s="107">
        <v>1.0493509476348473</v>
      </c>
      <c r="AA19" s="107">
        <v>1.1021786296342524</v>
      </c>
      <c r="AB19" s="107">
        <v>1.1552399793019561</v>
      </c>
      <c r="AC19" s="107">
        <v>1.2085302754808949</v>
      </c>
      <c r="AD19" s="107">
        <v>1.2620445055933094</v>
      </c>
      <c r="AE19" s="107">
        <v>1.3157800467792831</v>
      </c>
      <c r="AF19" s="107">
        <v>1.3697328190347862</v>
      </c>
      <c r="AG19" s="107">
        <v>1.423900432643207</v>
      </c>
      <c r="AH19" s="107">
        <v>1.4782816053175569</v>
      </c>
      <c r="AI19" s="107">
        <v>1.5328761622005429</v>
      </c>
      <c r="AJ19" s="107">
        <v>1.5876864930087664</v>
      </c>
      <c r="AK19" s="107">
        <v>1.6427164446031424</v>
      </c>
      <c r="AL19" s="107">
        <v>1.6979707964169237</v>
      </c>
      <c r="AM19" s="107">
        <v>1.7534546193121923</v>
      </c>
      <c r="AN19" s="107">
        <v>1.8091743830095788</v>
      </c>
      <c r="AO19" s="107">
        <v>1.8651366155154452</v>
      </c>
      <c r="AP19" s="107">
        <v>1.9213483694081259</v>
      </c>
      <c r="AQ19" s="107">
        <v>1.9778161144082422</v>
      </c>
      <c r="AR19" s="107">
        <v>2.0345471945229541</v>
      </c>
      <c r="AS19" s="107">
        <v>2.0915484874732915</v>
      </c>
      <c r="AT19" s="107">
        <v>2.148827512123729</v>
      </c>
      <c r="AU19" s="107">
        <v>2.2063916124814558</v>
      </c>
    </row>
    <row r="20" spans="1:47">
      <c r="A20" t="s">
        <v>284</v>
      </c>
      <c r="B20" t="s">
        <v>67</v>
      </c>
      <c r="C20" t="s">
        <v>115</v>
      </c>
      <c r="M20">
        <v>1.042989696</v>
      </c>
      <c r="N20">
        <v>1.054719792</v>
      </c>
      <c r="O20">
        <v>0.96675354853106932</v>
      </c>
      <c r="P20">
        <v>1.0043493820037237</v>
      </c>
      <c r="Q20">
        <v>1.0256593674335395</v>
      </c>
      <c r="R20">
        <v>1.1042344628619274</v>
      </c>
      <c r="S20">
        <v>1.1449232194357135</v>
      </c>
      <c r="T20">
        <v>1.1859197551074927</v>
      </c>
      <c r="U20">
        <v>1.2271708860003159</v>
      </c>
      <c r="V20">
        <v>1.2686702182993836</v>
      </c>
      <c r="W20">
        <v>1.310418967228058</v>
      </c>
      <c r="X20">
        <v>1.3524191153612128</v>
      </c>
      <c r="Y20">
        <v>1.3946714123108124</v>
      </c>
      <c r="Z20">
        <v>1.437172715728714</v>
      </c>
      <c r="AA20">
        <v>1.4799202363378297</v>
      </c>
      <c r="AB20">
        <v>1.5229093299319274</v>
      </c>
      <c r="AC20">
        <v>1.5661351145627838</v>
      </c>
      <c r="AD20">
        <v>1.6095924078238806</v>
      </c>
      <c r="AE20">
        <v>1.6532784980665585</v>
      </c>
      <c r="AF20">
        <v>1.6971891672623038</v>
      </c>
      <c r="AG20">
        <v>1.7413219448574577</v>
      </c>
      <c r="AH20">
        <v>1.7856755051903495</v>
      </c>
      <c r="AI20">
        <v>1.8302496674888262</v>
      </c>
      <c r="AJ20">
        <v>1.8750469023019791</v>
      </c>
      <c r="AK20">
        <v>1.9200711866114291</v>
      </c>
      <c r="AL20">
        <v>1.9653274615155589</v>
      </c>
      <c r="AM20">
        <v>2.0108209693992132</v>
      </c>
      <c r="AN20">
        <v>2.0565583988224039</v>
      </c>
      <c r="AO20">
        <v>2.1025464986024422</v>
      </c>
      <c r="AP20">
        <v>2.1487925598722808</v>
      </c>
      <c r="AQ20">
        <v>2.195303271191944</v>
      </c>
      <c r="AR20">
        <v>2.2420862249808731</v>
      </c>
      <c r="AS20">
        <v>2.2891485316001607</v>
      </c>
      <c r="AT20">
        <v>2.3364979642411714</v>
      </c>
      <c r="AU20">
        <v>2.3841421153233466</v>
      </c>
    </row>
    <row r="21" spans="1:47">
      <c r="A21" t="s">
        <v>284</v>
      </c>
      <c r="B21" t="s">
        <v>67</v>
      </c>
      <c r="C21" t="s">
        <v>116</v>
      </c>
      <c r="M21">
        <v>1.351728E-2</v>
      </c>
      <c r="N21">
        <v>1.6039296000000001E-2</v>
      </c>
      <c r="O21">
        <v>1.7685742225916606E-2</v>
      </c>
      <c r="P21">
        <v>1.7234903896700814E-2</v>
      </c>
      <c r="Q21">
        <v>2.0342555744382308E-2</v>
      </c>
      <c r="R21">
        <v>2.6331810766117063E-2</v>
      </c>
      <c r="S21">
        <v>3.256984886736633E-2</v>
      </c>
      <c r="T21">
        <v>3.8150067759512282E-2</v>
      </c>
      <c r="U21">
        <v>4.4369864515452648E-2</v>
      </c>
      <c r="V21">
        <v>5.0184957381768355E-2</v>
      </c>
      <c r="W21">
        <v>5.6444503111824113E-2</v>
      </c>
      <c r="X21">
        <v>6.2463052027122407E-2</v>
      </c>
      <c r="Y21">
        <v>6.8796436290124108E-2</v>
      </c>
      <c r="Z21">
        <v>7.4994089684978088E-2</v>
      </c>
      <c r="AA21">
        <v>8.1419386593462872E-2</v>
      </c>
      <c r="AB21">
        <v>8.7776345481909074E-2</v>
      </c>
      <c r="AC21">
        <v>9.4302307885031994E-2</v>
      </c>
      <c r="AD21">
        <v>0.10080273100686224</v>
      </c>
      <c r="AE21">
        <v>0.10743329129281542</v>
      </c>
      <c r="AF21">
        <v>0.11406627364651509</v>
      </c>
      <c r="AG21">
        <v>0.1208035225436582</v>
      </c>
      <c r="AH21">
        <v>0.12756171475398617</v>
      </c>
      <c r="AI21">
        <v>0.13440797514070668</v>
      </c>
      <c r="AJ21">
        <v>0.14128857375730869</v>
      </c>
      <c r="AK21">
        <v>0.14824857980717099</v>
      </c>
      <c r="AL21">
        <v>0.15525365354085269</v>
      </c>
      <c r="AM21">
        <v>0.16233402554083909</v>
      </c>
      <c r="AN21">
        <v>0.1694680977043837</v>
      </c>
      <c r="AO21">
        <v>0.17667655379168001</v>
      </c>
      <c r="AP21">
        <v>0.18394600356962257</v>
      </c>
      <c r="AQ21">
        <v>0.19129059853011873</v>
      </c>
      <c r="AR21">
        <v>0.19870230307042883</v>
      </c>
      <c r="AS21">
        <v>0.20619110889714601</v>
      </c>
      <c r="AT21">
        <v>0.21375248532410279</v>
      </c>
      <c r="AU21">
        <v>0.22139375190446636</v>
      </c>
    </row>
    <row r="22" spans="1:47">
      <c r="A22" t="s">
        <v>284</v>
      </c>
      <c r="B22" t="s">
        <v>67</v>
      </c>
      <c r="C22" t="s">
        <v>117</v>
      </c>
      <c r="M22">
        <v>3.740407625231916E-7</v>
      </c>
      <c r="N22">
        <v>2.0184909124412875E-5</v>
      </c>
      <c r="O22">
        <v>3.8787093730700095E-5</v>
      </c>
      <c r="P22">
        <v>1.8613291322645352E-5</v>
      </c>
      <c r="Q22">
        <v>1.1952270279763848E-5</v>
      </c>
      <c r="R22">
        <v>1.2316308623589748E-5</v>
      </c>
      <c r="S22">
        <v>1.2494930142685212E-5</v>
      </c>
      <c r="T22">
        <v>1.2670963830874139E-5</v>
      </c>
      <c r="U22">
        <v>1.2844230447573575E-5</v>
      </c>
      <c r="V22">
        <v>1.301460114111946E-5</v>
      </c>
      <c r="W22">
        <v>1.318200968607553E-5</v>
      </c>
      <c r="X22">
        <v>1.3346419370515147E-5</v>
      </c>
      <c r="Y22">
        <v>1.3507817957129441E-5</v>
      </c>
      <c r="Z22">
        <v>1.3666242157845038E-5</v>
      </c>
      <c r="AA22">
        <v>1.3821725085380074E-5</v>
      </c>
      <c r="AB22">
        <v>1.3974322167545346E-5</v>
      </c>
      <c r="AC22">
        <v>1.4124091711518439E-5</v>
      </c>
      <c r="AD22">
        <v>1.4271095623685436E-5</v>
      </c>
      <c r="AE22">
        <v>1.4415366296922774E-5</v>
      </c>
      <c r="AF22">
        <v>1.4556954120149357E-5</v>
      </c>
      <c r="AG22">
        <v>1.4695888606874827E-5</v>
      </c>
      <c r="AH22">
        <v>1.4832185593616558E-5</v>
      </c>
      <c r="AI22">
        <v>1.4965847239899641E-5</v>
      </c>
      <c r="AJ22">
        <v>1.5096844032214433E-5</v>
      </c>
      <c r="AK22">
        <v>1.5225128461008829E-5</v>
      </c>
      <c r="AL22">
        <v>1.5350641499263537E-5</v>
      </c>
      <c r="AM22">
        <v>1.5473320520750782E-5</v>
      </c>
      <c r="AN22">
        <v>1.5593085623042014E-5</v>
      </c>
      <c r="AO22">
        <v>1.5709856183866987E-5</v>
      </c>
      <c r="AP22">
        <v>1.5823545102380169E-5</v>
      </c>
      <c r="AQ22">
        <v>1.5934072476153016E-5</v>
      </c>
      <c r="AR22">
        <v>1.6041347605131498E-5</v>
      </c>
      <c r="AS22">
        <v>1.6145285547995184E-5</v>
      </c>
      <c r="AT22">
        <v>1.6245793445164942E-5</v>
      </c>
      <c r="AU22">
        <v>1.6342780596586756E-5</v>
      </c>
    </row>
    <row r="23" spans="1:47">
      <c r="A23" t="s">
        <v>284</v>
      </c>
      <c r="B23" t="s">
        <v>67</v>
      </c>
      <c r="C23" t="s">
        <v>118</v>
      </c>
      <c r="M23">
        <v>3.5978755332528525E-4</v>
      </c>
      <c r="N23">
        <v>3.7964773271589961E-4</v>
      </c>
      <c r="O23">
        <v>3.4829820668326602E-4</v>
      </c>
      <c r="P23">
        <v>5.0641526409792087E-3</v>
      </c>
      <c r="Q23">
        <v>1.2550581994118635E-2</v>
      </c>
      <c r="R23">
        <v>9.696980921954701E-2</v>
      </c>
      <c r="S23">
        <v>0.15395633811407361</v>
      </c>
      <c r="T23">
        <v>0.21306580030022282</v>
      </c>
      <c r="U23">
        <v>0.27321613718460735</v>
      </c>
      <c r="V23">
        <v>0.33497494378615578</v>
      </c>
      <c r="W23">
        <v>0.39811737553512838</v>
      </c>
      <c r="X23">
        <v>0.4628163005253203</v>
      </c>
      <c r="Y23">
        <v>0.52905777697125789</v>
      </c>
      <c r="Z23">
        <v>0.59693011131977913</v>
      </c>
      <c r="AA23">
        <v>0.6664770012581096</v>
      </c>
      <c r="AB23">
        <v>0.73776952625640613</v>
      </c>
      <c r="AC23">
        <v>0.81087013622775439</v>
      </c>
      <c r="AD23">
        <v>0.88584913249477015</v>
      </c>
      <c r="AE23">
        <v>0.96277195160675655</v>
      </c>
      <c r="AF23">
        <v>1.0417100096635763</v>
      </c>
      <c r="AG23">
        <v>1.1227332041576377</v>
      </c>
      <c r="AH23">
        <v>1.2059119177561333</v>
      </c>
      <c r="AI23">
        <v>1.2913165946454841</v>
      </c>
      <c r="AJ23">
        <v>1.379015302934651</v>
      </c>
      <c r="AK23">
        <v>1.4690756470596575</v>
      </c>
      <c r="AL23">
        <v>1.561565812337868</v>
      </c>
      <c r="AM23">
        <v>1.6565557772630322</v>
      </c>
      <c r="AN23">
        <v>1.7541153084172465</v>
      </c>
      <c r="AO23">
        <v>1.8543165083862947</v>
      </c>
      <c r="AP23">
        <v>1.9572330132479099</v>
      </c>
      <c r="AQ23">
        <v>2.0629421695082844</v>
      </c>
      <c r="AR23">
        <v>2.1715223526478193</v>
      </c>
      <c r="AS23">
        <v>2.2830556052517168</v>
      </c>
      <c r="AT23">
        <v>2.3976256052390128</v>
      </c>
      <c r="AU23">
        <v>2.5153193241388934</v>
      </c>
    </row>
    <row r="24" spans="1:47">
      <c r="A24" t="s">
        <v>284</v>
      </c>
      <c r="B24" t="s">
        <v>67</v>
      </c>
      <c r="C24" t="s">
        <v>119</v>
      </c>
      <c r="M24">
        <v>2.6328217454782895E-6</v>
      </c>
      <c r="N24">
        <v>4.5711169243174512E-6</v>
      </c>
      <c r="O24">
        <v>3.7676903951915285E-6</v>
      </c>
      <c r="P24">
        <v>9.3587301510941469E-7</v>
      </c>
      <c r="Q24">
        <v>8.1081206694378409E-7</v>
      </c>
      <c r="R24">
        <v>5.3808973072008714E-4</v>
      </c>
      <c r="S24">
        <v>4.6504348721906896E-4</v>
      </c>
      <c r="T24">
        <v>5.9141095732357513E-4</v>
      </c>
      <c r="U24">
        <v>6.0387008918488805E-4</v>
      </c>
      <c r="V24">
        <v>7.0322895250876649E-4</v>
      </c>
      <c r="W24">
        <v>7.6837466563836609E-4</v>
      </c>
      <c r="X24">
        <v>8.7738583490839378E-4</v>
      </c>
      <c r="Y24">
        <v>9.8372798018514507E-4</v>
      </c>
      <c r="Z24">
        <v>1.1181104932847033E-3</v>
      </c>
      <c r="AA24">
        <v>1.2629888738466127E-3</v>
      </c>
      <c r="AB24">
        <v>1.4307602401280456E-3</v>
      </c>
      <c r="AC24">
        <v>1.6151632978180022E-3</v>
      </c>
      <c r="AD24">
        <v>1.821540484096329E-3</v>
      </c>
      <c r="AE24">
        <v>2.0479676106784084E-3</v>
      </c>
      <c r="AF24">
        <v>2.2970632343955119E-3</v>
      </c>
      <c r="AG24">
        <v>2.5686311596873901E-3</v>
      </c>
      <c r="AH24">
        <v>2.8642122082669363E-3</v>
      </c>
      <c r="AI24">
        <v>3.1842641280475023E-3</v>
      </c>
      <c r="AJ24">
        <v>3.5298842058931676E-3</v>
      </c>
      <c r="AK24">
        <v>3.9017438346309538E-3</v>
      </c>
      <c r="AL24">
        <v>4.3007821336859819E-3</v>
      </c>
      <c r="AM24">
        <v>4.7277991843157688E-3</v>
      </c>
      <c r="AN24">
        <v>5.1836935569129911E-3</v>
      </c>
      <c r="AO24">
        <v>5.6693317738738883E-3</v>
      </c>
      <c r="AP24">
        <v>6.1856400367666931E-3</v>
      </c>
      <c r="AQ24">
        <v>6.73356885792252E-3</v>
      </c>
      <c r="AR24">
        <v>7.3140981761692231E-3</v>
      </c>
      <c r="AS24">
        <v>7.9282467008444518E-3</v>
      </c>
      <c r="AT24">
        <v>8.5770613008482044E-3</v>
      </c>
      <c r="AU24">
        <v>9.2616287551324644E-3</v>
      </c>
    </row>
    <row r="25" spans="1:47">
      <c r="A25" t="s">
        <v>284</v>
      </c>
      <c r="B25" t="s">
        <v>67</v>
      </c>
      <c r="C25" t="s">
        <v>120</v>
      </c>
      <c r="M25">
        <v>8.3107025093640268E-4</v>
      </c>
      <c r="N25">
        <v>7.3320435580111383E-4</v>
      </c>
      <c r="O25">
        <v>2.8564599796369335E-4</v>
      </c>
      <c r="P25">
        <v>2.1869125825506935E-4</v>
      </c>
      <c r="Q25">
        <v>2.1362726654344319E-4</v>
      </c>
      <c r="R25">
        <v>2.2013385604386618E-4</v>
      </c>
      <c r="S25">
        <v>2.2332642331159328E-4</v>
      </c>
      <c r="T25">
        <v>2.2647273733789424E-4</v>
      </c>
      <c r="U25">
        <v>2.2956959449074824E-4</v>
      </c>
      <c r="V25">
        <v>2.3261469175757789E-4</v>
      </c>
      <c r="W25">
        <v>2.3560684546711455E-4</v>
      </c>
      <c r="X25">
        <v>2.3854539945376347E-4</v>
      </c>
      <c r="Y25">
        <v>2.4143013499565986E-4</v>
      </c>
      <c r="Z25">
        <v>2.4426170825839834E-4</v>
      </c>
      <c r="AA25">
        <v>2.4704071107761326E-4</v>
      </c>
      <c r="AB25">
        <v>2.497681341346926E-4</v>
      </c>
      <c r="AC25">
        <v>2.5244501957499257E-4</v>
      </c>
      <c r="AD25">
        <v>2.5507247387382962E-4</v>
      </c>
      <c r="AE25">
        <v>2.576510760008461E-4</v>
      </c>
      <c r="AF25">
        <v>2.601817265754856E-4</v>
      </c>
      <c r="AG25">
        <v>2.6266495310342227E-4</v>
      </c>
      <c r="AH25">
        <v>2.6510103863648123E-4</v>
      </c>
      <c r="AI25">
        <v>2.6749002177263871E-4</v>
      </c>
      <c r="AJ25">
        <v>2.6983137500622047E-4</v>
      </c>
      <c r="AK25">
        <v>2.7212424918175119E-4</v>
      </c>
      <c r="AL25">
        <v>2.7436758928788251E-4</v>
      </c>
      <c r="AM25">
        <v>2.7656027598330605E-4</v>
      </c>
      <c r="AN25">
        <v>2.7870088114290403E-4</v>
      </c>
      <c r="AO25">
        <v>2.8078796377556658E-4</v>
      </c>
      <c r="AP25">
        <v>2.8281996709625547E-4</v>
      </c>
      <c r="AQ25">
        <v>2.8479546297985298E-4</v>
      </c>
      <c r="AR25">
        <v>2.8671283031136063E-4</v>
      </c>
      <c r="AS25">
        <v>2.8857055090371624E-4</v>
      </c>
      <c r="AT25">
        <v>2.9036696504394511E-4</v>
      </c>
      <c r="AU25">
        <v>2.9210045161704882E-4</v>
      </c>
    </row>
    <row r="26" spans="1:47">
      <c r="A26" t="s">
        <v>284</v>
      </c>
      <c r="B26" t="s">
        <v>67</v>
      </c>
      <c r="C26" t="s">
        <v>121</v>
      </c>
      <c r="M26">
        <v>2.4709876994875118E-3</v>
      </c>
      <c r="N26">
        <v>2.9773298914378848E-3</v>
      </c>
      <c r="O26">
        <v>3.328639152668024E-3</v>
      </c>
      <c r="P26">
        <v>3.1127831773483071E-3</v>
      </c>
      <c r="Q26">
        <v>3.2271097956645929E-3</v>
      </c>
      <c r="R26">
        <v>3.3254000516460937E-3</v>
      </c>
      <c r="S26">
        <v>3.3736278142800606E-3</v>
      </c>
      <c r="T26">
        <v>3.4211568632577477E-3</v>
      </c>
      <c r="U26">
        <v>3.4679388036694446E-3</v>
      </c>
      <c r="V26">
        <v>3.5139388456001367E-3</v>
      </c>
      <c r="W26">
        <v>3.5591391081996504E-3</v>
      </c>
      <c r="X26">
        <v>3.6035296792575611E-3</v>
      </c>
      <c r="Y26">
        <v>3.6471072547037296E-3</v>
      </c>
      <c r="Z26">
        <v>3.6898817467485782E-3</v>
      </c>
      <c r="AA26">
        <v>3.7318620958171939E-3</v>
      </c>
      <c r="AB26">
        <v>3.7730632674037447E-3</v>
      </c>
      <c r="AC26">
        <v>3.8135010044306667E-3</v>
      </c>
      <c r="AD26">
        <v>3.853192021605732E-3</v>
      </c>
      <c r="AE26">
        <v>3.8921450649969614E-3</v>
      </c>
      <c r="AF26">
        <v>3.9303737395990522E-3</v>
      </c>
      <c r="AG26">
        <v>3.9678860140517566E-3</v>
      </c>
      <c r="AH26">
        <v>4.00468616421055E-3</v>
      </c>
      <c r="AI26">
        <v>4.0407747731466357E-3</v>
      </c>
      <c r="AJ26">
        <v>4.0761438722202604E-3</v>
      </c>
      <c r="AK26">
        <v>4.1107806338649957E-3</v>
      </c>
      <c r="AL26">
        <v>4.1446691208013361E-3</v>
      </c>
      <c r="AM26">
        <v>4.1777924239644456E-3</v>
      </c>
      <c r="AN26">
        <v>4.2101289697198717E-3</v>
      </c>
      <c r="AO26">
        <v>4.2416569900760983E-3</v>
      </c>
      <c r="AP26">
        <v>4.2723529678280053E-3</v>
      </c>
      <c r="AQ26">
        <v>4.302195329341142E-3</v>
      </c>
      <c r="AR26">
        <v>4.3311595856250521E-3</v>
      </c>
      <c r="AS26">
        <v>4.3592228025458174E-3</v>
      </c>
      <c r="AT26">
        <v>4.3863599080417775E-3</v>
      </c>
      <c r="AU26">
        <v>4.412546413122477E-3</v>
      </c>
    </row>
    <row r="27" spans="1:47">
      <c r="A27" t="s">
        <v>284</v>
      </c>
      <c r="B27" t="s">
        <v>67</v>
      </c>
      <c r="C27" t="s">
        <v>122</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c r="A28" t="s">
        <v>284</v>
      </c>
      <c r="B28" t="s">
        <v>67</v>
      </c>
      <c r="C28" t="s">
        <v>123</v>
      </c>
      <c r="M28">
        <v>2.2993600000000001</v>
      </c>
      <c r="N28">
        <v>2.3252199999999998</v>
      </c>
      <c r="O28">
        <v>1.9235444923136777</v>
      </c>
      <c r="P28">
        <v>2.2929507819428396</v>
      </c>
      <c r="Q28">
        <v>2.5101460436729157</v>
      </c>
      <c r="R28">
        <v>2.5865992519012253</v>
      </c>
      <c r="S28">
        <v>2.6241123008013534</v>
      </c>
      <c r="T28">
        <v>2.6610818685585942</v>
      </c>
      <c r="U28">
        <v>2.6974703121118697</v>
      </c>
      <c r="V28">
        <v>2.7332505707867485</v>
      </c>
      <c r="W28">
        <v>2.7684087363036367</v>
      </c>
      <c r="X28">
        <v>2.8029370986379738</v>
      </c>
      <c r="Y28">
        <v>2.8368330877815753</v>
      </c>
      <c r="Z28">
        <v>2.8701044137589995</v>
      </c>
      <c r="AA28">
        <v>2.9027580307100438</v>
      </c>
      <c r="AB28">
        <v>2.9348055792600212</v>
      </c>
      <c r="AC28">
        <v>2.9662593047420542</v>
      </c>
      <c r="AD28">
        <v>2.9971322083740262</v>
      </c>
      <c r="AE28">
        <v>3.027431093118782</v>
      </c>
      <c r="AF28">
        <v>3.0571665413629701</v>
      </c>
      <c r="AG28">
        <v>3.086344751361628</v>
      </c>
      <c r="AH28">
        <v>3.1149690490077027</v>
      </c>
      <c r="AI28">
        <v>3.14303988783205</v>
      </c>
      <c r="AJ28">
        <v>3.1705510695796333</v>
      </c>
      <c r="AK28">
        <v>3.197492616571612</v>
      </c>
      <c r="AL28">
        <v>3.2238521322979121</v>
      </c>
      <c r="AM28">
        <v>3.2496164643636991</v>
      </c>
      <c r="AN28">
        <v>3.2747688321272865</v>
      </c>
      <c r="AO28">
        <v>3.299292303770037</v>
      </c>
      <c r="AP28">
        <v>3.323168586880743</v>
      </c>
      <c r="AQ28">
        <v>3.346380900817719</v>
      </c>
      <c r="AR28">
        <v>3.3689101972849973</v>
      </c>
      <c r="AS28">
        <v>3.3907386374022277</v>
      </c>
      <c r="AT28">
        <v>3.4118467193425852</v>
      </c>
      <c r="AU28">
        <v>3.4322153948101031</v>
      </c>
    </row>
    <row r="29" spans="1:47">
      <c r="A29" t="s">
        <v>284</v>
      </c>
      <c r="B29" t="s">
        <v>67</v>
      </c>
      <c r="C29" t="s">
        <v>124</v>
      </c>
      <c r="M29">
        <v>2.98E-2</v>
      </c>
      <c r="N29">
        <v>3.5360000000000003E-2</v>
      </c>
      <c r="O29">
        <v>3.4424361329392951E-3</v>
      </c>
      <c r="P29">
        <v>1.657436578735039E-2</v>
      </c>
      <c r="Q29">
        <v>4.4791638672681905E-2</v>
      </c>
      <c r="R29">
        <v>4.6155887771638308E-2</v>
      </c>
      <c r="S29">
        <v>4.6825279473400233E-2</v>
      </c>
      <c r="T29">
        <v>4.7484973169327413E-2</v>
      </c>
      <c r="U29">
        <v>4.8134297147750069E-2</v>
      </c>
      <c r="V29">
        <v>4.877276853160438E-2</v>
      </c>
      <c r="W29">
        <v>4.9400139138265381E-2</v>
      </c>
      <c r="X29">
        <v>5.0016271388234418E-2</v>
      </c>
      <c r="Y29">
        <v>5.0621119421678636E-2</v>
      </c>
      <c r="Z29">
        <v>5.1214820818096668E-2</v>
      </c>
      <c r="AA29">
        <v>5.1797499668800984E-2</v>
      </c>
      <c r="AB29">
        <v>5.2369363691858156E-2</v>
      </c>
      <c r="AC29">
        <v>5.2930631395883637E-2</v>
      </c>
      <c r="AD29">
        <v>5.3481534777679057E-2</v>
      </c>
      <c r="AE29">
        <v>5.4022195230919674E-2</v>
      </c>
      <c r="AF29">
        <v>5.455280159021144E-2</v>
      </c>
      <c r="AG29">
        <v>5.50734644586807E-2</v>
      </c>
      <c r="AH29">
        <v>5.5584243184346495E-2</v>
      </c>
      <c r="AI29">
        <v>5.6085145860120485E-2</v>
      </c>
      <c r="AJ29">
        <v>5.6576061882876325E-2</v>
      </c>
      <c r="AK29">
        <v>5.7056813208556982E-2</v>
      </c>
      <c r="AL29">
        <v>5.7527178630909739E-2</v>
      </c>
      <c r="AM29">
        <v>5.7986923455495769E-2</v>
      </c>
      <c r="AN29">
        <v>5.8435748244582753E-2</v>
      </c>
      <c r="AO29">
        <v>5.8873350862801148E-2</v>
      </c>
      <c r="AP29">
        <v>5.9299404896046383E-2</v>
      </c>
      <c r="AQ29">
        <v>5.9713610906586133E-2</v>
      </c>
      <c r="AR29">
        <v>6.0115628992129667E-2</v>
      </c>
      <c r="AS29">
        <v>6.0505140831484082E-2</v>
      </c>
      <c r="AT29">
        <v>6.0881798429446958E-2</v>
      </c>
      <c r="AU29">
        <v>6.1245261883727579E-2</v>
      </c>
    </row>
    <row r="30" spans="1:47">
      <c r="A30" t="s">
        <v>284</v>
      </c>
      <c r="B30" t="s">
        <v>67</v>
      </c>
      <c r="C30" t="s">
        <v>137</v>
      </c>
      <c r="M30">
        <v>1.0613E-3</v>
      </c>
      <c r="N30">
        <v>1.7778241047752309E-2</v>
      </c>
      <c r="O30">
        <v>2.053071827302215E-2</v>
      </c>
      <c r="P30">
        <v>2.3479334282376106E-2</v>
      </c>
      <c r="Q30">
        <v>2.1650978310088387E-2</v>
      </c>
      <c r="R30">
        <v>2.2560228063736663E-2</v>
      </c>
      <c r="S30">
        <v>2.3282061037826582E-2</v>
      </c>
      <c r="T30">
        <v>2.3833269282946379E-2</v>
      </c>
      <c r="U30">
        <v>2.4228977197222352E-2</v>
      </c>
      <c r="V30">
        <v>2.4482717628561194E-2</v>
      </c>
      <c r="W30">
        <v>2.460622704860416E-2</v>
      </c>
      <c r="X30">
        <v>2.4610118250371613E-2</v>
      </c>
      <c r="Y30">
        <v>2.4504007137205342E-2</v>
      </c>
      <c r="Z30">
        <v>2.4296065776278943E-2</v>
      </c>
      <c r="AA30">
        <v>2.3994067301187791E-2</v>
      </c>
      <c r="AB30">
        <v>2.3604908221709024E-2</v>
      </c>
      <c r="AC30">
        <v>2.3135008663420647E-2</v>
      </c>
      <c r="AD30">
        <v>2.259032060048697E-2</v>
      </c>
      <c r="AE30">
        <v>2.1976990854674128E-2</v>
      </c>
      <c r="AF30">
        <v>2.1300459901708438E-2</v>
      </c>
      <c r="AG30">
        <v>2.0566234359773162E-2</v>
      </c>
      <c r="AH30">
        <v>1.9779765292319607E-2</v>
      </c>
      <c r="AI30">
        <v>1.8946465129402554E-2</v>
      </c>
      <c r="AJ30">
        <v>1.8072072598874885E-2</v>
      </c>
      <c r="AK30">
        <v>1.7162402743289208E-2</v>
      </c>
      <c r="AL30">
        <v>1.6223235696793237E-2</v>
      </c>
      <c r="AM30">
        <v>1.5260176791031518E-2</v>
      </c>
      <c r="AN30">
        <v>1.4278934625425344E-2</v>
      </c>
      <c r="AO30">
        <v>1.3285012300218297E-2</v>
      </c>
      <c r="AP30">
        <v>1.2283830643857154E-2</v>
      </c>
      <c r="AQ30">
        <v>1.1280474014656563E-2</v>
      </c>
      <c r="AR30">
        <v>1.0280049592417306E-2</v>
      </c>
      <c r="AS30">
        <v>9.2873762288800919E-3</v>
      </c>
      <c r="AT30">
        <v>8.307258935381083E-3</v>
      </c>
      <c r="AU30">
        <v>7.3443023272339765E-3</v>
      </c>
    </row>
    <row r="31" spans="1:47">
      <c r="A31" t="s">
        <v>284</v>
      </c>
      <c r="B31" t="s">
        <v>67</v>
      </c>
      <c r="C31" t="s">
        <v>136</v>
      </c>
      <c r="M31">
        <v>0</v>
      </c>
      <c r="N31">
        <v>6.5771007790568978E-3</v>
      </c>
      <c r="O31">
        <v>1.4266162750200359E-2</v>
      </c>
      <c r="P31">
        <v>1.8249766341181056E-2</v>
      </c>
      <c r="Q31">
        <v>2.2026111792495202E-2</v>
      </c>
      <c r="R31">
        <v>2.3897487679801432E-2</v>
      </c>
      <c r="S31">
        <v>2.7060683313017996E-2</v>
      </c>
      <c r="T31">
        <v>2.9438384934215293E-2</v>
      </c>
      <c r="U31">
        <v>3.2632989983567597E-2</v>
      </c>
      <c r="V31">
        <v>3.5433187979296087E-2</v>
      </c>
      <c r="W31">
        <v>3.8771385387560968E-2</v>
      </c>
      <c r="X31">
        <v>4.1939659406943622E-2</v>
      </c>
      <c r="Y31">
        <v>4.5480372843158028E-2</v>
      </c>
      <c r="Z31">
        <v>4.8978163247834411E-2</v>
      </c>
      <c r="AA31">
        <v>5.2747372179719289E-2</v>
      </c>
      <c r="AB31">
        <v>5.6544295616215101E-2</v>
      </c>
      <c r="AC31">
        <v>6.0550401235747869E-2</v>
      </c>
      <c r="AD31">
        <v>6.4622260616908483E-2</v>
      </c>
      <c r="AE31">
        <v>6.8865738181395145E-2</v>
      </c>
      <c r="AF31">
        <v>7.3196563983910223E-2</v>
      </c>
      <c r="AG31">
        <v>7.767596773372995E-2</v>
      </c>
      <c r="AH31">
        <v>8.2255441996017475E-2</v>
      </c>
      <c r="AI31">
        <v>8.6971371082882429E-2</v>
      </c>
      <c r="AJ31">
        <v>9.1797250325109755E-2</v>
      </c>
      <c r="AK31">
        <v>9.6756523756706014E-2</v>
      </c>
      <c r="AL31">
        <v>0.10183565459742595</v>
      </c>
      <c r="AM31">
        <v>0.1070499093874744</v>
      </c>
      <c r="AN31">
        <v>0.11239347932889787</v>
      </c>
      <c r="AO31">
        <v>0.11787728414503876</v>
      </c>
      <c r="AP31">
        <v>0.12349979264517151</v>
      </c>
      <c r="AQ31">
        <v>0.12926887716389354</v>
      </c>
      <c r="AR31">
        <v>0.13518547290386138</v>
      </c>
      <c r="AS31">
        <v>0.14125592556624339</v>
      </c>
      <c r="AT31">
        <v>0.14748261100621213</v>
      </c>
      <c r="AU31">
        <v>0.15387111410301002</v>
      </c>
    </row>
    <row r="32" spans="1:47">
      <c r="A32" t="s">
        <v>284</v>
      </c>
      <c r="B32" t="s">
        <v>67</v>
      </c>
      <c r="C32" t="s">
        <v>139</v>
      </c>
      <c r="M32">
        <v>1.063102E-2</v>
      </c>
      <c r="N32">
        <v>1.45007995872403E-2</v>
      </c>
      <c r="O32">
        <v>1.5908665188982998E-2</v>
      </c>
      <c r="P32">
        <v>1.7750457556554598E-2</v>
      </c>
      <c r="Q32">
        <v>1.5033948772047501E-2</v>
      </c>
      <c r="R32">
        <v>1.5258154223596406E-2</v>
      </c>
      <c r="S32">
        <v>1.5479440874435245E-2</v>
      </c>
      <c r="T32">
        <v>1.5697521570934736E-2</v>
      </c>
      <c r="U32">
        <v>1.5912174259511986E-2</v>
      </c>
      <c r="V32">
        <v>1.6123239311286123E-2</v>
      </c>
      <c r="W32">
        <v>1.6330634682363069E-2</v>
      </c>
      <c r="X32">
        <v>1.6534314891888488E-2</v>
      </c>
      <c r="Y32">
        <v>1.6734264779577613E-2</v>
      </c>
      <c r="Z32">
        <v>1.6930529826284769E-2</v>
      </c>
      <c r="AA32">
        <v>1.7123151053956995E-2</v>
      </c>
      <c r="AB32">
        <v>1.7312197129766508E-2</v>
      </c>
      <c r="AC32">
        <v>1.7497740288011359E-2</v>
      </c>
      <c r="AD32">
        <v>1.767985722189689E-2</v>
      </c>
      <c r="AE32">
        <v>1.7858588061588677E-2</v>
      </c>
      <c r="AF32">
        <v>1.8033995231788738E-2</v>
      </c>
      <c r="AG32">
        <v>1.820611529553683E-2</v>
      </c>
      <c r="AH32">
        <v>1.8374967872025017E-2</v>
      </c>
      <c r="AI32">
        <v>1.8540555636597664E-2</v>
      </c>
      <c r="AJ32">
        <v>1.8702842026215024E-2</v>
      </c>
      <c r="AK32">
        <v>1.886176818330091E-2</v>
      </c>
      <c r="AL32">
        <v>1.9017260981775808E-2</v>
      </c>
      <c r="AM32">
        <v>1.916924283665293E-2</v>
      </c>
      <c r="AN32">
        <v>1.9317614760190505E-2</v>
      </c>
      <c r="AO32">
        <v>1.9462276872865298E-2</v>
      </c>
      <c r="AP32">
        <v>1.9603121269120973E-2</v>
      </c>
      <c r="AQ32">
        <v>1.9740048961215752E-2</v>
      </c>
      <c r="AR32">
        <v>1.9872947584686006E-2</v>
      </c>
      <c r="AS32">
        <v>2.000171190931976E-2</v>
      </c>
      <c r="AT32">
        <v>2.0126226895309011E-2</v>
      </c>
      <c r="AU32">
        <v>2.0246380178190127E-2</v>
      </c>
    </row>
    <row r="33" spans="1:47">
      <c r="A33" t="s">
        <v>284</v>
      </c>
      <c r="B33" t="s">
        <v>67</v>
      </c>
      <c r="C33" t="s">
        <v>138</v>
      </c>
      <c r="M33">
        <v>3.717579E-2</v>
      </c>
      <c r="N33">
        <v>4.19176268417066E-2</v>
      </c>
      <c r="O33">
        <v>4.6614630850783698E-2</v>
      </c>
      <c r="P33">
        <v>5.0177593256013703E-2</v>
      </c>
      <c r="Q33">
        <v>5.1402722778330197E-2</v>
      </c>
      <c r="R33">
        <v>5.2169305852817371E-2</v>
      </c>
      <c r="S33">
        <v>5.2925909226959687E-2</v>
      </c>
      <c r="T33">
        <v>5.3671551090946283E-2</v>
      </c>
      <c r="U33">
        <v>5.4405472219178054E-2</v>
      </c>
      <c r="V33">
        <v>5.5127126822971294E-2</v>
      </c>
      <c r="W33">
        <v>5.5836234385237209E-2</v>
      </c>
      <c r="X33">
        <v>5.6532639401937382E-2</v>
      </c>
      <c r="Y33">
        <v>5.7216290038392396E-2</v>
      </c>
      <c r="Z33">
        <v>5.7887341798640607E-2</v>
      </c>
      <c r="AA33">
        <v>5.8545934941226431E-2</v>
      </c>
      <c r="AB33">
        <v>5.9192304246756811E-2</v>
      </c>
      <c r="AC33">
        <v>5.9826696692233866E-2</v>
      </c>
      <c r="AD33">
        <v>6.0449374500153676E-2</v>
      </c>
      <c r="AE33">
        <v>6.1060474879961871E-2</v>
      </c>
      <c r="AF33">
        <v>6.166021126857385E-2</v>
      </c>
      <c r="AG33">
        <v>6.224870867904006E-2</v>
      </c>
      <c r="AH33">
        <v>6.282603419153393E-2</v>
      </c>
      <c r="AI33">
        <v>6.339219695335184E-2</v>
      </c>
      <c r="AJ33">
        <v>6.3947071951443321E-2</v>
      </c>
      <c r="AK33">
        <v>6.4490457945288127E-2</v>
      </c>
      <c r="AL33">
        <v>6.5022104908785364E-2</v>
      </c>
      <c r="AM33">
        <v>6.5541747570340161E-2</v>
      </c>
      <c r="AN33">
        <v>6.6049047479986633E-2</v>
      </c>
      <c r="AO33">
        <v>6.6543663138660142E-2</v>
      </c>
      <c r="AP33">
        <v>6.7025225605406899E-2</v>
      </c>
      <c r="AQ33">
        <v>6.749339643026106E-2</v>
      </c>
      <c r="AR33">
        <v>6.7947791426774845E-2</v>
      </c>
      <c r="AS33">
        <v>6.8388050801290887E-2</v>
      </c>
      <c r="AT33">
        <v>6.8813781220065054E-2</v>
      </c>
      <c r="AU33">
        <v>6.9224598496649623E-2</v>
      </c>
    </row>
    <row r="34" spans="1:47">
      <c r="A34" t="s">
        <v>284</v>
      </c>
      <c r="B34" t="s">
        <v>67</v>
      </c>
      <c r="C34" t="s">
        <v>72</v>
      </c>
      <c r="M34">
        <v>0.15571126999999998</v>
      </c>
      <c r="N34">
        <v>0.15937320710646213</v>
      </c>
      <c r="O34">
        <v>0.16194431249992891</v>
      </c>
      <c r="P34">
        <v>0.16449108704075957</v>
      </c>
      <c r="Q34">
        <v>0.16701042993218085</v>
      </c>
      <c r="R34">
        <v>0.16950110283682329</v>
      </c>
      <c r="S34">
        <v>0.1719593511157825</v>
      </c>
      <c r="T34">
        <v>0.17438198481199466</v>
      </c>
      <c r="U34">
        <v>0.17676653715741966</v>
      </c>
      <c r="V34">
        <v>0.17911123485294439</v>
      </c>
      <c r="W34">
        <v>0.18141516648226494</v>
      </c>
      <c r="X34">
        <v>0.18367782680373443</v>
      </c>
      <c r="Y34">
        <v>0.18589904740347071</v>
      </c>
      <c r="Z34">
        <v>0.18807933352312053</v>
      </c>
      <c r="AA34">
        <v>0.19021914087083583</v>
      </c>
      <c r="AB34">
        <v>0.19231923226243625</v>
      </c>
      <c r="AC34">
        <v>0.19438041014053722</v>
      </c>
      <c r="AD34">
        <v>0.19640352648124898</v>
      </c>
      <c r="AE34">
        <v>0.19838902708602454</v>
      </c>
      <c r="AF34">
        <v>0.20033760542379081</v>
      </c>
      <c r="AG34">
        <v>0.20224966766920499</v>
      </c>
      <c r="AH34">
        <v>0.20412543176964418</v>
      </c>
      <c r="AI34">
        <v>0.20596492744520517</v>
      </c>
      <c r="AJ34">
        <v>0.20776774852123078</v>
      </c>
      <c r="AK34">
        <v>0.20953324115558997</v>
      </c>
      <c r="AL34">
        <v>0.21126059299896824</v>
      </c>
      <c r="AM34">
        <v>0.21294894216855648</v>
      </c>
      <c r="AN34">
        <v>0.21459718902077055</v>
      </c>
      <c r="AO34">
        <v>0.21620422400532735</v>
      </c>
      <c r="AP34">
        <v>0.2177688484116532</v>
      </c>
      <c r="AQ34">
        <v>0.21928996259616404</v>
      </c>
      <c r="AR34">
        <v>0.22076631831479132</v>
      </c>
      <c r="AS34">
        <v>0.22219674657705829</v>
      </c>
      <c r="AT34">
        <v>0.22357996941879954</v>
      </c>
      <c r="AU34">
        <v>0.22491473859594671</v>
      </c>
    </row>
    <row r="35" spans="1:47">
      <c r="A35" t="s">
        <v>284</v>
      </c>
      <c r="B35" t="s">
        <v>67</v>
      </c>
      <c r="C35" t="s">
        <v>141</v>
      </c>
      <c r="M35">
        <v>0.31419366999999987</v>
      </c>
      <c r="N35">
        <v>0.31419366999999904</v>
      </c>
      <c r="O35">
        <v>0.31419367000000231</v>
      </c>
      <c r="P35">
        <v>0.31419367000000198</v>
      </c>
      <c r="Q35">
        <v>0.31419367000000165</v>
      </c>
      <c r="R35">
        <v>0.31419367000000398</v>
      </c>
      <c r="S35">
        <v>0.31419367000000331</v>
      </c>
      <c r="T35">
        <v>0.31419367000000331</v>
      </c>
      <c r="U35">
        <v>0.31419367000000387</v>
      </c>
      <c r="V35">
        <v>0.31419367000000392</v>
      </c>
      <c r="W35">
        <v>0.31419367000000276</v>
      </c>
      <c r="X35">
        <v>0.31419367000000409</v>
      </c>
      <c r="Y35">
        <v>0.31419367000000231</v>
      </c>
      <c r="Z35">
        <v>0.31419367000000142</v>
      </c>
      <c r="AA35">
        <v>0.31419367000000253</v>
      </c>
      <c r="AB35">
        <v>0.31419367000000348</v>
      </c>
      <c r="AC35">
        <v>0.31419367000000398</v>
      </c>
      <c r="AD35">
        <v>0.31419367000000448</v>
      </c>
      <c r="AE35">
        <v>0.31419367000000553</v>
      </c>
      <c r="AF35">
        <v>0.31419367000000414</v>
      </c>
      <c r="AG35">
        <v>0.31419367000000248</v>
      </c>
      <c r="AH35">
        <v>0.31419367000000276</v>
      </c>
      <c r="AI35">
        <v>0.31419367000000248</v>
      </c>
      <c r="AJ35">
        <v>0.31419367000000187</v>
      </c>
      <c r="AK35">
        <v>0.31580929453997236</v>
      </c>
      <c r="AL35">
        <v>0.31917418085693361</v>
      </c>
      <c r="AM35">
        <v>0.32416866831646723</v>
      </c>
      <c r="AN35">
        <v>0.33063423848008644</v>
      </c>
      <c r="AO35">
        <v>0.33835169466847759</v>
      </c>
      <c r="AP35">
        <v>0.34700828768325109</v>
      </c>
      <c r="AQ35">
        <v>0.35614803070727918</v>
      </c>
      <c r="AR35">
        <v>0.36509630559117168</v>
      </c>
      <c r="AS35">
        <v>0.37284482520023116</v>
      </c>
      <c r="AT35">
        <v>0.37787471628962199</v>
      </c>
      <c r="AU35">
        <v>0.37787471628962388</v>
      </c>
    </row>
    <row r="36" spans="1:47">
      <c r="A36" t="s">
        <v>284</v>
      </c>
      <c r="B36" t="s">
        <v>67</v>
      </c>
      <c r="C36" t="s">
        <v>128</v>
      </c>
      <c r="M36">
        <v>2.7255740243464404</v>
      </c>
      <c r="N36">
        <v>2.7064950061760151</v>
      </c>
      <c r="O36">
        <v>2.6875495411327832</v>
      </c>
      <c r="P36">
        <v>2.6687366943448536</v>
      </c>
      <c r="Q36">
        <v>2.6500555374844397</v>
      </c>
      <c r="R36">
        <v>2.6315051487220487</v>
      </c>
      <c r="S36">
        <v>2.6130846126809941</v>
      </c>
      <c r="T36">
        <v>2.5947930203922271</v>
      </c>
      <c r="U36">
        <v>2.5766294692494816</v>
      </c>
      <c r="V36">
        <v>2.5585930629647353</v>
      </c>
      <c r="W36">
        <v>2.540682911523982</v>
      </c>
      <c r="X36">
        <v>2.5228981311433141</v>
      </c>
      <c r="Y36">
        <v>2.5052378442253107</v>
      </c>
      <c r="Z36">
        <v>2.4877011793157333</v>
      </c>
      <c r="AA36">
        <v>2.4702872710605233</v>
      </c>
      <c r="AB36">
        <v>2.4529952601630995</v>
      </c>
      <c r="AC36">
        <v>2.435824293341958</v>
      </c>
      <c r="AD36">
        <v>2.4187735232885643</v>
      </c>
      <c r="AE36">
        <v>2.4018421086255444</v>
      </c>
      <c r="AF36">
        <v>2.3850292138651654</v>
      </c>
      <c r="AG36">
        <v>2.3683340093681093</v>
      </c>
      <c r="AH36">
        <v>2.3517556713025325</v>
      </c>
      <c r="AI36">
        <v>2.3352933816034147</v>
      </c>
      <c r="AJ36">
        <v>2.3189463279321907</v>
      </c>
      <c r="AK36">
        <v>2.3029713153039593</v>
      </c>
      <c r="AL36">
        <v>2.2872376770620595</v>
      </c>
      <c r="AM36">
        <v>2.2718089055224304</v>
      </c>
      <c r="AN36">
        <v>2.2567808870214279</v>
      </c>
      <c r="AO36">
        <v>2.2422982733287977</v>
      </c>
      <c r="AP36">
        <v>2.2285791970868645</v>
      </c>
      <c r="AQ36">
        <v>2.2159526713537838</v>
      </c>
      <c r="AR36">
        <v>2.204915381353679</v>
      </c>
      <c r="AS36">
        <v>2.196218374570365</v>
      </c>
      <c r="AT36">
        <v>2.1910004132086729</v>
      </c>
      <c r="AU36">
        <v>2.1910004132086729</v>
      </c>
    </row>
    <row r="37" spans="1:47">
      <c r="A37" t="s">
        <v>284</v>
      </c>
      <c r="B37" t="s">
        <v>67</v>
      </c>
      <c r="C37" t="s">
        <v>127</v>
      </c>
      <c r="M37">
        <v>0.29724787438786182</v>
      </c>
      <c r="N37">
        <v>0.29516713926714677</v>
      </c>
      <c r="O37">
        <v>0.29310096929227675</v>
      </c>
      <c r="P37">
        <v>0.29104926250723079</v>
      </c>
      <c r="Q37">
        <v>0.28901191766968015</v>
      </c>
      <c r="R37">
        <v>0.28698883424599236</v>
      </c>
      <c r="S37">
        <v>0.28497991240627041</v>
      </c>
      <c r="T37">
        <v>0.2829850530194265</v>
      </c>
      <c r="U37">
        <v>0.28100415764829051</v>
      </c>
      <c r="V37">
        <v>0.27903712854475249</v>
      </c>
      <c r="W37">
        <v>0.27708386864493922</v>
      </c>
      <c r="X37">
        <v>0.27514428156442466</v>
      </c>
      <c r="Y37">
        <v>0.27321827159347367</v>
      </c>
      <c r="Z37">
        <v>0.27130574369231936</v>
      </c>
      <c r="AA37">
        <v>0.26940660348647311</v>
      </c>
      <c r="AB37">
        <v>0.26752075726206781</v>
      </c>
      <c r="AC37">
        <v>0.26564811196123334</v>
      </c>
      <c r="AD37">
        <v>0.2637885751775047</v>
      </c>
      <c r="AE37">
        <v>0.26194205515126218</v>
      </c>
      <c r="AF37">
        <v>0.26010846076520333</v>
      </c>
      <c r="AG37">
        <v>0.25828770153984693</v>
      </c>
      <c r="AH37">
        <v>0.25647968762906798</v>
      </c>
      <c r="AI37">
        <v>0.25468432981566452</v>
      </c>
      <c r="AJ37">
        <v>0.25290153950695488</v>
      </c>
      <c r="AK37">
        <v>0.25115932355367521</v>
      </c>
      <c r="AL37">
        <v>0.24944343160503746</v>
      </c>
      <c r="AM37">
        <v>0.2477607880578051</v>
      </c>
      <c r="AN37">
        <v>0.24612185016223445</v>
      </c>
      <c r="AO37">
        <v>0.24454239346897985</v>
      </c>
      <c r="AP37">
        <v>0.24304620726561393</v>
      </c>
      <c r="AQ37">
        <v>0.24166917332651122</v>
      </c>
      <c r="AR37">
        <v>0.24046545955384263</v>
      </c>
      <c r="AS37">
        <v>0.23951697429650431</v>
      </c>
      <c r="AT37">
        <v>0.23894790961158061</v>
      </c>
      <c r="AU37">
        <v>0.23894790961158061</v>
      </c>
    </row>
    <row r="38" spans="1:47">
      <c r="A38" t="s">
        <v>284</v>
      </c>
      <c r="B38" t="s">
        <v>67</v>
      </c>
      <c r="C38" t="s">
        <v>129</v>
      </c>
      <c r="M38">
        <v>0.33298950848454051</v>
      </c>
      <c r="N38">
        <v>0.33065858192514874</v>
      </c>
      <c r="O38">
        <v>0.32834397185167269</v>
      </c>
      <c r="P38">
        <v>0.32604556404871099</v>
      </c>
      <c r="Q38">
        <v>0.32376324510037002</v>
      </c>
      <c r="R38">
        <v>0.32149690238466744</v>
      </c>
      <c r="S38">
        <v>0.31924642406797477</v>
      </c>
      <c r="T38">
        <v>0.31701169909949894</v>
      </c>
      <c r="U38">
        <v>0.31479261720580243</v>
      </c>
      <c r="V38">
        <v>0.31258906888536181</v>
      </c>
      <c r="W38">
        <v>0.31040094540316426</v>
      </c>
      <c r="X38">
        <v>0.30822813878534211</v>
      </c>
      <c r="Y38">
        <v>0.30607054181384469</v>
      </c>
      <c r="Z38">
        <v>0.30392804802114776</v>
      </c>
      <c r="AA38">
        <v>0.3018005516849997</v>
      </c>
      <c r="AB38">
        <v>0.29968794782320468</v>
      </c>
      <c r="AC38">
        <v>0.29759013218844227</v>
      </c>
      <c r="AD38">
        <v>0.29550700126312318</v>
      </c>
      <c r="AE38">
        <v>0.29343845225428133</v>
      </c>
      <c r="AF38">
        <v>0.29138438308850134</v>
      </c>
      <c r="AG38">
        <v>0.28934469240688182</v>
      </c>
      <c r="AH38">
        <v>0.28731927956003367</v>
      </c>
      <c r="AI38">
        <v>0.28530804460311343</v>
      </c>
      <c r="AJ38">
        <v>0.28331088829089163</v>
      </c>
      <c r="AK38">
        <v>0.28135918506962809</v>
      </c>
      <c r="AL38">
        <v>0.27943697110000387</v>
      </c>
      <c r="AM38">
        <v>0.27755200338105401</v>
      </c>
      <c r="AN38">
        <v>0.27571599656214352</v>
      </c>
      <c r="AO38">
        <v>0.27394662307531009</v>
      </c>
      <c r="AP38">
        <v>0.27227053267605605</v>
      </c>
      <c r="AQ38">
        <v>0.27072792162966042</v>
      </c>
      <c r="AR38">
        <v>0.26937947108702009</v>
      </c>
      <c r="AS38">
        <v>0.2683169382083701</v>
      </c>
      <c r="AT38">
        <v>0.26767944813339856</v>
      </c>
      <c r="AU38">
        <v>0.26767944813339856</v>
      </c>
    </row>
    <row r="39" spans="1:47">
      <c r="A39" t="s">
        <v>284</v>
      </c>
      <c r="B39" t="s">
        <v>67</v>
      </c>
      <c r="C39" t="s">
        <v>126</v>
      </c>
      <c r="M39">
        <v>1.9827334157982109E-2</v>
      </c>
      <c r="N39">
        <v>1.9688542818876234E-2</v>
      </c>
      <c r="O39">
        <v>1.9550723019144102E-2</v>
      </c>
      <c r="P39">
        <v>1.9413867958010093E-2</v>
      </c>
      <c r="Q39">
        <v>1.9277970882304023E-2</v>
      </c>
      <c r="R39">
        <v>1.9143025086127894E-2</v>
      </c>
      <c r="S39">
        <v>1.9009023910524999E-2</v>
      </c>
      <c r="T39">
        <v>1.8875960743151322E-2</v>
      </c>
      <c r="U39">
        <v>1.8743829017949264E-2</v>
      </c>
      <c r="V39">
        <v>1.861262221482362E-2</v>
      </c>
      <c r="W39">
        <v>1.8482333859319855E-2</v>
      </c>
      <c r="X39">
        <v>1.8352957522304616E-2</v>
      </c>
      <c r="Y39">
        <v>1.8224486819648483E-2</v>
      </c>
      <c r="Z39">
        <v>1.8096915411910944E-2</v>
      </c>
      <c r="AA39">
        <v>1.7970237004027566E-2</v>
      </c>
      <c r="AB39">
        <v>1.7844445344999373E-2</v>
      </c>
      <c r="AC39">
        <v>1.7719534227584377E-2</v>
      </c>
      <c r="AD39">
        <v>1.7595497487991288E-2</v>
      </c>
      <c r="AE39">
        <v>1.7472329005575347E-2</v>
      </c>
      <c r="AF39">
        <v>1.735002270253632E-2</v>
      </c>
      <c r="AG39">
        <v>1.7228572543618564E-2</v>
      </c>
      <c r="AH39">
        <v>1.7107972535813233E-2</v>
      </c>
      <c r="AI39">
        <v>1.6988216728062541E-2</v>
      </c>
      <c r="AJ39">
        <v>1.6869299210966103E-2</v>
      </c>
      <c r="AK39">
        <v>1.6753088126354714E-2</v>
      </c>
      <c r="AL39">
        <v>1.6638632932639053E-2</v>
      </c>
      <c r="AM39">
        <v>1.6526395508070574E-2</v>
      </c>
      <c r="AN39">
        <v>1.6417073382936527E-2</v>
      </c>
      <c r="AO39">
        <v>1.6311718834280082E-2</v>
      </c>
      <c r="AP39">
        <v>1.6211918679685907E-2</v>
      </c>
      <c r="AQ39">
        <v>1.6120066342259782E-2</v>
      </c>
      <c r="AR39">
        <v>1.6039774985255412E-2</v>
      </c>
      <c r="AS39">
        <v>1.5976508143802314E-2</v>
      </c>
      <c r="AT39">
        <v>1.5938549804524953E-2</v>
      </c>
      <c r="AU39">
        <v>1.5938549804524953E-2</v>
      </c>
    </row>
    <row r="40" spans="1:47">
      <c r="A40" t="s">
        <v>284</v>
      </c>
      <c r="B40" t="s">
        <v>67</v>
      </c>
      <c r="C40" t="s">
        <v>146</v>
      </c>
      <c r="M40">
        <v>0.15739780914765911</v>
      </c>
      <c r="N40">
        <v>0.15629602448362467</v>
      </c>
      <c r="O40">
        <v>0.15520195231223921</v>
      </c>
      <c r="P40">
        <v>0.15411553864605398</v>
      </c>
      <c r="Q40">
        <v>0.1530367298755313</v>
      </c>
      <c r="R40">
        <v>0.15196547276640304</v>
      </c>
      <c r="S40">
        <v>0.15090171445703859</v>
      </c>
      <c r="T40">
        <v>0.14984540245583888</v>
      </c>
      <c r="U40">
        <v>0.1487964846386487</v>
      </c>
      <c r="V40">
        <v>0.1477549092461774</v>
      </c>
      <c r="W40">
        <v>0.14672062488145432</v>
      </c>
      <c r="X40">
        <v>0.14569358050728365</v>
      </c>
      <c r="Y40">
        <v>0.14467372544373402</v>
      </c>
      <c r="Z40">
        <v>0.14366100936562765</v>
      </c>
      <c r="AA40">
        <v>0.14265538230006847</v>
      </c>
      <c r="AB40">
        <v>0.14165679462396774</v>
      </c>
      <c r="AC40">
        <v>0.14066519706159974</v>
      </c>
      <c r="AD40">
        <v>0.13968054068216862</v>
      </c>
      <c r="AE40">
        <v>0.13870277689739385</v>
      </c>
      <c r="AF40">
        <v>0.13773185745911221</v>
      </c>
      <c r="AG40">
        <v>0.13676773445689827</v>
      </c>
      <c r="AH40">
        <v>0.13581036031569971</v>
      </c>
      <c r="AI40">
        <v>0.13485968779348978</v>
      </c>
      <c r="AJ40">
        <v>0.13391566997893589</v>
      </c>
      <c r="AK40">
        <v>0.1329931369762245</v>
      </c>
      <c r="AL40">
        <v>0.13208454298205163</v>
      </c>
      <c r="AM40">
        <v>0.13119355458236637</v>
      </c>
      <c r="AN40">
        <v>0.13032570906917984</v>
      </c>
      <c r="AO40">
        <v>0.12948935986508925</v>
      </c>
      <c r="AP40">
        <v>0.12869710380279864</v>
      </c>
      <c r="AQ40">
        <v>0.12796794089260777</v>
      </c>
      <c r="AR40">
        <v>0.127330553960745</v>
      </c>
      <c r="AS40">
        <v>0.12682831487216806</v>
      </c>
      <c r="AT40">
        <v>0.12652698543506213</v>
      </c>
      <c r="AU40">
        <v>0.12652698543506213</v>
      </c>
    </row>
    <row r="41" spans="1:47">
      <c r="A41" t="s">
        <v>284</v>
      </c>
      <c r="B41" t="s">
        <v>67</v>
      </c>
      <c r="C41" t="s">
        <v>144</v>
      </c>
      <c r="M41">
        <v>1.9079018170425233E-2</v>
      </c>
      <c r="N41">
        <v>1.9079018170425233E-2</v>
      </c>
      <c r="O41">
        <v>1.8945465043231913E-2</v>
      </c>
      <c r="P41">
        <v>1.8812846787929605E-2</v>
      </c>
      <c r="Q41">
        <v>1.8681156860413939E-2</v>
      </c>
      <c r="R41">
        <v>1.8550388762391012E-2</v>
      </c>
      <c r="S41">
        <v>1.8420536041054536E-2</v>
      </c>
      <c r="T41">
        <v>1.8291592288766978E-2</v>
      </c>
      <c r="U41">
        <v>1.8163551142745593E-2</v>
      </c>
      <c r="V41">
        <v>1.8036406284746231E-2</v>
      </c>
      <c r="W41">
        <v>1.7910151440753364E-2</v>
      </c>
      <c r="X41">
        <v>1.7784780380667886E-2</v>
      </c>
      <c r="Y41">
        <v>1.7660286918003365E-2</v>
      </c>
      <c r="Z41">
        <v>1.7536664909577393E-2</v>
      </c>
      <c r="AA41">
        <v>1.7413908255210053E-2</v>
      </c>
      <c r="AB41">
        <v>1.7292010897423715E-2</v>
      </c>
      <c r="AC41">
        <v>1.7170966821141498E-2</v>
      </c>
      <c r="AD41">
        <v>1.7050770053393727E-2</v>
      </c>
      <c r="AE41">
        <v>1.693141466301995E-2</v>
      </c>
      <c r="AF41">
        <v>1.6812894760378949E-2</v>
      </c>
      <c r="AG41">
        <v>1.6695204497056082E-2</v>
      </c>
      <c r="AH41">
        <v>1.6578338065576848E-2</v>
      </c>
      <c r="AI41">
        <v>1.6462289699117783E-2</v>
      </c>
      <c r="AJ41">
        <v>1.6347053671224021E-2</v>
      </c>
      <c r="AK41">
        <v>1.5975012628231422E-2</v>
      </c>
      <c r="AL41">
        <v>1.5733638241899772E-2</v>
      </c>
      <c r="AM41">
        <v>1.5428771539629071E-2</v>
      </c>
      <c r="AN41">
        <v>1.5028018501002549E-2</v>
      </c>
      <c r="AO41">
        <v>1.4482613692630153E-2</v>
      </c>
      <c r="AP41">
        <v>1.3719076241933248E-2</v>
      </c>
      <c r="AQ41">
        <v>1.2626525733080651E-2</v>
      </c>
      <c r="AR41">
        <v>1.1037290000104782E-2</v>
      </c>
      <c r="AS41">
        <v>8.6970067833140874E-3</v>
      </c>
      <c r="AT41">
        <v>5.2179613616920584E-3</v>
      </c>
      <c r="AU41">
        <v>0</v>
      </c>
    </row>
    <row r="42" spans="1:47">
      <c r="A42" t="s">
        <v>284</v>
      </c>
      <c r="B42" t="s">
        <v>67</v>
      </c>
      <c r="C42" t="s">
        <v>143</v>
      </c>
      <c r="M42">
        <v>2.0807351207150493E-3</v>
      </c>
      <c r="N42">
        <v>2.0807351207150493E-3</v>
      </c>
      <c r="O42">
        <v>2.0661699748700246E-3</v>
      </c>
      <c r="P42">
        <v>2.0517067850459592E-3</v>
      </c>
      <c r="Q42">
        <v>2.0373448375506364E-3</v>
      </c>
      <c r="R42">
        <v>2.0230834236877882E-3</v>
      </c>
      <c r="S42">
        <v>2.0089218397219555E-3</v>
      </c>
      <c r="T42">
        <v>1.9948593868439057E-3</v>
      </c>
      <c r="U42">
        <v>1.9808953711359933E-3</v>
      </c>
      <c r="V42">
        <v>1.9670291035380205E-3</v>
      </c>
      <c r="W42">
        <v>1.9532598998132644E-3</v>
      </c>
      <c r="X42">
        <v>1.9395870805145599E-3</v>
      </c>
      <c r="Y42">
        <v>1.9260099709509926E-3</v>
      </c>
      <c r="Z42">
        <v>1.912527901154315E-3</v>
      </c>
      <c r="AA42">
        <v>1.8991402058462503E-3</v>
      </c>
      <c r="AB42">
        <v>1.8858462244052965E-3</v>
      </c>
      <c r="AC42">
        <v>1.8726453008344746E-3</v>
      </c>
      <c r="AD42">
        <v>1.8595367837286325E-3</v>
      </c>
      <c r="AE42">
        <v>1.8465200262425263E-3</v>
      </c>
      <c r="AF42">
        <v>1.8335943860588455E-3</v>
      </c>
      <c r="AG42">
        <v>1.8207592253564053E-3</v>
      </c>
      <c r="AH42">
        <v>1.8080139107789495E-3</v>
      </c>
      <c r="AI42">
        <v>1.7953578134034531E-3</v>
      </c>
      <c r="AJ42">
        <v>1.7827903087096475E-3</v>
      </c>
      <c r="AK42">
        <v>1.7422159532796688E-3</v>
      </c>
      <c r="AL42">
        <v>1.7158919486377489E-3</v>
      </c>
      <c r="AM42">
        <v>1.6826435472323542E-3</v>
      </c>
      <c r="AN42">
        <v>1.6389378955706524E-3</v>
      </c>
      <c r="AO42">
        <v>1.5794566932545995E-3</v>
      </c>
      <c r="AP42">
        <v>1.4961862033659179E-3</v>
      </c>
      <c r="AQ42">
        <v>1.377033939102712E-3</v>
      </c>
      <c r="AR42">
        <v>1.2037137726685909E-3</v>
      </c>
      <c r="AS42">
        <v>9.4848525733831623E-4</v>
      </c>
      <c r="AT42">
        <v>5.690646849237091E-4</v>
      </c>
      <c r="AU42">
        <v>0</v>
      </c>
    </row>
    <row r="43" spans="1:47">
      <c r="A43" t="s">
        <v>284</v>
      </c>
      <c r="B43" t="s">
        <v>67</v>
      </c>
      <c r="C43" t="s">
        <v>145</v>
      </c>
      <c r="M43">
        <v>2.3309265593917661E-3</v>
      </c>
      <c r="N43">
        <v>2.3309265593917661E-3</v>
      </c>
      <c r="O43">
        <v>2.3146100734760533E-3</v>
      </c>
      <c r="P43">
        <v>2.2984078029616994E-3</v>
      </c>
      <c r="Q43">
        <v>2.2823189483409667E-3</v>
      </c>
      <c r="R43">
        <v>2.2663427157025851E-3</v>
      </c>
      <c r="S43">
        <v>2.2504783166926723E-3</v>
      </c>
      <c r="T43">
        <v>2.2347249684758208E-3</v>
      </c>
      <c r="U43">
        <v>2.2190818936965173E-3</v>
      </c>
      <c r="V43">
        <v>2.2035483204406181E-3</v>
      </c>
      <c r="W43">
        <v>2.1881234821975459E-3</v>
      </c>
      <c r="X43">
        <v>2.1728066178221539E-3</v>
      </c>
      <c r="Y43">
        <v>2.1575969714974219E-3</v>
      </c>
      <c r="Z43">
        <v>2.1424937926969312E-3</v>
      </c>
      <c r="AA43">
        <v>2.1274963361480603E-3</v>
      </c>
      <c r="AB43">
        <v>2.1126038617950149E-3</v>
      </c>
      <c r="AC43">
        <v>2.0978156347624122E-3</v>
      </c>
      <c r="AD43">
        <v>2.0831309253190877E-3</v>
      </c>
      <c r="AE43">
        <v>2.0685490088418468E-3</v>
      </c>
      <c r="AF43">
        <v>2.0540691657799925E-3</v>
      </c>
      <c r="AG43">
        <v>2.0396906816195215E-3</v>
      </c>
      <c r="AH43">
        <v>2.0254128468481514E-3</v>
      </c>
      <c r="AI43">
        <v>2.0112349569202381E-3</v>
      </c>
      <c r="AJ43">
        <v>1.9971563122218039E-3</v>
      </c>
      <c r="AK43">
        <v>1.9517032212635343E-3</v>
      </c>
      <c r="AL43">
        <v>1.9222139696242202E-3</v>
      </c>
      <c r="AM43">
        <v>1.8849677189498593E-3</v>
      </c>
      <c r="AN43">
        <v>1.8360068189104961E-3</v>
      </c>
      <c r="AO43">
        <v>1.7693734868334254E-3</v>
      </c>
      <c r="AP43">
        <v>1.6760903992540377E-3</v>
      </c>
      <c r="AQ43">
        <v>1.5426110463956366E-3</v>
      </c>
      <c r="AR43">
        <v>1.3484505426403226E-3</v>
      </c>
      <c r="AS43">
        <v>1.062532878649991E-3</v>
      </c>
      <c r="AT43">
        <v>6.374900749715473E-4</v>
      </c>
      <c r="AU43">
        <v>0</v>
      </c>
    </row>
    <row r="44" spans="1:47">
      <c r="A44" t="s">
        <v>284</v>
      </c>
      <c r="B44" t="s">
        <v>67</v>
      </c>
      <c r="C44" t="s">
        <v>142</v>
      </c>
      <c r="M44">
        <v>1.3879133910587454E-4</v>
      </c>
      <c r="N44">
        <v>1.3879133910587454E-4</v>
      </c>
      <c r="O44">
        <v>1.3781979973213204E-4</v>
      </c>
      <c r="P44">
        <v>1.3685506113400928E-4</v>
      </c>
      <c r="Q44">
        <v>1.3589707570606929E-4</v>
      </c>
      <c r="R44">
        <v>1.349457961761294E-4</v>
      </c>
      <c r="S44">
        <v>1.3400117560289498E-4</v>
      </c>
      <c r="T44">
        <v>1.3306316737367666E-4</v>
      </c>
      <c r="U44">
        <v>1.3213172520205874E-4</v>
      </c>
      <c r="V44">
        <v>1.3120680312564414E-4</v>
      </c>
      <c r="W44">
        <v>1.3028835550376455E-4</v>
      </c>
      <c r="X44">
        <v>1.2937633701523912E-4</v>
      </c>
      <c r="Y44">
        <v>1.2847070265613325E-4</v>
      </c>
      <c r="Z44">
        <v>1.2757140773753811E-4</v>
      </c>
      <c r="AA44">
        <v>1.2667840788337797E-4</v>
      </c>
      <c r="AB44">
        <v>1.2579165902819323E-4</v>
      </c>
      <c r="AC44">
        <v>1.2491111741499625E-4</v>
      </c>
      <c r="AD44">
        <v>1.2403673959308914E-4</v>
      </c>
      <c r="AE44">
        <v>1.2316848241594042E-4</v>
      </c>
      <c r="AF44">
        <v>1.2230630303902701E-4</v>
      </c>
      <c r="AG44">
        <v>1.2145015891775607E-4</v>
      </c>
      <c r="AH44">
        <v>1.2060000780533126E-4</v>
      </c>
      <c r="AI44">
        <v>1.1975580775069189E-4</v>
      </c>
      <c r="AJ44">
        <v>1.1891751709643822E-4</v>
      </c>
      <c r="AK44">
        <v>1.1621108461138882E-4</v>
      </c>
      <c r="AL44">
        <v>1.1445519371566099E-4</v>
      </c>
      <c r="AM44">
        <v>1.1223742456847874E-4</v>
      </c>
      <c r="AN44">
        <v>1.0932212513404746E-4</v>
      </c>
      <c r="AO44">
        <v>1.0535454865644514E-4</v>
      </c>
      <c r="AP44">
        <v>9.980015459417485E-5</v>
      </c>
      <c r="AQ44">
        <v>9.1852337426125141E-5</v>
      </c>
      <c r="AR44">
        <v>8.0291357004370206E-5</v>
      </c>
      <c r="AS44">
        <v>6.3266841453097494E-5</v>
      </c>
      <c r="AT44">
        <v>3.7958339277360809E-5</v>
      </c>
      <c r="AU44">
        <v>0</v>
      </c>
    </row>
    <row r="45" spans="1:47">
      <c r="A45" t="s">
        <v>284</v>
      </c>
      <c r="B45" t="s">
        <v>67</v>
      </c>
      <c r="C45" t="s">
        <v>147</v>
      </c>
      <c r="M45">
        <v>1.7105341361618396</v>
      </c>
      <c r="N45">
        <v>1.6913137078908469</v>
      </c>
      <c r="O45">
        <v>1.6776272465807931</v>
      </c>
      <c r="P45">
        <v>1.6655887610715627</v>
      </c>
      <c r="Q45">
        <v>1.6502474022418545</v>
      </c>
      <c r="R45">
        <v>1.6355718140653503</v>
      </c>
      <c r="S45">
        <v>1.6206424145128375</v>
      </c>
      <c r="T45">
        <v>1.605590089250754</v>
      </c>
      <c r="U45">
        <v>1.5905399323479155</v>
      </c>
      <c r="V45">
        <v>1.5778094135370648</v>
      </c>
      <c r="W45">
        <v>1.5652708170727576</v>
      </c>
      <c r="X45">
        <v>1.5528456469883014</v>
      </c>
      <c r="Y45">
        <v>1.5405553420943181</v>
      </c>
      <c r="Z45">
        <v>1.5284197252399305</v>
      </c>
      <c r="AA45">
        <v>1.5164571737224399</v>
      </c>
      <c r="AB45">
        <v>1.504636584939707</v>
      </c>
      <c r="AC45">
        <v>1.492921828172455</v>
      </c>
      <c r="AD45">
        <v>1.48132196955517</v>
      </c>
      <c r="AE45">
        <v>1.469845100804942</v>
      </c>
      <c r="AF45">
        <v>1.458498440328347</v>
      </c>
      <c r="AG45">
        <v>1.4472520455688707</v>
      </c>
      <c r="AH45">
        <v>1.436077582476569</v>
      </c>
      <c r="AI45">
        <v>1.4249832676781453</v>
      </c>
      <c r="AJ45">
        <v>1.4139762325871961</v>
      </c>
      <c r="AK45">
        <v>1.403062537151949</v>
      </c>
      <c r="AL45">
        <v>1.3922146967863336</v>
      </c>
      <c r="AM45">
        <v>1.381403689633109</v>
      </c>
      <c r="AN45">
        <v>1.3706318224720617</v>
      </c>
      <c r="AO45">
        <v>1.3599003985318416</v>
      </c>
      <c r="AP45">
        <v>1.335118600918388</v>
      </c>
      <c r="AQ45">
        <v>1.2972947017429826</v>
      </c>
      <c r="AR45">
        <v>1.2593991537801217</v>
      </c>
      <c r="AS45">
        <v>1.2214399064336456</v>
      </c>
      <c r="AT45">
        <v>1.1834089771323735</v>
      </c>
      <c r="AU45">
        <v>1.1452934393579122</v>
      </c>
    </row>
    <row r="46" spans="1:47">
      <c r="A46" t="s">
        <v>284</v>
      </c>
      <c r="B46" t="s">
        <v>67</v>
      </c>
      <c r="C46" t="s">
        <v>125</v>
      </c>
      <c r="M46">
        <v>8.2078249475516701E-2</v>
      </c>
      <c r="N46">
        <v>8.1503701729188083E-2</v>
      </c>
      <c r="O46">
        <v>8.0933175817083772E-2</v>
      </c>
      <c r="P46">
        <v>8.0366643586364195E-2</v>
      </c>
      <c r="Q46">
        <v>7.9804077081259639E-2</v>
      </c>
      <c r="R46">
        <v>7.9245448541690827E-2</v>
      </c>
      <c r="S46">
        <v>7.8690730401898987E-2</v>
      </c>
      <c r="T46">
        <v>7.8139895289085687E-2</v>
      </c>
      <c r="U46">
        <v>7.7592916022062086E-2</v>
      </c>
      <c r="V46">
        <v>7.7049765609907658E-2</v>
      </c>
      <c r="W46">
        <v>7.6510417250638313E-2</v>
      </c>
      <c r="X46">
        <v>7.5974844329883842E-2</v>
      </c>
      <c r="Y46">
        <v>7.5443020419574652E-2</v>
      </c>
      <c r="Z46">
        <v>7.4914919276637626E-2</v>
      </c>
      <c r="AA46">
        <v>7.4390514841701172E-2</v>
      </c>
      <c r="AB46">
        <v>7.3869781237809268E-2</v>
      </c>
      <c r="AC46">
        <v>7.3352692769144606E-2</v>
      </c>
      <c r="AD46">
        <v>7.2839223919760582E-2</v>
      </c>
      <c r="AE46">
        <v>7.232934935232227E-2</v>
      </c>
      <c r="AF46">
        <v>7.182304390685601E-2</v>
      </c>
      <c r="AG46">
        <v>7.1320282599508011E-2</v>
      </c>
      <c r="AH46">
        <v>7.0821040621311449E-2</v>
      </c>
      <c r="AI46">
        <v>7.0325293336962275E-2</v>
      </c>
      <c r="AJ46">
        <v>6.9833016283603527E-2</v>
      </c>
      <c r="AK46">
        <v>6.9351942916979797E-2</v>
      </c>
      <c r="AL46">
        <v>6.8878138326372212E-2</v>
      </c>
      <c r="AM46">
        <v>6.8413514526681402E-2</v>
      </c>
      <c r="AN46">
        <v>6.796095905006258E-2</v>
      </c>
      <c r="AO46">
        <v>6.7524827956537706E-2</v>
      </c>
      <c r="AP46">
        <v>6.711169011757219E-2</v>
      </c>
      <c r="AQ46">
        <v>6.6731453470219596E-2</v>
      </c>
      <c r="AR46">
        <v>6.6399075250413414E-2</v>
      </c>
      <c r="AS46">
        <v>6.6137172588414617E-2</v>
      </c>
      <c r="AT46">
        <v>6.5980038300160887E-2</v>
      </c>
      <c r="AU46">
        <v>6.5980038300160887E-2</v>
      </c>
    </row>
    <row r="47" spans="1:47">
      <c r="A47" t="s">
        <v>284</v>
      </c>
      <c r="B47" t="s">
        <v>67</v>
      </c>
      <c r="C47" t="s">
        <v>275</v>
      </c>
      <c r="M47" s="118">
        <v>1.8014838990962352E-2</v>
      </c>
      <c r="N47" s="118">
        <v>2.4972437666471319E-2</v>
      </c>
      <c r="O47" s="118">
        <v>2.4404301531787249E-2</v>
      </c>
      <c r="P47" s="118">
        <v>2.4117144054227373E-2</v>
      </c>
      <c r="Q47" s="118">
        <v>2.3818068613945038E-2</v>
      </c>
      <c r="R47" s="118">
        <v>2.5114158514552898E-2</v>
      </c>
      <c r="S47" s="118">
        <v>2.8038502027601463E-2</v>
      </c>
      <c r="T47" s="118">
        <v>2.8841132123673788E-2</v>
      </c>
      <c r="U47" s="118">
        <v>2.9965698973800747E-2</v>
      </c>
      <c r="V47" s="118">
        <v>2.9634046063461119E-2</v>
      </c>
      <c r="W47" s="118">
        <v>3.1964829187582866E-2</v>
      </c>
      <c r="X47" s="118">
        <v>3.263433963767972E-2</v>
      </c>
      <c r="Y47" s="118">
        <v>3.483616750773301E-2</v>
      </c>
      <c r="Z47" s="118">
        <v>3.4488496149806008E-2</v>
      </c>
      <c r="AA47" s="118">
        <v>3.6463449222843704E-2</v>
      </c>
      <c r="AB47" s="118">
        <v>3.6597720896469212E-2</v>
      </c>
      <c r="AC47" s="118">
        <v>3.9061531083302313E-2</v>
      </c>
      <c r="AD47" s="118">
        <v>3.8991178852674668E-2</v>
      </c>
      <c r="AE47" s="118">
        <v>4.1065468692880379E-2</v>
      </c>
      <c r="AF47" s="118">
        <v>4.0903846207367173E-2</v>
      </c>
      <c r="AG47" s="118">
        <v>4.325190844798326E-2</v>
      </c>
      <c r="AH47" s="118">
        <v>4.3251686795513861E-2</v>
      </c>
      <c r="AI47" s="118">
        <v>4.5500846296107303E-2</v>
      </c>
      <c r="AJ47" s="118">
        <v>4.5316772987749429E-2</v>
      </c>
      <c r="AK47" s="118">
        <v>4.7563628546855266E-2</v>
      </c>
      <c r="AL47" s="118">
        <v>4.7498220450432893E-2</v>
      </c>
      <c r="AM47" s="118">
        <v>4.9810721577205085E-2</v>
      </c>
      <c r="AN47" s="118">
        <v>4.9683223717991595E-2</v>
      </c>
      <c r="AO47" s="118">
        <v>5.1923580861672466E-2</v>
      </c>
      <c r="AP47" s="118">
        <v>5.1802339667347472E-2</v>
      </c>
      <c r="AQ47" s="118">
        <v>5.4099996259906344E-2</v>
      </c>
      <c r="AR47" s="118">
        <v>5.3999008458686645E-2</v>
      </c>
      <c r="AS47" s="118">
        <v>5.626595555957227E-2</v>
      </c>
      <c r="AT47" s="118">
        <v>5.6134861312391204E-2</v>
      </c>
      <c r="AU47" s="118">
        <v>5.8409843898292034E-2</v>
      </c>
    </row>
    <row r="84" spans="4:4">
      <c r="D84" s="85"/>
    </row>
    <row r="85" spans="4:4">
      <c r="D85" s="85"/>
    </row>
    <row r="86" spans="4:4">
      <c r="D86" s="85"/>
    </row>
    <row r="87" spans="4:4">
      <c r="D87" s="85"/>
    </row>
    <row r="88" spans="4:4">
      <c r="D88" s="85"/>
    </row>
    <row r="89" spans="4:4">
      <c r="D89" s="85"/>
    </row>
    <row r="90" spans="4:4">
      <c r="D90" s="85"/>
    </row>
    <row r="91" spans="4:4">
      <c r="D91" s="85"/>
    </row>
    <row r="92" spans="4:4">
      <c r="D92" s="85"/>
    </row>
    <row r="93" spans="4:4">
      <c r="D93" s="85"/>
    </row>
    <row r="94" spans="4:4">
      <c r="D94" s="85"/>
    </row>
    <row r="95" spans="4:4">
      <c r="D95" s="85"/>
    </row>
    <row r="96" spans="4:4">
      <c r="D96" s="85"/>
    </row>
    <row r="97" spans="4:4">
      <c r="D97" s="85"/>
    </row>
    <row r="98" spans="4:4">
      <c r="D98" s="85"/>
    </row>
    <row r="99" spans="4:4">
      <c r="D99" s="85"/>
    </row>
    <row r="100" spans="4:4">
      <c r="D100" s="85"/>
    </row>
    <row r="101" spans="4:4">
      <c r="D101" s="85"/>
    </row>
    <row r="102" spans="4:4">
      <c r="D102" s="85"/>
    </row>
    <row r="103" spans="4:4">
      <c r="D103" s="85"/>
    </row>
    <row r="104" spans="4:4">
      <c r="D104" s="85"/>
    </row>
    <row r="105" spans="4:4">
      <c r="D105" s="85"/>
    </row>
    <row r="106" spans="4:4">
      <c r="D106" s="85"/>
    </row>
    <row r="107" spans="4:4">
      <c r="D107" s="85"/>
    </row>
    <row r="108" spans="4:4">
      <c r="D108" s="85"/>
    </row>
    <row r="109" spans="4:4">
      <c r="D109" s="85"/>
    </row>
    <row r="110" spans="4:4">
      <c r="D110" s="85"/>
    </row>
    <row r="111" spans="4:4">
      <c r="D111" s="85"/>
    </row>
    <row r="112" spans="4:4">
      <c r="D112" s="85"/>
    </row>
    <row r="113" spans="4:4">
      <c r="D113" s="85"/>
    </row>
    <row r="114" spans="4:4">
      <c r="D114" s="85"/>
    </row>
    <row r="115" spans="4:4">
      <c r="D115" s="85"/>
    </row>
    <row r="116" spans="4:4">
      <c r="D116" s="85"/>
    </row>
    <row r="117" spans="4:4">
      <c r="D117" s="85"/>
    </row>
    <row r="118" spans="4:4">
      <c r="D118" s="85"/>
    </row>
    <row r="119" spans="4:4">
      <c r="D119" s="85"/>
    </row>
    <row r="120" spans="4:4">
      <c r="D120" s="85"/>
    </row>
    <row r="121" spans="4:4">
      <c r="D121" s="85"/>
    </row>
    <row r="122" spans="4:4">
      <c r="D122" s="85"/>
    </row>
    <row r="123" spans="4:4">
      <c r="D123" s="85"/>
    </row>
    <row r="124" spans="4:4">
      <c r="D124" s="85"/>
    </row>
    <row r="125" spans="4:4">
      <c r="D125" s="85"/>
    </row>
    <row r="126" spans="4:4">
      <c r="D126" s="85"/>
    </row>
    <row r="127" spans="4:4">
      <c r="D127" s="85"/>
    </row>
    <row r="128" spans="4:4">
      <c r="D128" s="85"/>
    </row>
    <row r="129" spans="4:4">
      <c r="D129" s="85"/>
    </row>
  </sheetData>
  <hyperlinks>
    <hyperlink ref="A1" location="Content!A1" display="Back to table of contents" xr:uid="{55EB8D86-77D7-47A6-80BA-357D4A03BBEE}"/>
    <hyperlink ref="B1" location="Parameters!A1" display="Parameters List" xr:uid="{F3436C2F-289B-40F2-9C7F-CD28EBED53E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defaultColWidth="9.140625" defaultRowHeight="14.45"/>
  <cols>
    <col min="1" max="1" width="16.5703125" customWidth="1"/>
    <col min="2" max="2" width="15.42578125" customWidth="1"/>
    <col min="3" max="3" width="13.42578125" customWidth="1"/>
    <col min="6" max="6" width="10.140625" customWidth="1"/>
    <col min="8" max="8" width="21.140625" customWidth="1"/>
    <col min="9" max="9" width="9.42578125" customWidth="1"/>
    <col min="10" max="10" width="18.42578125" customWidth="1"/>
    <col min="11" max="11" width="9.140625" customWidth="1"/>
    <col min="12" max="14" width="8.42578125" customWidth="1"/>
    <col min="15" max="47" width="6.42578125" customWidth="1"/>
    <col min="48" max="48" width="6.85546875" customWidth="1"/>
  </cols>
  <sheetData>
    <row r="1" spans="1:48" ht="15" thickBot="1">
      <c r="A1" s="68" t="s">
        <v>270</v>
      </c>
      <c r="B1" s="69" t="s">
        <v>271</v>
      </c>
      <c r="C1" s="69"/>
      <c r="D1" s="21"/>
      <c r="E1" s="21"/>
      <c r="F1" s="22"/>
      <c r="G1" s="22"/>
      <c r="H1" s="22"/>
      <c r="I1" s="22"/>
      <c r="J1" s="22"/>
      <c r="K1" s="22"/>
      <c r="L1" s="22"/>
    </row>
    <row r="2" spans="1:48" ht="15" thickBot="1">
      <c r="A2" s="70" t="s">
        <v>272</v>
      </c>
      <c r="B2" s="71" t="s">
        <v>43</v>
      </c>
      <c r="C2" s="71" t="s">
        <v>28</v>
      </c>
      <c r="D2" s="71" t="s">
        <v>46</v>
      </c>
      <c r="E2" s="71" t="s">
        <v>49</v>
      </c>
      <c r="F2" s="71" t="s">
        <v>37</v>
      </c>
      <c r="G2" s="71" t="s">
        <v>55</v>
      </c>
      <c r="H2" s="71" t="s">
        <v>40</v>
      </c>
      <c r="I2" s="71" t="s">
        <v>31</v>
      </c>
      <c r="J2" s="71" t="s">
        <v>52</v>
      </c>
      <c r="K2" s="71" t="s">
        <v>34</v>
      </c>
      <c r="L2" s="71" t="s">
        <v>43</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273</v>
      </c>
    </row>
    <row r="3" spans="1:48">
      <c r="A3" s="64" t="s">
        <v>285</v>
      </c>
      <c r="B3" s="22"/>
      <c r="C3" s="22"/>
      <c r="D3" s="22"/>
      <c r="E3" s="22"/>
      <c r="F3" s="22"/>
      <c r="G3" s="22"/>
      <c r="H3" s="22"/>
      <c r="I3" s="22" t="s">
        <v>64</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 sqref="B3"/>
    </sheetView>
  </sheetViews>
  <sheetFormatPr defaultColWidth="11.42578125" defaultRowHeight="14.45"/>
  <cols>
    <col min="1" max="1" width="22.42578125" customWidth="1"/>
    <col min="2" max="2" width="23.42578125" customWidth="1"/>
    <col min="3" max="3" width="170" customWidth="1"/>
  </cols>
  <sheetData>
    <row r="1" spans="1:3" ht="15" thickBot="1">
      <c r="A1" s="20" t="s">
        <v>11</v>
      </c>
    </row>
    <row r="2" spans="1:3" ht="15" thickBot="1">
      <c r="A2" s="59" t="s">
        <v>22</v>
      </c>
      <c r="B2" s="60" t="s">
        <v>23</v>
      </c>
      <c r="C2" s="61" t="s">
        <v>24</v>
      </c>
    </row>
    <row r="3" spans="1:3">
      <c r="A3" s="54" t="s">
        <v>25</v>
      </c>
      <c r="B3" s="55" t="s">
        <v>26</v>
      </c>
      <c r="C3" s="56" t="s">
        <v>27</v>
      </c>
    </row>
    <row r="4" spans="1:3" ht="43.15">
      <c r="A4" s="23" t="s">
        <v>28</v>
      </c>
      <c r="B4" s="25" t="s">
        <v>29</v>
      </c>
      <c r="C4" s="57" t="s">
        <v>30</v>
      </c>
    </row>
    <row r="5" spans="1:3" ht="72">
      <c r="A5" s="23" t="s">
        <v>31</v>
      </c>
      <c r="B5" s="25" t="s">
        <v>32</v>
      </c>
      <c r="C5" s="57" t="s">
        <v>33</v>
      </c>
    </row>
    <row r="6" spans="1:3" ht="28.9">
      <c r="A6" s="23" t="s">
        <v>34</v>
      </c>
      <c r="B6" s="25" t="s">
        <v>35</v>
      </c>
      <c r="C6" s="57" t="s">
        <v>36</v>
      </c>
    </row>
    <row r="7" spans="1:3">
      <c r="A7" s="23" t="s">
        <v>37</v>
      </c>
      <c r="B7" s="25" t="s">
        <v>38</v>
      </c>
      <c r="C7" s="57" t="s">
        <v>39</v>
      </c>
    </row>
    <row r="8" spans="1:3" ht="28.9">
      <c r="A8" s="23" t="s">
        <v>40</v>
      </c>
      <c r="B8" s="25" t="s">
        <v>41</v>
      </c>
      <c r="C8" s="57" t="s">
        <v>42</v>
      </c>
    </row>
    <row r="9" spans="1:3" ht="28.9">
      <c r="A9" s="23" t="s">
        <v>43</v>
      </c>
      <c r="B9" s="25" t="s">
        <v>44</v>
      </c>
      <c r="C9" s="57" t="s">
        <v>45</v>
      </c>
    </row>
    <row r="10" spans="1:3" ht="28.9">
      <c r="A10" s="23" t="s">
        <v>46</v>
      </c>
      <c r="B10" s="25" t="s">
        <v>47</v>
      </c>
      <c r="C10" s="57" t="s">
        <v>48</v>
      </c>
    </row>
    <row r="11" spans="1:3">
      <c r="A11" s="23" t="s">
        <v>49</v>
      </c>
      <c r="B11" s="25" t="s">
        <v>50</v>
      </c>
      <c r="C11" s="57" t="s">
        <v>51</v>
      </c>
    </row>
    <row r="12" spans="1:3" ht="28.9">
      <c r="A12" s="23" t="s">
        <v>52</v>
      </c>
      <c r="B12" s="25" t="s">
        <v>53</v>
      </c>
      <c r="C12" s="57" t="s">
        <v>54</v>
      </c>
    </row>
    <row r="13" spans="1:3" ht="15" thickBot="1">
      <c r="A13" s="24" t="s">
        <v>55</v>
      </c>
      <c r="B13" s="26" t="s">
        <v>56</v>
      </c>
      <c r="C13" s="58" t="s">
        <v>57</v>
      </c>
    </row>
    <row r="14" spans="1:3">
      <c r="A14" t="s">
        <v>58</v>
      </c>
      <c r="B14" t="s">
        <v>59</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3"/>
  <sheetViews>
    <sheetView topLeftCell="A49" workbookViewId="0">
      <selection activeCell="E6" sqref="E6"/>
    </sheetView>
  </sheetViews>
  <sheetFormatPr defaultColWidth="9.140625" defaultRowHeight="14.45"/>
  <cols>
    <col min="2" max="2" width="10.85546875" customWidth="1"/>
    <col min="3" max="3" width="23" customWidth="1"/>
    <col min="4" max="4" width="20.42578125" customWidth="1"/>
    <col min="5" max="5" width="23.85546875" customWidth="1"/>
    <col min="6" max="6" width="21.85546875" customWidth="1"/>
    <col min="7" max="7" width="18.42578125" bestFit="1" customWidth="1"/>
  </cols>
  <sheetData>
    <row r="1" spans="1:12">
      <c r="A1" t="s">
        <v>60</v>
      </c>
      <c r="B1" t="s">
        <v>25</v>
      </c>
      <c r="C1" t="s">
        <v>28</v>
      </c>
      <c r="D1" t="s">
        <v>31</v>
      </c>
      <c r="E1" t="s">
        <v>34</v>
      </c>
      <c r="F1" t="s">
        <v>37</v>
      </c>
      <c r="G1" t="s">
        <v>40</v>
      </c>
      <c r="H1" t="s">
        <v>43</v>
      </c>
      <c r="I1" t="s">
        <v>46</v>
      </c>
      <c r="J1" t="s">
        <v>49</v>
      </c>
      <c r="K1" t="s">
        <v>52</v>
      </c>
      <c r="L1" t="s">
        <v>55</v>
      </c>
    </row>
    <row r="2" spans="1:12">
      <c r="A2" t="s">
        <v>61</v>
      </c>
      <c r="B2" t="s">
        <v>26</v>
      </c>
      <c r="C2" t="s">
        <v>29</v>
      </c>
      <c r="D2" t="s">
        <v>32</v>
      </c>
      <c r="E2" t="s">
        <v>35</v>
      </c>
      <c r="F2" t="s">
        <v>38</v>
      </c>
      <c r="G2" t="s">
        <v>41</v>
      </c>
      <c r="H2" t="s">
        <v>44</v>
      </c>
      <c r="I2" t="s">
        <v>47</v>
      </c>
      <c r="J2" t="s">
        <v>50</v>
      </c>
      <c r="K2" t="s">
        <v>53</v>
      </c>
      <c r="L2" t="s">
        <v>56</v>
      </c>
    </row>
    <row r="3" spans="1:12">
      <c r="A3" t="s">
        <v>62</v>
      </c>
      <c r="B3">
        <f>+COUNTA(B4:B276)</f>
        <v>35</v>
      </c>
      <c r="C3">
        <f>+COUNTA(C4:C276)</f>
        <v>60</v>
      </c>
      <c r="D3">
        <f t="shared" ref="D3:L3" si="0">+COUNTA(D4:D276)</f>
        <v>1</v>
      </c>
      <c r="E3">
        <f>+COUNTA(E4:E276)</f>
        <v>25</v>
      </c>
      <c r="F3">
        <f t="shared" si="0"/>
        <v>1</v>
      </c>
      <c r="G3">
        <f t="shared" si="0"/>
        <v>1</v>
      </c>
      <c r="H3">
        <f t="shared" si="0"/>
        <v>1</v>
      </c>
      <c r="I3">
        <f t="shared" si="0"/>
        <v>0</v>
      </c>
      <c r="J3">
        <f t="shared" si="0"/>
        <v>0</v>
      </c>
      <c r="K3">
        <f t="shared" si="0"/>
        <v>0</v>
      </c>
      <c r="L3">
        <f t="shared" si="0"/>
        <v>0</v>
      </c>
    </row>
    <row r="4" spans="1:12">
      <c r="B4">
        <v>2016</v>
      </c>
      <c r="C4" t="s">
        <v>63</v>
      </c>
      <c r="D4" t="s">
        <v>64</v>
      </c>
      <c r="E4" t="s">
        <v>65</v>
      </c>
      <c r="F4" t="s">
        <v>66</v>
      </c>
      <c r="G4">
        <v>1</v>
      </c>
      <c r="H4" t="s">
        <v>67</v>
      </c>
    </row>
    <row r="5" spans="1:12">
      <c r="B5">
        <v>2017</v>
      </c>
      <c r="C5" t="s">
        <v>68</v>
      </c>
      <c r="E5" t="s">
        <v>69</v>
      </c>
    </row>
    <row r="6" spans="1:12">
      <c r="B6" s="74">
        <v>2018</v>
      </c>
      <c r="C6" t="s">
        <v>70</v>
      </c>
      <c r="E6" t="s">
        <v>71</v>
      </c>
    </row>
    <row r="7" spans="1:12">
      <c r="B7" s="74">
        <v>2019</v>
      </c>
      <c r="C7" t="s">
        <v>71</v>
      </c>
      <c r="E7" t="s">
        <v>70</v>
      </c>
    </row>
    <row r="8" spans="1:12">
      <c r="B8" s="74">
        <v>2020</v>
      </c>
      <c r="C8" t="s">
        <v>72</v>
      </c>
      <c r="E8" t="s">
        <v>72</v>
      </c>
    </row>
    <row r="9" spans="1:12">
      <c r="B9" s="74">
        <v>2021</v>
      </c>
      <c r="C9" t="s">
        <v>73</v>
      </c>
      <c r="E9" t="s">
        <v>74</v>
      </c>
    </row>
    <row r="10" spans="1:12">
      <c r="B10" s="74">
        <v>2022</v>
      </c>
      <c r="C10" t="s">
        <v>75</v>
      </c>
      <c r="E10" t="s">
        <v>76</v>
      </c>
    </row>
    <row r="11" spans="1:12">
      <c r="B11" s="74">
        <v>2023</v>
      </c>
      <c r="C11" t="s">
        <v>77</v>
      </c>
      <c r="E11" t="s">
        <v>78</v>
      </c>
    </row>
    <row r="12" spans="1:12">
      <c r="B12" s="74">
        <v>2024</v>
      </c>
      <c r="C12" t="s">
        <v>79</v>
      </c>
      <c r="E12" t="s">
        <v>80</v>
      </c>
    </row>
    <row r="13" spans="1:12">
      <c r="B13" s="74">
        <v>2025</v>
      </c>
      <c r="C13" t="s">
        <v>81</v>
      </c>
      <c r="E13" t="s">
        <v>82</v>
      </c>
    </row>
    <row r="14" spans="1:12">
      <c r="B14" s="74">
        <v>2026</v>
      </c>
      <c r="C14" t="s">
        <v>83</v>
      </c>
      <c r="E14" t="s">
        <v>84</v>
      </c>
    </row>
    <row r="15" spans="1:12">
      <c r="B15" s="74">
        <v>2027</v>
      </c>
      <c r="C15" t="s">
        <v>85</v>
      </c>
      <c r="E15" t="s">
        <v>86</v>
      </c>
    </row>
    <row r="16" spans="1:12">
      <c r="B16" s="74">
        <v>2028</v>
      </c>
      <c r="C16" t="s">
        <v>87</v>
      </c>
      <c r="E16" t="s">
        <v>88</v>
      </c>
    </row>
    <row r="17" spans="2:5">
      <c r="B17" s="74">
        <v>2029</v>
      </c>
      <c r="C17" t="s">
        <v>89</v>
      </c>
      <c r="E17" t="s">
        <v>90</v>
      </c>
    </row>
    <row r="18" spans="2:5">
      <c r="B18" s="74">
        <v>2030</v>
      </c>
      <c r="C18" t="s">
        <v>91</v>
      </c>
      <c r="E18" t="s">
        <v>92</v>
      </c>
    </row>
    <row r="19" spans="2:5">
      <c r="B19" s="74">
        <v>2031</v>
      </c>
      <c r="C19" t="s">
        <v>93</v>
      </c>
      <c r="E19" t="s">
        <v>94</v>
      </c>
    </row>
    <row r="20" spans="2:5">
      <c r="B20" s="74">
        <v>2032</v>
      </c>
      <c r="C20" t="s">
        <v>95</v>
      </c>
      <c r="E20" t="s">
        <v>96</v>
      </c>
    </row>
    <row r="21" spans="2:5">
      <c r="B21" s="74">
        <v>2033</v>
      </c>
      <c r="C21" t="s">
        <v>97</v>
      </c>
      <c r="E21" t="s">
        <v>98</v>
      </c>
    </row>
    <row r="22" spans="2:5">
      <c r="B22" s="74">
        <v>2034</v>
      </c>
      <c r="C22" t="s">
        <v>99</v>
      </c>
      <c r="E22" t="s">
        <v>100</v>
      </c>
    </row>
    <row r="23" spans="2:5">
      <c r="B23" s="74">
        <v>2035</v>
      </c>
      <c r="C23" t="s">
        <v>101</v>
      </c>
      <c r="E23" t="s">
        <v>102</v>
      </c>
    </row>
    <row r="24" spans="2:5">
      <c r="B24" s="74">
        <v>2036</v>
      </c>
      <c r="C24" t="s">
        <v>103</v>
      </c>
      <c r="E24" t="s">
        <v>104</v>
      </c>
    </row>
    <row r="25" spans="2:5">
      <c r="B25" s="74">
        <v>2037</v>
      </c>
      <c r="C25" t="s">
        <v>105</v>
      </c>
      <c r="E25" t="s">
        <v>106</v>
      </c>
    </row>
    <row r="26" spans="2:5">
      <c r="B26" s="74">
        <v>2038</v>
      </c>
      <c r="C26" t="s">
        <v>107</v>
      </c>
      <c r="E26" t="s">
        <v>108</v>
      </c>
    </row>
    <row r="27" spans="2:5">
      <c r="B27" s="74">
        <v>2039</v>
      </c>
      <c r="C27" t="s">
        <v>109</v>
      </c>
      <c r="E27" t="s">
        <v>110</v>
      </c>
    </row>
    <row r="28" spans="2:5">
      <c r="B28" s="74">
        <v>2040</v>
      </c>
      <c r="C28" t="s">
        <v>111</v>
      </c>
      <c r="E28" t="s">
        <v>112</v>
      </c>
    </row>
    <row r="29" spans="2:5">
      <c r="B29" s="74">
        <v>2041</v>
      </c>
      <c r="C29" t="s">
        <v>113</v>
      </c>
    </row>
    <row r="30" spans="2:5">
      <c r="B30" s="74">
        <v>2042</v>
      </c>
      <c r="C30" t="s">
        <v>114</v>
      </c>
    </row>
    <row r="31" spans="2:5">
      <c r="B31" s="74">
        <v>2043</v>
      </c>
      <c r="C31" t="s">
        <v>115</v>
      </c>
    </row>
    <row r="32" spans="2:5">
      <c r="B32" s="74">
        <v>2044</v>
      </c>
      <c r="C32" t="s">
        <v>116</v>
      </c>
    </row>
    <row r="33" spans="2:3">
      <c r="B33" s="74">
        <v>2045</v>
      </c>
      <c r="C33" t="s">
        <v>117</v>
      </c>
    </row>
    <row r="34" spans="2:3">
      <c r="B34" s="74">
        <v>2046</v>
      </c>
      <c r="C34" t="s">
        <v>118</v>
      </c>
    </row>
    <row r="35" spans="2:3">
      <c r="B35" s="74">
        <v>2047</v>
      </c>
      <c r="C35" t="s">
        <v>119</v>
      </c>
    </row>
    <row r="36" spans="2:3">
      <c r="B36" s="74">
        <v>2048</v>
      </c>
      <c r="C36" t="s">
        <v>120</v>
      </c>
    </row>
    <row r="37" spans="2:3">
      <c r="B37" s="74">
        <v>2049</v>
      </c>
      <c r="C37" t="s">
        <v>121</v>
      </c>
    </row>
    <row r="38" spans="2:3">
      <c r="B38" s="74">
        <v>2050</v>
      </c>
      <c r="C38" t="s">
        <v>122</v>
      </c>
    </row>
    <row r="39" spans="2:3">
      <c r="C39" t="s">
        <v>123</v>
      </c>
    </row>
    <row r="40" spans="2:3">
      <c r="C40" t="s">
        <v>124</v>
      </c>
    </row>
    <row r="41" spans="2:3">
      <c r="C41" t="s">
        <v>125</v>
      </c>
    </row>
    <row r="42" spans="2:3">
      <c r="C42" t="s">
        <v>126</v>
      </c>
    </row>
    <row r="43" spans="2:3">
      <c r="C43" t="s">
        <v>127</v>
      </c>
    </row>
    <row r="44" spans="2:3">
      <c r="C44" t="s">
        <v>128</v>
      </c>
    </row>
    <row r="45" spans="2:3">
      <c r="C45" t="s">
        <v>129</v>
      </c>
    </row>
    <row r="46" spans="2:3">
      <c r="C46" t="s">
        <v>130</v>
      </c>
    </row>
    <row r="47" spans="2:3">
      <c r="C47" t="s">
        <v>131</v>
      </c>
    </row>
    <row r="48" spans="2:3">
      <c r="C48" t="s">
        <v>132</v>
      </c>
    </row>
    <row r="49" spans="3:3">
      <c r="C49" t="s">
        <v>133</v>
      </c>
    </row>
    <row r="50" spans="3:3">
      <c r="C50" t="s">
        <v>134</v>
      </c>
    </row>
    <row r="51" spans="3:3">
      <c r="C51" t="s">
        <v>135</v>
      </c>
    </row>
    <row r="52" spans="3:3">
      <c r="C52" t="s">
        <v>136</v>
      </c>
    </row>
    <row r="53" spans="3:3">
      <c r="C53" t="s">
        <v>137</v>
      </c>
    </row>
    <row r="54" spans="3:3">
      <c r="C54" t="s">
        <v>138</v>
      </c>
    </row>
    <row r="55" spans="3:3">
      <c r="C55" t="s">
        <v>139</v>
      </c>
    </row>
    <row r="56" spans="3:3">
      <c r="C56" t="s">
        <v>140</v>
      </c>
    </row>
    <row r="57" spans="3:3">
      <c r="C57" t="s">
        <v>141</v>
      </c>
    </row>
    <row r="58" spans="3:3">
      <c r="C58" t="s">
        <v>142</v>
      </c>
    </row>
    <row r="59" spans="3:3">
      <c r="C59" t="s">
        <v>143</v>
      </c>
    </row>
    <row r="60" spans="3:3">
      <c r="C60" t="s">
        <v>144</v>
      </c>
    </row>
    <row r="61" spans="3:3">
      <c r="C61" t="s">
        <v>145</v>
      </c>
    </row>
    <row r="62" spans="3:3">
      <c r="C62" t="s">
        <v>146</v>
      </c>
    </row>
    <row r="63" spans="3:3">
      <c r="C63"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heetViews>
  <sheetFormatPr defaultColWidth="11.42578125" defaultRowHeight="14.45"/>
  <cols>
    <col min="1" max="1" width="22.42578125" customWidth="1"/>
    <col min="2" max="2" width="50.42578125" customWidth="1"/>
    <col min="3" max="3" width="63.140625" style="1" customWidth="1"/>
    <col min="4" max="4" width="36.5703125" style="32" customWidth="1"/>
  </cols>
  <sheetData>
    <row r="1" spans="1:4" ht="15" thickBot="1">
      <c r="A1" s="2" t="s">
        <v>11</v>
      </c>
    </row>
    <row r="2" spans="1:4" ht="15" thickBot="1">
      <c r="A2" s="62" t="s">
        <v>148</v>
      </c>
      <c r="B2" s="63" t="s">
        <v>149</v>
      </c>
      <c r="C2" s="63" t="s">
        <v>24</v>
      </c>
      <c r="D2" s="62" t="s">
        <v>150</v>
      </c>
    </row>
    <row r="3" spans="1:4" ht="28.9">
      <c r="A3" s="39" t="s">
        <v>151</v>
      </c>
      <c r="B3" s="33" t="s">
        <v>152</v>
      </c>
      <c r="C3" s="44" t="s">
        <v>153</v>
      </c>
      <c r="D3" s="45" t="s">
        <v>154</v>
      </c>
    </row>
    <row r="4" spans="1:4" ht="28.9">
      <c r="A4" s="40" t="s">
        <v>151</v>
      </c>
      <c r="B4" s="36" t="s">
        <v>155</v>
      </c>
      <c r="C4" s="46" t="s">
        <v>156</v>
      </c>
      <c r="D4" s="47" t="s">
        <v>157</v>
      </c>
    </row>
    <row r="5" spans="1:4" ht="28.9">
      <c r="A5" s="40" t="s">
        <v>151</v>
      </c>
      <c r="B5" s="34" t="s">
        <v>158</v>
      </c>
      <c r="C5" s="46" t="s">
        <v>159</v>
      </c>
      <c r="D5" s="48" t="s">
        <v>160</v>
      </c>
    </row>
    <row r="6" spans="1:4" ht="28.9">
      <c r="A6" s="40" t="s">
        <v>151</v>
      </c>
      <c r="B6" s="34" t="s">
        <v>161</v>
      </c>
      <c r="C6" s="46" t="s">
        <v>162</v>
      </c>
      <c r="D6" s="47"/>
    </row>
    <row r="7" spans="1:4" ht="28.9">
      <c r="A7" s="40" t="s">
        <v>151</v>
      </c>
      <c r="B7" s="34" t="s">
        <v>163</v>
      </c>
      <c r="C7" s="46" t="s">
        <v>164</v>
      </c>
      <c r="D7" s="48" t="s">
        <v>165</v>
      </c>
    </row>
    <row r="8" spans="1:4" ht="43.15">
      <c r="A8" s="40" t="s">
        <v>151</v>
      </c>
      <c r="B8" s="34" t="s">
        <v>166</v>
      </c>
      <c r="C8" s="46" t="s">
        <v>167</v>
      </c>
      <c r="D8" s="48" t="s">
        <v>168</v>
      </c>
    </row>
    <row r="9" spans="1:4" ht="28.9">
      <c r="A9" s="40" t="s">
        <v>151</v>
      </c>
      <c r="B9" s="34" t="s">
        <v>169</v>
      </c>
      <c r="C9" s="46" t="s">
        <v>170</v>
      </c>
      <c r="D9" s="48" t="s">
        <v>165</v>
      </c>
    </row>
    <row r="10" spans="1:4" ht="43.15">
      <c r="A10" s="40" t="s">
        <v>151</v>
      </c>
      <c r="B10" s="36" t="s">
        <v>171</v>
      </c>
      <c r="C10" s="46" t="s">
        <v>172</v>
      </c>
      <c r="D10" s="48" t="s">
        <v>173</v>
      </c>
    </row>
    <row r="11" spans="1:4" ht="29.45" thickBot="1">
      <c r="A11" s="41" t="s">
        <v>151</v>
      </c>
      <c r="B11" s="38" t="s">
        <v>174</v>
      </c>
      <c r="C11" s="49" t="s">
        <v>175</v>
      </c>
      <c r="D11" s="50"/>
    </row>
    <row r="12" spans="1:4" ht="28.9">
      <c r="A12" s="39" t="s">
        <v>176</v>
      </c>
      <c r="B12" s="102" t="s">
        <v>177</v>
      </c>
      <c r="C12" s="44" t="s">
        <v>178</v>
      </c>
      <c r="D12" s="51" t="s">
        <v>179</v>
      </c>
    </row>
    <row r="13" spans="1:4" ht="43.15">
      <c r="A13" s="40" t="s">
        <v>176</v>
      </c>
      <c r="B13" s="101" t="s">
        <v>180</v>
      </c>
      <c r="C13" s="46" t="s">
        <v>181</v>
      </c>
      <c r="D13" s="47" t="s">
        <v>179</v>
      </c>
    </row>
    <row r="14" spans="1:4" ht="43.9" thickBot="1">
      <c r="A14" s="41" t="s">
        <v>176</v>
      </c>
      <c r="B14" s="38" t="s">
        <v>182</v>
      </c>
      <c r="C14" s="49" t="s">
        <v>183</v>
      </c>
      <c r="D14" s="50"/>
    </row>
    <row r="15" spans="1:4" ht="43.15">
      <c r="A15" s="39" t="s">
        <v>184</v>
      </c>
      <c r="B15" s="33" t="s">
        <v>185</v>
      </c>
      <c r="C15" s="44" t="s">
        <v>186</v>
      </c>
      <c r="D15" s="45" t="s">
        <v>187</v>
      </c>
    </row>
    <row r="16" spans="1:4" ht="43.15">
      <c r="A16" s="40" t="s">
        <v>184</v>
      </c>
      <c r="B16" s="36" t="s">
        <v>188</v>
      </c>
      <c r="C16" s="46" t="s">
        <v>189</v>
      </c>
      <c r="D16" s="47"/>
    </row>
    <row r="17" spans="1:4" ht="43.15">
      <c r="A17" s="40" t="s">
        <v>184</v>
      </c>
      <c r="B17" s="36" t="s">
        <v>190</v>
      </c>
      <c r="C17" s="46" t="s">
        <v>191</v>
      </c>
      <c r="D17" s="47"/>
    </row>
    <row r="18" spans="1:4">
      <c r="A18" s="40" t="s">
        <v>184</v>
      </c>
      <c r="B18" s="36" t="s">
        <v>192</v>
      </c>
      <c r="C18" s="46" t="s">
        <v>193</v>
      </c>
      <c r="D18" s="47" t="s">
        <v>194</v>
      </c>
    </row>
    <row r="19" spans="1:4">
      <c r="A19" s="40" t="s">
        <v>184</v>
      </c>
      <c r="B19" s="36" t="s">
        <v>195</v>
      </c>
      <c r="C19" s="46" t="s">
        <v>196</v>
      </c>
      <c r="D19" s="47" t="s">
        <v>179</v>
      </c>
    </row>
    <row r="20" spans="1:4" ht="28.9">
      <c r="A20" s="40" t="s">
        <v>184</v>
      </c>
      <c r="B20" s="101" t="s">
        <v>197</v>
      </c>
      <c r="C20" s="46" t="s">
        <v>198</v>
      </c>
      <c r="D20" s="47" t="s">
        <v>179</v>
      </c>
    </row>
    <row r="21" spans="1:4" ht="29.45" thickBot="1">
      <c r="A21" s="41" t="s">
        <v>184</v>
      </c>
      <c r="B21" s="100" t="s">
        <v>199</v>
      </c>
      <c r="C21" s="49" t="s">
        <v>200</v>
      </c>
      <c r="D21" s="50" t="s">
        <v>179</v>
      </c>
    </row>
    <row r="22" spans="1:4">
      <c r="A22" s="39" t="s">
        <v>201</v>
      </c>
      <c r="B22" s="102" t="s">
        <v>202</v>
      </c>
      <c r="C22" s="44" t="s">
        <v>203</v>
      </c>
      <c r="D22" s="51" t="s">
        <v>179</v>
      </c>
    </row>
    <row r="23" spans="1:4" ht="28.9">
      <c r="A23" s="40" t="s">
        <v>201</v>
      </c>
      <c r="B23" s="101" t="s">
        <v>204</v>
      </c>
      <c r="C23" s="46" t="s">
        <v>205</v>
      </c>
      <c r="D23" s="47" t="s">
        <v>179</v>
      </c>
    </row>
    <row r="24" spans="1:4" ht="15" thickBot="1">
      <c r="A24" s="41" t="s">
        <v>201</v>
      </c>
      <c r="B24" s="100" t="s">
        <v>206</v>
      </c>
      <c r="C24" s="49" t="s">
        <v>207</v>
      </c>
      <c r="D24" s="50" t="s">
        <v>179</v>
      </c>
    </row>
    <row r="25" spans="1:4" ht="43.15">
      <c r="A25" s="39" t="s">
        <v>208</v>
      </c>
      <c r="B25" s="37" t="s">
        <v>209</v>
      </c>
      <c r="C25" s="44" t="s">
        <v>210</v>
      </c>
      <c r="D25" s="51"/>
    </row>
    <row r="26" spans="1:4" ht="28.9">
      <c r="A26" s="40" t="s">
        <v>208</v>
      </c>
      <c r="B26" s="34" t="s">
        <v>211</v>
      </c>
      <c r="C26" s="46" t="s">
        <v>212</v>
      </c>
      <c r="D26" s="47"/>
    </row>
    <row r="27" spans="1:4">
      <c r="A27" s="40" t="s">
        <v>208</v>
      </c>
      <c r="B27" s="34" t="s">
        <v>213</v>
      </c>
      <c r="C27" s="46" t="s">
        <v>214</v>
      </c>
      <c r="D27" s="47"/>
    </row>
    <row r="28" spans="1:4">
      <c r="A28" s="40" t="s">
        <v>208</v>
      </c>
      <c r="B28" s="34" t="s">
        <v>215</v>
      </c>
      <c r="C28" s="46" t="s">
        <v>216</v>
      </c>
      <c r="D28" s="47"/>
    </row>
    <row r="29" spans="1:4">
      <c r="A29" s="40" t="s">
        <v>208</v>
      </c>
      <c r="B29" s="34" t="s">
        <v>217</v>
      </c>
      <c r="C29" s="46" t="s">
        <v>218</v>
      </c>
      <c r="D29" s="47"/>
    </row>
    <row r="30" spans="1:4" ht="43.15">
      <c r="A30" s="40" t="s">
        <v>208</v>
      </c>
      <c r="B30" s="34" t="s">
        <v>219</v>
      </c>
      <c r="C30" s="46" t="s">
        <v>220</v>
      </c>
      <c r="D30" s="47"/>
    </row>
    <row r="31" spans="1:4">
      <c r="A31" s="40" t="s">
        <v>208</v>
      </c>
      <c r="B31" s="34" t="s">
        <v>221</v>
      </c>
      <c r="C31" s="46" t="s">
        <v>222</v>
      </c>
      <c r="D31" s="47"/>
    </row>
    <row r="32" spans="1:4" ht="43.15">
      <c r="A32" s="40" t="s">
        <v>208</v>
      </c>
      <c r="B32" s="34" t="s">
        <v>223</v>
      </c>
      <c r="C32" s="46" t="s">
        <v>224</v>
      </c>
      <c r="D32" s="47"/>
    </row>
    <row r="33" spans="1:4" ht="43.9" thickBot="1">
      <c r="A33" s="41" t="s">
        <v>208</v>
      </c>
      <c r="B33" s="35" t="s">
        <v>225</v>
      </c>
      <c r="C33" s="49" t="s">
        <v>226</v>
      </c>
      <c r="D33" s="50"/>
    </row>
    <row r="34" spans="1:4" ht="57.6">
      <c r="A34" s="39" t="s">
        <v>227</v>
      </c>
      <c r="B34" s="33" t="s">
        <v>228</v>
      </c>
      <c r="C34" s="44" t="s">
        <v>229</v>
      </c>
      <c r="D34" s="51"/>
    </row>
    <row r="35" spans="1:4" ht="28.9">
      <c r="A35" s="40" t="s">
        <v>227</v>
      </c>
      <c r="B35" s="36" t="s">
        <v>230</v>
      </c>
      <c r="C35" s="46" t="s">
        <v>231</v>
      </c>
      <c r="D35" s="47" t="s">
        <v>179</v>
      </c>
    </row>
    <row r="36" spans="1:4" ht="29.45" thickBot="1">
      <c r="A36" s="41" t="s">
        <v>227</v>
      </c>
      <c r="B36" s="38" t="s">
        <v>232</v>
      </c>
      <c r="C36" s="49" t="s">
        <v>233</v>
      </c>
      <c r="D36" s="52" t="s">
        <v>179</v>
      </c>
    </row>
    <row r="37" spans="1:4">
      <c r="A37" s="42" t="s">
        <v>234</v>
      </c>
      <c r="B37" s="33" t="s">
        <v>235</v>
      </c>
      <c r="C37" s="44" t="s">
        <v>236</v>
      </c>
      <c r="D37" s="51" t="s">
        <v>179</v>
      </c>
    </row>
    <row r="38" spans="1:4" ht="15" thickBot="1">
      <c r="A38" s="43" t="s">
        <v>234</v>
      </c>
      <c r="B38" s="38" t="s">
        <v>237</v>
      </c>
      <c r="C38" s="49" t="s">
        <v>238</v>
      </c>
      <c r="D38" s="50" t="s">
        <v>179</v>
      </c>
    </row>
    <row r="39" spans="1:4">
      <c r="A39" s="39" t="s">
        <v>239</v>
      </c>
      <c r="B39" s="33" t="s">
        <v>240</v>
      </c>
      <c r="C39" s="44" t="s">
        <v>241</v>
      </c>
      <c r="D39" s="53" t="s">
        <v>179</v>
      </c>
    </row>
    <row r="40" spans="1:4">
      <c r="A40" s="40" t="s">
        <v>239</v>
      </c>
      <c r="B40" s="36" t="s">
        <v>242</v>
      </c>
      <c r="C40" s="46" t="s">
        <v>243</v>
      </c>
      <c r="D40" s="47" t="s">
        <v>179</v>
      </c>
    </row>
    <row r="41" spans="1:4" ht="28.9">
      <c r="A41" s="40" t="s">
        <v>239</v>
      </c>
      <c r="B41" s="36" t="s">
        <v>244</v>
      </c>
      <c r="C41" s="46" t="s">
        <v>245</v>
      </c>
      <c r="D41" s="47" t="s">
        <v>179</v>
      </c>
    </row>
    <row r="42" spans="1:4" ht="29.45" thickBot="1">
      <c r="A42" s="41" t="s">
        <v>239</v>
      </c>
      <c r="B42" s="38" t="s">
        <v>246</v>
      </c>
      <c r="C42" s="49" t="s">
        <v>247</v>
      </c>
      <c r="D42" s="50" t="s">
        <v>179</v>
      </c>
    </row>
    <row r="43" spans="1:4" ht="43.15">
      <c r="A43" s="29" t="s">
        <v>248</v>
      </c>
      <c r="B43" s="33" t="s">
        <v>249</v>
      </c>
      <c r="C43" s="44" t="s">
        <v>250</v>
      </c>
      <c r="D43" s="51"/>
    </row>
    <row r="44" spans="1:4" ht="28.9">
      <c r="A44" s="30" t="s">
        <v>248</v>
      </c>
      <c r="B44" s="36" t="s">
        <v>251</v>
      </c>
      <c r="C44" s="46" t="s">
        <v>252</v>
      </c>
      <c r="D44" s="47"/>
    </row>
    <row r="45" spans="1:4" ht="58.15" thickBot="1">
      <c r="A45" s="31" t="s">
        <v>248</v>
      </c>
      <c r="B45" s="38" t="s">
        <v>253</v>
      </c>
      <c r="C45" s="49" t="s">
        <v>254</v>
      </c>
      <c r="D45" s="50"/>
    </row>
    <row r="46" spans="1:4" ht="28.9">
      <c r="A46" s="29" t="s">
        <v>255</v>
      </c>
      <c r="B46" s="33" t="s">
        <v>256</v>
      </c>
      <c r="C46" s="44" t="s">
        <v>257</v>
      </c>
      <c r="D46" s="51" t="s">
        <v>179</v>
      </c>
    </row>
    <row r="47" spans="1:4">
      <c r="A47" s="30" t="s">
        <v>255</v>
      </c>
      <c r="B47" s="36" t="s">
        <v>258</v>
      </c>
      <c r="C47" s="46" t="s">
        <v>259</v>
      </c>
      <c r="D47" s="47"/>
    </row>
    <row r="48" spans="1:4" ht="43.15">
      <c r="A48" s="30" t="s">
        <v>255</v>
      </c>
      <c r="B48" s="34" t="s">
        <v>260</v>
      </c>
      <c r="C48" s="46" t="s">
        <v>261</v>
      </c>
      <c r="D48" s="47"/>
    </row>
    <row r="49" spans="1:4" ht="28.9">
      <c r="A49" s="30" t="s">
        <v>255</v>
      </c>
      <c r="B49" s="36" t="s">
        <v>262</v>
      </c>
      <c r="C49" s="46" t="s">
        <v>263</v>
      </c>
      <c r="D49" s="47" t="s">
        <v>179</v>
      </c>
    </row>
    <row r="50" spans="1:4" ht="43.15">
      <c r="A50" s="30" t="s">
        <v>255</v>
      </c>
      <c r="B50" s="34" t="s">
        <v>264</v>
      </c>
      <c r="C50" s="46" t="s">
        <v>265</v>
      </c>
      <c r="D50" s="47"/>
    </row>
    <row r="51" spans="1:4" ht="29.45" thickBot="1">
      <c r="A51" s="31" t="s">
        <v>255</v>
      </c>
      <c r="B51" s="38" t="s">
        <v>266</v>
      </c>
      <c r="C51" s="49" t="s">
        <v>267</v>
      </c>
      <c r="D51" s="50" t="s">
        <v>179</v>
      </c>
    </row>
    <row r="52" spans="1:4">
      <c r="A52" t="s">
        <v>268</v>
      </c>
      <c r="B52" s="2" t="s">
        <v>59</v>
      </c>
    </row>
    <row r="109" spans="3:3">
      <c r="C109" s="1" t="s">
        <v>269</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H29" sqref="H29"/>
    </sheetView>
  </sheetViews>
  <sheetFormatPr defaultColWidth="9.140625" defaultRowHeight="14.45"/>
  <cols>
    <col min="1" max="1" width="16.5703125" customWidth="1"/>
    <col min="2" max="2" width="15.42578125" customWidth="1"/>
    <col min="3" max="3" width="13.42578125" customWidth="1"/>
    <col min="6" max="6" width="10.140625" customWidth="1"/>
    <col min="8" max="8" width="21.140625" customWidth="1"/>
    <col min="9" max="9" width="9.42578125" customWidth="1"/>
    <col min="10" max="10" width="18.42578125" customWidth="1"/>
    <col min="11" max="11" width="9.140625" customWidth="1"/>
    <col min="12" max="14" width="8.42578125" customWidth="1"/>
    <col min="15" max="15" width="6.140625" customWidth="1"/>
    <col min="16" max="50" width="6.42578125" customWidth="1"/>
    <col min="51" max="51" width="6.85546875" customWidth="1"/>
  </cols>
  <sheetData>
    <row r="1" spans="1:48" ht="15" thickBot="1">
      <c r="A1" s="68" t="s">
        <v>270</v>
      </c>
      <c r="B1" s="69" t="s">
        <v>271</v>
      </c>
      <c r="C1" s="69"/>
      <c r="D1" s="21"/>
      <c r="E1" s="21"/>
      <c r="F1" s="22"/>
      <c r="G1" s="22"/>
      <c r="H1" s="22"/>
      <c r="I1" s="22"/>
      <c r="J1" s="22"/>
      <c r="K1" s="22"/>
      <c r="L1" s="22"/>
      <c r="M1" s="22"/>
      <c r="N1" s="22"/>
      <c r="O1" s="22"/>
    </row>
    <row r="2" spans="1:48">
      <c r="A2" s="70" t="s">
        <v>272</v>
      </c>
      <c r="B2" s="71" t="s">
        <v>43</v>
      </c>
      <c r="C2" s="71" t="s">
        <v>28</v>
      </c>
      <c r="D2" s="71" t="s">
        <v>46</v>
      </c>
      <c r="E2" s="71" t="s">
        <v>49</v>
      </c>
      <c r="F2" s="71" t="s">
        <v>37</v>
      </c>
      <c r="G2" s="71" t="s">
        <v>55</v>
      </c>
      <c r="H2" s="71" t="s">
        <v>40</v>
      </c>
      <c r="I2" s="71" t="s">
        <v>31</v>
      </c>
      <c r="J2" s="71" t="s">
        <v>52</v>
      </c>
      <c r="K2" s="71" t="s">
        <v>34</v>
      </c>
      <c r="L2" s="71" t="s">
        <v>43</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273</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49"/>
  <sheetViews>
    <sheetView zoomScale="55" zoomScaleNormal="55" workbookViewId="0">
      <selection activeCell="N23" sqref="M23:AU23"/>
    </sheetView>
  </sheetViews>
  <sheetFormatPr defaultColWidth="9.140625" defaultRowHeight="14.45"/>
  <cols>
    <col min="1" max="1" width="29.42578125" customWidth="1"/>
    <col min="2" max="2" width="15.42578125" customWidth="1"/>
    <col min="3" max="3" width="23.5703125" bestFit="1" customWidth="1"/>
    <col min="6" max="6" width="22.42578125" customWidth="1"/>
    <col min="8" max="8" width="21.140625" customWidth="1"/>
    <col min="9" max="9" width="9.42578125" customWidth="1"/>
    <col min="10" max="10" width="18.42578125" customWidth="1"/>
    <col min="11" max="11" width="9.140625" customWidth="1"/>
    <col min="12" max="14" width="8.42578125" customWidth="1"/>
    <col min="15" max="47" width="6.42578125" customWidth="1"/>
    <col min="48" max="48" width="6.85546875" customWidth="1"/>
  </cols>
  <sheetData>
    <row r="1" spans="1:48" ht="15" thickBot="1">
      <c r="A1" s="68" t="s">
        <v>270</v>
      </c>
      <c r="B1" s="69" t="s">
        <v>271</v>
      </c>
      <c r="C1" s="69"/>
      <c r="D1" s="21"/>
      <c r="E1" s="21"/>
      <c r="F1" s="22"/>
      <c r="G1" s="22"/>
      <c r="H1" s="22"/>
      <c r="I1" s="22"/>
      <c r="J1" s="22"/>
      <c r="K1" s="22"/>
      <c r="L1" s="22"/>
      <c r="M1" s="22"/>
      <c r="N1" s="22"/>
    </row>
    <row r="2" spans="1:48" ht="15" thickBot="1">
      <c r="A2" s="76" t="s">
        <v>272</v>
      </c>
      <c r="B2" s="75" t="s">
        <v>43</v>
      </c>
      <c r="C2" s="75" t="s">
        <v>28</v>
      </c>
      <c r="D2" s="75" t="s">
        <v>46</v>
      </c>
      <c r="E2" s="75" t="s">
        <v>49</v>
      </c>
      <c r="F2" s="75" t="s">
        <v>37</v>
      </c>
      <c r="G2" s="75" t="s">
        <v>55</v>
      </c>
      <c r="H2" s="75" t="s">
        <v>40</v>
      </c>
      <c r="I2" s="75" t="s">
        <v>31</v>
      </c>
      <c r="J2" s="75" t="s">
        <v>52</v>
      </c>
      <c r="K2" s="75" t="s">
        <v>34</v>
      </c>
      <c r="L2" s="75" t="s">
        <v>43</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273</v>
      </c>
    </row>
    <row r="3" spans="1:48">
      <c r="A3" t="s">
        <v>274</v>
      </c>
      <c r="B3" t="s">
        <v>67</v>
      </c>
      <c r="C3" t="s">
        <v>73</v>
      </c>
      <c r="F3" t="s">
        <v>66</v>
      </c>
      <c r="H3">
        <v>1</v>
      </c>
      <c r="M3" s="110">
        <f>(4.95/1000)*310</f>
        <v>1.5345000000000002</v>
      </c>
      <c r="N3" s="110">
        <f t="shared" ref="N3:AT3" si="0">(4.95/1000)*310</f>
        <v>1.5345000000000002</v>
      </c>
      <c r="O3" s="110">
        <f t="shared" si="0"/>
        <v>1.5345000000000002</v>
      </c>
      <c r="P3" s="110">
        <f t="shared" si="0"/>
        <v>1.5345000000000002</v>
      </c>
      <c r="Q3" s="110">
        <f t="shared" si="0"/>
        <v>1.5345000000000002</v>
      </c>
      <c r="R3" s="110">
        <f t="shared" si="0"/>
        <v>1.5345000000000002</v>
      </c>
      <c r="S3" s="110">
        <f t="shared" si="0"/>
        <v>1.5345000000000002</v>
      </c>
      <c r="T3" s="110">
        <f t="shared" si="0"/>
        <v>1.5345000000000002</v>
      </c>
      <c r="U3" s="110">
        <f t="shared" si="0"/>
        <v>1.5345000000000002</v>
      </c>
      <c r="V3" s="110">
        <f t="shared" si="0"/>
        <v>1.5345000000000002</v>
      </c>
      <c r="W3" s="110">
        <f t="shared" si="0"/>
        <v>1.5345000000000002</v>
      </c>
      <c r="X3" s="110">
        <f t="shared" si="0"/>
        <v>1.5345000000000002</v>
      </c>
      <c r="Y3" s="110">
        <f t="shared" si="0"/>
        <v>1.5345000000000002</v>
      </c>
      <c r="Z3" s="110">
        <f t="shared" si="0"/>
        <v>1.5345000000000002</v>
      </c>
      <c r="AA3" s="110">
        <f t="shared" si="0"/>
        <v>1.5345000000000002</v>
      </c>
      <c r="AB3" s="110">
        <f t="shared" si="0"/>
        <v>1.5345000000000002</v>
      </c>
      <c r="AC3" s="110">
        <f t="shared" si="0"/>
        <v>1.5345000000000002</v>
      </c>
      <c r="AD3" s="110">
        <f t="shared" si="0"/>
        <v>1.5345000000000002</v>
      </c>
      <c r="AE3" s="110">
        <f t="shared" si="0"/>
        <v>1.5345000000000002</v>
      </c>
      <c r="AF3" s="110">
        <f t="shared" si="0"/>
        <v>1.5345000000000002</v>
      </c>
      <c r="AG3" s="110">
        <f t="shared" si="0"/>
        <v>1.5345000000000002</v>
      </c>
      <c r="AH3" s="110">
        <f t="shared" si="0"/>
        <v>1.5345000000000002</v>
      </c>
      <c r="AI3" s="110">
        <f t="shared" si="0"/>
        <v>1.5345000000000002</v>
      </c>
      <c r="AJ3" s="110">
        <f t="shared" si="0"/>
        <v>1.5345000000000002</v>
      </c>
      <c r="AK3" s="110">
        <f t="shared" si="0"/>
        <v>1.5345000000000002</v>
      </c>
      <c r="AL3" s="110">
        <f t="shared" si="0"/>
        <v>1.5345000000000002</v>
      </c>
      <c r="AM3" s="110">
        <f t="shared" si="0"/>
        <v>1.5345000000000002</v>
      </c>
      <c r="AN3" s="110">
        <f t="shared" si="0"/>
        <v>1.5345000000000002</v>
      </c>
      <c r="AO3" s="110">
        <f t="shared" si="0"/>
        <v>1.5345000000000002</v>
      </c>
      <c r="AP3" s="110">
        <f t="shared" si="0"/>
        <v>1.5345000000000002</v>
      </c>
      <c r="AQ3" s="110">
        <f t="shared" si="0"/>
        <v>1.5345000000000002</v>
      </c>
      <c r="AR3" s="110">
        <f t="shared" si="0"/>
        <v>1.5345000000000002</v>
      </c>
      <c r="AS3" s="110">
        <f>(4.95/1000)*310</f>
        <v>1.5345000000000002</v>
      </c>
      <c r="AT3" s="110">
        <f t="shared" si="0"/>
        <v>1.5345000000000002</v>
      </c>
      <c r="AU3" s="110">
        <f>(4.95/1000)*310</f>
        <v>1.5345000000000002</v>
      </c>
    </row>
    <row r="4" spans="1:48">
      <c r="A4" t="s">
        <v>274</v>
      </c>
      <c r="B4" t="s">
        <v>67</v>
      </c>
      <c r="C4" t="s">
        <v>75</v>
      </c>
      <c r="F4" t="s">
        <v>66</v>
      </c>
      <c r="H4">
        <v>1</v>
      </c>
      <c r="M4" s="110">
        <f>(1.86/1000)*310</f>
        <v>0.5766</v>
      </c>
      <c r="N4" s="110">
        <f t="shared" ref="N4:AT4" si="1">(1.86/1000)*310</f>
        <v>0.5766</v>
      </c>
      <c r="O4" s="110">
        <f t="shared" si="1"/>
        <v>0.5766</v>
      </c>
      <c r="P4" s="110">
        <f t="shared" si="1"/>
        <v>0.5766</v>
      </c>
      <c r="Q4" s="110">
        <f t="shared" si="1"/>
        <v>0.5766</v>
      </c>
      <c r="R4" s="110">
        <f t="shared" si="1"/>
        <v>0.5766</v>
      </c>
      <c r="S4" s="110">
        <f t="shared" si="1"/>
        <v>0.5766</v>
      </c>
      <c r="T4" s="110">
        <f t="shared" si="1"/>
        <v>0.5766</v>
      </c>
      <c r="U4" s="110">
        <f t="shared" si="1"/>
        <v>0.5766</v>
      </c>
      <c r="V4" s="110">
        <f t="shared" si="1"/>
        <v>0.5766</v>
      </c>
      <c r="W4" s="110">
        <f t="shared" si="1"/>
        <v>0.5766</v>
      </c>
      <c r="X4" s="110">
        <f t="shared" si="1"/>
        <v>0.5766</v>
      </c>
      <c r="Y4" s="110">
        <f t="shared" si="1"/>
        <v>0.5766</v>
      </c>
      <c r="Z4" s="110">
        <f t="shared" si="1"/>
        <v>0.5766</v>
      </c>
      <c r="AA4" s="110">
        <f t="shared" si="1"/>
        <v>0.5766</v>
      </c>
      <c r="AB4" s="110">
        <f t="shared" si="1"/>
        <v>0.5766</v>
      </c>
      <c r="AC4" s="110">
        <f t="shared" si="1"/>
        <v>0.5766</v>
      </c>
      <c r="AD4" s="110">
        <f t="shared" si="1"/>
        <v>0.5766</v>
      </c>
      <c r="AE4" s="110">
        <f t="shared" si="1"/>
        <v>0.5766</v>
      </c>
      <c r="AF4" s="110">
        <f t="shared" si="1"/>
        <v>0.5766</v>
      </c>
      <c r="AG4" s="110">
        <f t="shared" si="1"/>
        <v>0.5766</v>
      </c>
      <c r="AH4" s="110">
        <f t="shared" si="1"/>
        <v>0.5766</v>
      </c>
      <c r="AI4" s="110">
        <f t="shared" si="1"/>
        <v>0.5766</v>
      </c>
      <c r="AJ4" s="110">
        <f t="shared" si="1"/>
        <v>0.5766</v>
      </c>
      <c r="AK4" s="110">
        <f t="shared" si="1"/>
        <v>0.5766</v>
      </c>
      <c r="AL4" s="110">
        <f t="shared" si="1"/>
        <v>0.5766</v>
      </c>
      <c r="AM4" s="110">
        <f t="shared" si="1"/>
        <v>0.5766</v>
      </c>
      <c r="AN4" s="110">
        <f t="shared" si="1"/>
        <v>0.5766</v>
      </c>
      <c r="AO4" s="110">
        <f t="shared" si="1"/>
        <v>0.5766</v>
      </c>
      <c r="AP4" s="110">
        <f t="shared" si="1"/>
        <v>0.5766</v>
      </c>
      <c r="AQ4" s="110">
        <f t="shared" si="1"/>
        <v>0.5766</v>
      </c>
      <c r="AR4" s="110">
        <f t="shared" si="1"/>
        <v>0.5766</v>
      </c>
      <c r="AS4" s="110">
        <f>(1.86/1000)*310</f>
        <v>0.5766</v>
      </c>
      <c r="AT4" s="110">
        <f t="shared" si="1"/>
        <v>0.5766</v>
      </c>
      <c r="AU4" s="110">
        <f>(1.86/1000)*310</f>
        <v>0.5766</v>
      </c>
    </row>
    <row r="5" spans="1:48">
      <c r="A5" t="s">
        <v>274</v>
      </c>
      <c r="B5" t="s">
        <v>67</v>
      </c>
      <c r="C5" t="s">
        <v>77</v>
      </c>
      <c r="F5" t="s">
        <v>66</v>
      </c>
      <c r="H5">
        <v>1</v>
      </c>
      <c r="M5" s="110">
        <f>(4.95/1000)*310</f>
        <v>1.5345000000000002</v>
      </c>
      <c r="N5" s="110">
        <f t="shared" ref="N5:AT5" si="2">(4.95/1000)*310</f>
        <v>1.5345000000000002</v>
      </c>
      <c r="O5" s="110">
        <f t="shared" si="2"/>
        <v>1.5345000000000002</v>
      </c>
      <c r="P5" s="110">
        <f t="shared" si="2"/>
        <v>1.5345000000000002</v>
      </c>
      <c r="Q5" s="110">
        <f t="shared" si="2"/>
        <v>1.5345000000000002</v>
      </c>
      <c r="R5" s="110">
        <f t="shared" si="2"/>
        <v>1.5345000000000002</v>
      </c>
      <c r="S5" s="110">
        <f t="shared" si="2"/>
        <v>1.5345000000000002</v>
      </c>
      <c r="T5" s="110">
        <f t="shared" si="2"/>
        <v>1.5345000000000002</v>
      </c>
      <c r="U5" s="110">
        <f t="shared" si="2"/>
        <v>1.5345000000000002</v>
      </c>
      <c r="V5" s="110">
        <f t="shared" si="2"/>
        <v>1.5345000000000002</v>
      </c>
      <c r="W5" s="110">
        <f t="shared" si="2"/>
        <v>1.5345000000000002</v>
      </c>
      <c r="X5" s="110">
        <f t="shared" si="2"/>
        <v>1.5345000000000002</v>
      </c>
      <c r="Y5" s="110">
        <f t="shared" si="2"/>
        <v>1.5345000000000002</v>
      </c>
      <c r="Z5" s="110">
        <f t="shared" si="2"/>
        <v>1.5345000000000002</v>
      </c>
      <c r="AA5" s="110">
        <f t="shared" si="2"/>
        <v>1.5345000000000002</v>
      </c>
      <c r="AB5" s="110">
        <f t="shared" si="2"/>
        <v>1.5345000000000002</v>
      </c>
      <c r="AC5" s="110">
        <f t="shared" si="2"/>
        <v>1.5345000000000002</v>
      </c>
      <c r="AD5" s="110">
        <f t="shared" si="2"/>
        <v>1.5345000000000002</v>
      </c>
      <c r="AE5" s="110">
        <f t="shared" si="2"/>
        <v>1.5345000000000002</v>
      </c>
      <c r="AF5" s="110">
        <f t="shared" si="2"/>
        <v>1.5345000000000002</v>
      </c>
      <c r="AG5" s="110">
        <f t="shared" si="2"/>
        <v>1.5345000000000002</v>
      </c>
      <c r="AH5" s="110">
        <f t="shared" si="2"/>
        <v>1.5345000000000002</v>
      </c>
      <c r="AI5" s="110">
        <f t="shared" si="2"/>
        <v>1.5345000000000002</v>
      </c>
      <c r="AJ5" s="110">
        <f t="shared" si="2"/>
        <v>1.5345000000000002</v>
      </c>
      <c r="AK5" s="110">
        <f t="shared" si="2"/>
        <v>1.5345000000000002</v>
      </c>
      <c r="AL5" s="110">
        <f t="shared" si="2"/>
        <v>1.5345000000000002</v>
      </c>
      <c r="AM5" s="110">
        <f t="shared" si="2"/>
        <v>1.5345000000000002</v>
      </c>
      <c r="AN5" s="110">
        <f t="shared" si="2"/>
        <v>1.5345000000000002</v>
      </c>
      <c r="AO5" s="110">
        <f t="shared" si="2"/>
        <v>1.5345000000000002</v>
      </c>
      <c r="AP5" s="110">
        <f t="shared" si="2"/>
        <v>1.5345000000000002</v>
      </c>
      <c r="AQ5" s="110">
        <f t="shared" si="2"/>
        <v>1.5345000000000002</v>
      </c>
      <c r="AR5" s="110">
        <f t="shared" si="2"/>
        <v>1.5345000000000002</v>
      </c>
      <c r="AS5" s="110">
        <f>(4.95/1000)*310</f>
        <v>1.5345000000000002</v>
      </c>
      <c r="AT5" s="110">
        <f t="shared" si="2"/>
        <v>1.5345000000000002</v>
      </c>
      <c r="AU5" s="110">
        <f>(4.95/1000)*310</f>
        <v>1.5345000000000002</v>
      </c>
    </row>
    <row r="6" spans="1:48">
      <c r="A6" t="s">
        <v>274</v>
      </c>
      <c r="B6" t="s">
        <v>67</v>
      </c>
      <c r="C6" t="s">
        <v>79</v>
      </c>
      <c r="F6" t="s">
        <v>66</v>
      </c>
      <c r="H6">
        <v>1</v>
      </c>
      <c r="M6" s="110">
        <f>(2.92/1000)*310</f>
        <v>0.9052</v>
      </c>
      <c r="N6" s="110">
        <f t="shared" ref="N6:AT6" si="3">(2.92/1000)*310</f>
        <v>0.9052</v>
      </c>
      <c r="O6" s="110">
        <f t="shared" si="3"/>
        <v>0.9052</v>
      </c>
      <c r="P6" s="110">
        <f t="shared" si="3"/>
        <v>0.9052</v>
      </c>
      <c r="Q6" s="110">
        <f t="shared" si="3"/>
        <v>0.9052</v>
      </c>
      <c r="R6" s="110">
        <f t="shared" si="3"/>
        <v>0.9052</v>
      </c>
      <c r="S6" s="110">
        <f t="shared" si="3"/>
        <v>0.9052</v>
      </c>
      <c r="T6" s="110">
        <f t="shared" si="3"/>
        <v>0.9052</v>
      </c>
      <c r="U6" s="110">
        <f t="shared" si="3"/>
        <v>0.9052</v>
      </c>
      <c r="V6" s="110">
        <f t="shared" si="3"/>
        <v>0.9052</v>
      </c>
      <c r="W6" s="110">
        <f t="shared" si="3"/>
        <v>0.9052</v>
      </c>
      <c r="X6" s="110">
        <f t="shared" si="3"/>
        <v>0.9052</v>
      </c>
      <c r="Y6" s="110">
        <f t="shared" si="3"/>
        <v>0.9052</v>
      </c>
      <c r="Z6" s="110">
        <f t="shared" si="3"/>
        <v>0.9052</v>
      </c>
      <c r="AA6" s="110">
        <f t="shared" si="3"/>
        <v>0.9052</v>
      </c>
      <c r="AB6" s="110">
        <f t="shared" si="3"/>
        <v>0.9052</v>
      </c>
      <c r="AC6" s="110">
        <f t="shared" si="3"/>
        <v>0.9052</v>
      </c>
      <c r="AD6" s="110">
        <f t="shared" si="3"/>
        <v>0.9052</v>
      </c>
      <c r="AE6" s="110">
        <f t="shared" si="3"/>
        <v>0.9052</v>
      </c>
      <c r="AF6" s="110">
        <f t="shared" si="3"/>
        <v>0.9052</v>
      </c>
      <c r="AG6" s="110">
        <f t="shared" si="3"/>
        <v>0.9052</v>
      </c>
      <c r="AH6" s="110">
        <f t="shared" si="3"/>
        <v>0.9052</v>
      </c>
      <c r="AI6" s="110">
        <f t="shared" si="3"/>
        <v>0.9052</v>
      </c>
      <c r="AJ6" s="110">
        <f t="shared" si="3"/>
        <v>0.9052</v>
      </c>
      <c r="AK6" s="110">
        <f t="shared" si="3"/>
        <v>0.9052</v>
      </c>
      <c r="AL6" s="110">
        <f t="shared" si="3"/>
        <v>0.9052</v>
      </c>
      <c r="AM6" s="110">
        <f t="shared" si="3"/>
        <v>0.9052</v>
      </c>
      <c r="AN6" s="110">
        <f t="shared" si="3"/>
        <v>0.9052</v>
      </c>
      <c r="AO6" s="110">
        <f t="shared" si="3"/>
        <v>0.9052</v>
      </c>
      <c r="AP6" s="110">
        <f t="shared" si="3"/>
        <v>0.9052</v>
      </c>
      <c r="AQ6" s="110">
        <f t="shared" si="3"/>
        <v>0.9052</v>
      </c>
      <c r="AR6" s="110">
        <f t="shared" si="3"/>
        <v>0.9052</v>
      </c>
      <c r="AS6" s="110">
        <f>(2.92/1000)*310</f>
        <v>0.9052</v>
      </c>
      <c r="AT6" s="110">
        <f t="shared" si="3"/>
        <v>0.9052</v>
      </c>
      <c r="AU6" s="110">
        <f>(2.92/1000)*310</f>
        <v>0.9052</v>
      </c>
    </row>
    <row r="7" spans="1:48">
      <c r="A7" t="s">
        <v>274</v>
      </c>
      <c r="B7" t="s">
        <v>67</v>
      </c>
      <c r="C7" t="s">
        <v>81</v>
      </c>
      <c r="F7" t="s">
        <v>66</v>
      </c>
      <c r="H7">
        <v>1</v>
      </c>
      <c r="M7" s="110">
        <f>(2.06/1000)*310</f>
        <v>0.63860000000000006</v>
      </c>
      <c r="N7" s="110">
        <f t="shared" ref="N7:AU7" si="4">(2.06/1000)*310</f>
        <v>0.63860000000000006</v>
      </c>
      <c r="O7" s="110">
        <f t="shared" si="4"/>
        <v>0.63860000000000006</v>
      </c>
      <c r="P7" s="110">
        <f t="shared" si="4"/>
        <v>0.63860000000000006</v>
      </c>
      <c r="Q7" s="110">
        <f t="shared" si="4"/>
        <v>0.63860000000000006</v>
      </c>
      <c r="R7" s="110">
        <f t="shared" si="4"/>
        <v>0.63860000000000006</v>
      </c>
      <c r="S7" s="110">
        <f t="shared" si="4"/>
        <v>0.63860000000000006</v>
      </c>
      <c r="T7" s="110">
        <f t="shared" si="4"/>
        <v>0.63860000000000006</v>
      </c>
      <c r="U7" s="110">
        <f t="shared" si="4"/>
        <v>0.63860000000000006</v>
      </c>
      <c r="V7" s="110">
        <f t="shared" si="4"/>
        <v>0.63860000000000006</v>
      </c>
      <c r="W7" s="110">
        <f t="shared" si="4"/>
        <v>0.63860000000000006</v>
      </c>
      <c r="X7" s="110">
        <f t="shared" si="4"/>
        <v>0.63860000000000006</v>
      </c>
      <c r="Y7" s="110">
        <f t="shared" si="4"/>
        <v>0.63860000000000006</v>
      </c>
      <c r="Z7" s="110">
        <f t="shared" si="4"/>
        <v>0.63860000000000006</v>
      </c>
      <c r="AA7" s="110">
        <f t="shared" si="4"/>
        <v>0.63860000000000006</v>
      </c>
      <c r="AB7" s="110">
        <f t="shared" si="4"/>
        <v>0.63860000000000006</v>
      </c>
      <c r="AC7" s="110">
        <f t="shared" si="4"/>
        <v>0.63860000000000006</v>
      </c>
      <c r="AD7" s="110">
        <f t="shared" si="4"/>
        <v>0.63860000000000006</v>
      </c>
      <c r="AE7" s="110">
        <f t="shared" si="4"/>
        <v>0.63860000000000006</v>
      </c>
      <c r="AF7" s="110">
        <f t="shared" si="4"/>
        <v>0.63860000000000006</v>
      </c>
      <c r="AG7" s="110">
        <f t="shared" si="4"/>
        <v>0.63860000000000006</v>
      </c>
      <c r="AH7" s="110">
        <f t="shared" si="4"/>
        <v>0.63860000000000006</v>
      </c>
      <c r="AI7" s="110">
        <f t="shared" si="4"/>
        <v>0.63860000000000006</v>
      </c>
      <c r="AJ7" s="110">
        <f t="shared" si="4"/>
        <v>0.63860000000000006</v>
      </c>
      <c r="AK7" s="110">
        <f t="shared" si="4"/>
        <v>0.63860000000000006</v>
      </c>
      <c r="AL7" s="110">
        <f t="shared" si="4"/>
        <v>0.63860000000000006</v>
      </c>
      <c r="AM7" s="110">
        <f t="shared" si="4"/>
        <v>0.63860000000000006</v>
      </c>
      <c r="AN7" s="110">
        <f t="shared" si="4"/>
        <v>0.63860000000000006</v>
      </c>
      <c r="AO7" s="110">
        <f t="shared" si="4"/>
        <v>0.63860000000000006</v>
      </c>
      <c r="AP7" s="110">
        <f t="shared" si="4"/>
        <v>0.63860000000000006</v>
      </c>
      <c r="AQ7" s="110">
        <f t="shared" si="4"/>
        <v>0.63860000000000006</v>
      </c>
      <c r="AR7" s="110">
        <f t="shared" si="4"/>
        <v>0.63860000000000006</v>
      </c>
      <c r="AS7" s="110">
        <f t="shared" si="4"/>
        <v>0.63860000000000006</v>
      </c>
      <c r="AT7" s="110">
        <f t="shared" si="4"/>
        <v>0.63860000000000006</v>
      </c>
      <c r="AU7" s="110">
        <f t="shared" si="4"/>
        <v>0.63860000000000006</v>
      </c>
    </row>
    <row r="8" spans="1:48">
      <c r="A8" t="s">
        <v>274</v>
      </c>
      <c r="B8" t="s">
        <v>67</v>
      </c>
      <c r="C8" t="s">
        <v>83</v>
      </c>
      <c r="F8" t="s">
        <v>66</v>
      </c>
      <c r="H8">
        <v>1</v>
      </c>
      <c r="M8" s="110">
        <f>(2.06/1000)*310</f>
        <v>0.63860000000000006</v>
      </c>
      <c r="N8" s="110">
        <f t="shared" ref="N8:AT8" si="5">(2.06/1000)*310</f>
        <v>0.63860000000000006</v>
      </c>
      <c r="O8" s="110">
        <f t="shared" si="5"/>
        <v>0.63860000000000006</v>
      </c>
      <c r="P8" s="110">
        <f t="shared" si="5"/>
        <v>0.63860000000000006</v>
      </c>
      <c r="Q8" s="110">
        <f t="shared" si="5"/>
        <v>0.63860000000000006</v>
      </c>
      <c r="R8" s="110">
        <f t="shared" si="5"/>
        <v>0.63860000000000006</v>
      </c>
      <c r="S8" s="110">
        <f t="shared" si="5"/>
        <v>0.63860000000000006</v>
      </c>
      <c r="T8" s="110">
        <f t="shared" si="5"/>
        <v>0.63860000000000006</v>
      </c>
      <c r="U8" s="110">
        <f t="shared" si="5"/>
        <v>0.63860000000000006</v>
      </c>
      <c r="V8" s="110">
        <f t="shared" si="5"/>
        <v>0.63860000000000006</v>
      </c>
      <c r="W8" s="110">
        <f t="shared" si="5"/>
        <v>0.63860000000000006</v>
      </c>
      <c r="X8" s="110">
        <f t="shared" si="5"/>
        <v>0.63860000000000006</v>
      </c>
      <c r="Y8" s="110">
        <f t="shared" si="5"/>
        <v>0.63860000000000006</v>
      </c>
      <c r="Z8" s="110">
        <f t="shared" si="5"/>
        <v>0.63860000000000006</v>
      </c>
      <c r="AA8" s="110">
        <f t="shared" si="5"/>
        <v>0.63860000000000006</v>
      </c>
      <c r="AB8" s="110">
        <f t="shared" si="5"/>
        <v>0.63860000000000006</v>
      </c>
      <c r="AC8" s="110">
        <f t="shared" si="5"/>
        <v>0.63860000000000006</v>
      </c>
      <c r="AD8" s="110">
        <f t="shared" si="5"/>
        <v>0.63860000000000006</v>
      </c>
      <c r="AE8" s="110">
        <f t="shared" si="5"/>
        <v>0.63860000000000006</v>
      </c>
      <c r="AF8" s="110">
        <f t="shared" si="5"/>
        <v>0.63860000000000006</v>
      </c>
      <c r="AG8" s="110">
        <f t="shared" si="5"/>
        <v>0.63860000000000006</v>
      </c>
      <c r="AH8" s="110">
        <f t="shared" si="5"/>
        <v>0.63860000000000006</v>
      </c>
      <c r="AI8" s="110">
        <f t="shared" si="5"/>
        <v>0.63860000000000006</v>
      </c>
      <c r="AJ8" s="110">
        <f t="shared" si="5"/>
        <v>0.63860000000000006</v>
      </c>
      <c r="AK8" s="110">
        <f t="shared" si="5"/>
        <v>0.63860000000000006</v>
      </c>
      <c r="AL8" s="110">
        <f t="shared" si="5"/>
        <v>0.63860000000000006</v>
      </c>
      <c r="AM8" s="110">
        <f t="shared" si="5"/>
        <v>0.63860000000000006</v>
      </c>
      <c r="AN8" s="110">
        <f t="shared" si="5"/>
        <v>0.63860000000000006</v>
      </c>
      <c r="AO8" s="110">
        <f t="shared" si="5"/>
        <v>0.63860000000000006</v>
      </c>
      <c r="AP8" s="110">
        <f t="shared" si="5"/>
        <v>0.63860000000000006</v>
      </c>
      <c r="AQ8" s="110">
        <f t="shared" si="5"/>
        <v>0.63860000000000006</v>
      </c>
      <c r="AR8" s="110">
        <f t="shared" si="5"/>
        <v>0.63860000000000006</v>
      </c>
      <c r="AS8" s="110">
        <f>(2.06/1000)*310</f>
        <v>0.63860000000000006</v>
      </c>
      <c r="AT8" s="110">
        <f t="shared" si="5"/>
        <v>0.63860000000000006</v>
      </c>
      <c r="AU8" s="110">
        <f>(2.06/1000)*310</f>
        <v>0.63860000000000006</v>
      </c>
    </row>
    <row r="9" spans="1:48">
      <c r="A9" t="s">
        <v>274</v>
      </c>
      <c r="B9" t="s">
        <v>67</v>
      </c>
      <c r="C9" t="s">
        <v>85</v>
      </c>
      <c r="F9" t="s">
        <v>66</v>
      </c>
      <c r="H9">
        <v>1</v>
      </c>
      <c r="M9" s="110">
        <f>(1.4/1000)*310</f>
        <v>0.434</v>
      </c>
      <c r="N9" s="110">
        <f t="shared" ref="N9:AT10" si="6">(1.4/1000)*310</f>
        <v>0.434</v>
      </c>
      <c r="O9" s="110">
        <f t="shared" si="6"/>
        <v>0.434</v>
      </c>
      <c r="P9" s="110">
        <f t="shared" si="6"/>
        <v>0.434</v>
      </c>
      <c r="Q9" s="110">
        <f t="shared" si="6"/>
        <v>0.434</v>
      </c>
      <c r="R9" s="110">
        <f t="shared" si="6"/>
        <v>0.434</v>
      </c>
      <c r="S9" s="110">
        <f t="shared" si="6"/>
        <v>0.434</v>
      </c>
      <c r="T9" s="110">
        <f t="shared" si="6"/>
        <v>0.434</v>
      </c>
      <c r="U9" s="110">
        <f t="shared" si="6"/>
        <v>0.434</v>
      </c>
      <c r="V9" s="110">
        <f t="shared" si="6"/>
        <v>0.434</v>
      </c>
      <c r="W9" s="110">
        <f t="shared" si="6"/>
        <v>0.434</v>
      </c>
      <c r="X9" s="110">
        <f t="shared" si="6"/>
        <v>0.434</v>
      </c>
      <c r="Y9" s="110">
        <f t="shared" si="6"/>
        <v>0.434</v>
      </c>
      <c r="Z9" s="110">
        <f t="shared" si="6"/>
        <v>0.434</v>
      </c>
      <c r="AA9" s="110">
        <f t="shared" si="6"/>
        <v>0.434</v>
      </c>
      <c r="AB9" s="110">
        <f t="shared" si="6"/>
        <v>0.434</v>
      </c>
      <c r="AC9" s="110">
        <f t="shared" si="6"/>
        <v>0.434</v>
      </c>
      <c r="AD9" s="110">
        <f t="shared" si="6"/>
        <v>0.434</v>
      </c>
      <c r="AE9" s="110">
        <f t="shared" si="6"/>
        <v>0.434</v>
      </c>
      <c r="AF9" s="110">
        <f t="shared" si="6"/>
        <v>0.434</v>
      </c>
      <c r="AG9" s="110">
        <f t="shared" si="6"/>
        <v>0.434</v>
      </c>
      <c r="AH9" s="110">
        <f t="shared" si="6"/>
        <v>0.434</v>
      </c>
      <c r="AI9" s="110">
        <f t="shared" si="6"/>
        <v>0.434</v>
      </c>
      <c r="AJ9" s="110">
        <f t="shared" si="6"/>
        <v>0.434</v>
      </c>
      <c r="AK9" s="110">
        <f t="shared" si="6"/>
        <v>0.434</v>
      </c>
      <c r="AL9" s="110">
        <f t="shared" si="6"/>
        <v>0.434</v>
      </c>
      <c r="AM9" s="110">
        <f t="shared" si="6"/>
        <v>0.434</v>
      </c>
      <c r="AN9" s="110">
        <f t="shared" si="6"/>
        <v>0.434</v>
      </c>
      <c r="AO9" s="110">
        <f t="shared" si="6"/>
        <v>0.434</v>
      </c>
      <c r="AP9" s="110">
        <f t="shared" si="6"/>
        <v>0.434</v>
      </c>
      <c r="AQ9" s="110">
        <f t="shared" si="6"/>
        <v>0.434</v>
      </c>
      <c r="AR9" s="110">
        <f t="shared" si="6"/>
        <v>0.434</v>
      </c>
      <c r="AS9" s="110">
        <f>(1.4/1000)*310</f>
        <v>0.434</v>
      </c>
      <c r="AT9" s="110">
        <f t="shared" si="6"/>
        <v>0.434</v>
      </c>
      <c r="AU9" s="110">
        <f>(1.4/1000)*310</f>
        <v>0.434</v>
      </c>
    </row>
    <row r="10" spans="1:48">
      <c r="A10" t="s">
        <v>274</v>
      </c>
      <c r="B10" t="s">
        <v>67</v>
      </c>
      <c r="C10" t="s">
        <v>87</v>
      </c>
      <c r="F10" t="s">
        <v>66</v>
      </c>
      <c r="H10">
        <v>1</v>
      </c>
      <c r="M10" s="110">
        <f>(1.4/1000)*310</f>
        <v>0.434</v>
      </c>
      <c r="N10" s="110">
        <f t="shared" si="6"/>
        <v>0.434</v>
      </c>
      <c r="O10" s="110">
        <f t="shared" si="6"/>
        <v>0.434</v>
      </c>
      <c r="P10" s="110">
        <f t="shared" si="6"/>
        <v>0.434</v>
      </c>
      <c r="Q10" s="110">
        <f t="shared" si="6"/>
        <v>0.434</v>
      </c>
      <c r="R10" s="110">
        <f t="shared" si="6"/>
        <v>0.434</v>
      </c>
      <c r="S10" s="110">
        <f t="shared" si="6"/>
        <v>0.434</v>
      </c>
      <c r="T10" s="110">
        <f t="shared" si="6"/>
        <v>0.434</v>
      </c>
      <c r="U10" s="110">
        <f t="shared" si="6"/>
        <v>0.434</v>
      </c>
      <c r="V10" s="110">
        <f t="shared" si="6"/>
        <v>0.434</v>
      </c>
      <c r="W10" s="110">
        <f t="shared" si="6"/>
        <v>0.434</v>
      </c>
      <c r="X10" s="110">
        <f t="shared" si="6"/>
        <v>0.434</v>
      </c>
      <c r="Y10" s="110">
        <f t="shared" si="6"/>
        <v>0.434</v>
      </c>
      <c r="Z10" s="110">
        <f t="shared" si="6"/>
        <v>0.434</v>
      </c>
      <c r="AA10" s="110">
        <f t="shared" si="6"/>
        <v>0.434</v>
      </c>
      <c r="AB10" s="110">
        <f t="shared" si="6"/>
        <v>0.434</v>
      </c>
      <c r="AC10" s="110">
        <f t="shared" si="6"/>
        <v>0.434</v>
      </c>
      <c r="AD10" s="110">
        <f t="shared" si="6"/>
        <v>0.434</v>
      </c>
      <c r="AE10" s="110">
        <f t="shared" si="6"/>
        <v>0.434</v>
      </c>
      <c r="AF10" s="110">
        <f t="shared" si="6"/>
        <v>0.434</v>
      </c>
      <c r="AG10" s="110">
        <f t="shared" si="6"/>
        <v>0.434</v>
      </c>
      <c r="AH10" s="110">
        <f t="shared" si="6"/>
        <v>0.434</v>
      </c>
      <c r="AI10" s="110">
        <f t="shared" si="6"/>
        <v>0.434</v>
      </c>
      <c r="AJ10" s="110">
        <f t="shared" si="6"/>
        <v>0.434</v>
      </c>
      <c r="AK10" s="110">
        <f t="shared" si="6"/>
        <v>0.434</v>
      </c>
      <c r="AL10" s="110">
        <f t="shared" si="6"/>
        <v>0.434</v>
      </c>
      <c r="AM10" s="110">
        <f t="shared" si="6"/>
        <v>0.434</v>
      </c>
      <c r="AN10" s="110">
        <f t="shared" si="6"/>
        <v>0.434</v>
      </c>
      <c r="AO10" s="110">
        <f t="shared" si="6"/>
        <v>0.434</v>
      </c>
      <c r="AP10" s="110">
        <f t="shared" si="6"/>
        <v>0.434</v>
      </c>
      <c r="AQ10" s="110">
        <f t="shared" si="6"/>
        <v>0.434</v>
      </c>
      <c r="AR10" s="110">
        <f t="shared" si="6"/>
        <v>0.434</v>
      </c>
      <c r="AS10" s="110">
        <f>(1.4/1000)*310</f>
        <v>0.434</v>
      </c>
      <c r="AT10" s="110">
        <f t="shared" si="6"/>
        <v>0.434</v>
      </c>
      <c r="AU10" s="110">
        <f>(1.4/1000)*310</f>
        <v>0.434</v>
      </c>
    </row>
    <row r="11" spans="1:48">
      <c r="A11" t="s">
        <v>274</v>
      </c>
      <c r="B11" t="s">
        <v>67</v>
      </c>
      <c r="C11" t="s">
        <v>140</v>
      </c>
      <c r="F11" t="s">
        <v>66</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c r="A12" t="s">
        <v>274</v>
      </c>
      <c r="B12" t="s">
        <v>67</v>
      </c>
      <c r="C12" t="s">
        <v>133</v>
      </c>
      <c r="F12" t="s">
        <v>66</v>
      </c>
      <c r="H12">
        <v>1</v>
      </c>
      <c r="M12">
        <v>1.3072499999999998</v>
      </c>
      <c r="N12">
        <v>1.3154287554409951</v>
      </c>
      <c r="O12">
        <v>1.3236075108819918</v>
      </c>
      <c r="P12">
        <v>1.3317862663229889</v>
      </c>
      <c r="Q12">
        <v>1.3399650217639856</v>
      </c>
      <c r="R12">
        <v>1.3481437772049827</v>
      </c>
      <c r="S12">
        <v>1.3563225326459794</v>
      </c>
      <c r="T12">
        <v>1.3645012880869765</v>
      </c>
      <c r="U12">
        <v>1.3726800435279729</v>
      </c>
      <c r="V12">
        <v>1.38085879896897</v>
      </c>
      <c r="W12">
        <v>1.3890375544099667</v>
      </c>
      <c r="X12">
        <v>1.3972163098509633</v>
      </c>
      <c r="Y12">
        <v>1.4053950652919605</v>
      </c>
      <c r="Z12">
        <v>1.4135738207329571</v>
      </c>
      <c r="AA12">
        <v>1.4217525761739542</v>
      </c>
      <c r="AB12">
        <v>1.4299313316149513</v>
      </c>
      <c r="AC12">
        <v>1.438110087055948</v>
      </c>
      <c r="AD12">
        <v>1.4462888424969451</v>
      </c>
      <c r="AE12">
        <v>1.4544675979379416</v>
      </c>
      <c r="AF12">
        <v>1.4626463533789389</v>
      </c>
      <c r="AG12">
        <v>1.470825108819936</v>
      </c>
      <c r="AH12">
        <v>1.4790038642609324</v>
      </c>
      <c r="AI12">
        <v>1.4871826197019278</v>
      </c>
      <c r="AJ12">
        <v>1.4953613751429244</v>
      </c>
      <c r="AK12">
        <v>1.5035401305839216</v>
      </c>
      <c r="AL12">
        <v>1.5117188860249184</v>
      </c>
      <c r="AM12">
        <v>1.5198976414659153</v>
      </c>
      <c r="AN12">
        <v>1.528076396906912</v>
      </c>
      <c r="AO12">
        <v>1.5362551523479087</v>
      </c>
      <c r="AP12">
        <v>1.5444339077889055</v>
      </c>
      <c r="AQ12">
        <v>1.5526126632299022</v>
      </c>
      <c r="AR12">
        <v>1.5607914186708993</v>
      </c>
      <c r="AS12">
        <v>1.5689701741118964</v>
      </c>
      <c r="AT12">
        <v>1.5771489295528929</v>
      </c>
      <c r="AU12">
        <v>1.5853276849938904</v>
      </c>
    </row>
    <row r="13" spans="1:48">
      <c r="A13" t="s">
        <v>274</v>
      </c>
      <c r="B13" t="s">
        <v>67</v>
      </c>
      <c r="C13" t="s">
        <v>130</v>
      </c>
      <c r="F13" t="s">
        <v>66</v>
      </c>
      <c r="H13">
        <v>1</v>
      </c>
      <c r="M13">
        <v>1.7639999999999998</v>
      </c>
      <c r="N13">
        <v>1.7750363928842341</v>
      </c>
      <c r="O13">
        <v>1.7860727857684711</v>
      </c>
      <c r="P13">
        <v>1.797109178652708</v>
      </c>
      <c r="Q13">
        <v>1.8081455715369443</v>
      </c>
      <c r="R13">
        <v>1.8191819644211811</v>
      </c>
      <c r="S13">
        <v>1.830218357305418</v>
      </c>
      <c r="T13">
        <v>1.8412547501896543</v>
      </c>
      <c r="U13">
        <v>1.8522911430738909</v>
      </c>
      <c r="V13">
        <v>1.8633275359581283</v>
      </c>
      <c r="W13">
        <v>1.8743639288423648</v>
      </c>
      <c r="X13">
        <v>1.8854003217266013</v>
      </c>
      <c r="Y13">
        <v>1.8964367146108381</v>
      </c>
      <c r="Z13">
        <v>1.9074731074950753</v>
      </c>
      <c r="AA13">
        <v>1.9185095003793113</v>
      </c>
      <c r="AB13">
        <v>1.9295458932635488</v>
      </c>
      <c r="AC13">
        <v>1.9405822861477853</v>
      </c>
      <c r="AD13">
        <v>1.9516186790320222</v>
      </c>
      <c r="AE13">
        <v>1.962655071916259</v>
      </c>
      <c r="AF13">
        <v>1.9736914648004955</v>
      </c>
      <c r="AG13">
        <v>1.9847278576847327</v>
      </c>
      <c r="AH13">
        <v>1.9957642505689699</v>
      </c>
      <c r="AI13">
        <v>2.0068006434532037</v>
      </c>
      <c r="AJ13">
        <v>2.0178370363374403</v>
      </c>
      <c r="AK13">
        <v>2.0288734292216772</v>
      </c>
      <c r="AL13">
        <v>2.0399098221059138</v>
      </c>
      <c r="AM13">
        <v>2.0509462149901503</v>
      </c>
      <c r="AN13">
        <v>2.0619826078743873</v>
      </c>
      <c r="AO13">
        <v>2.0730190007586238</v>
      </c>
      <c r="AP13">
        <v>2.0840553936428603</v>
      </c>
      <c r="AQ13">
        <v>2.0950917865270977</v>
      </c>
      <c r="AR13">
        <v>2.1061281794113342</v>
      </c>
      <c r="AS13">
        <v>2.1171645722955708</v>
      </c>
      <c r="AT13">
        <v>2.1282009651798077</v>
      </c>
      <c r="AU13">
        <v>2.1392373580640442</v>
      </c>
    </row>
    <row r="14" spans="1:48">
      <c r="A14" t="s">
        <v>274</v>
      </c>
      <c r="B14" t="s">
        <v>67</v>
      </c>
      <c r="C14" t="s">
        <v>126</v>
      </c>
      <c r="F14" t="s">
        <v>66</v>
      </c>
      <c r="H14">
        <v>1</v>
      </c>
      <c r="M14">
        <v>-5.3233766666666664</v>
      </c>
      <c r="N14">
        <v>-5.3233766666666664</v>
      </c>
      <c r="O14">
        <v>-5.3233766666666664</v>
      </c>
      <c r="P14">
        <v>-5.3233766666666664</v>
      </c>
      <c r="Q14">
        <v>-5.3233766666666664</v>
      </c>
      <c r="R14">
        <v>-5.3233766666666664</v>
      </c>
      <c r="S14">
        <v>-5.3233766666666664</v>
      </c>
      <c r="T14">
        <v>-5.3233766666666664</v>
      </c>
      <c r="U14">
        <v>-5.3233766666666664</v>
      </c>
      <c r="V14">
        <v>-5.3233766666666664</v>
      </c>
      <c r="W14">
        <v>-5.3233766666666664</v>
      </c>
      <c r="X14">
        <v>-5.3233766666666664</v>
      </c>
      <c r="Y14">
        <v>-5.3233766666666664</v>
      </c>
      <c r="Z14">
        <v>-5.3233766666666664</v>
      </c>
      <c r="AA14">
        <v>-5.3233766666666664</v>
      </c>
      <c r="AB14">
        <v>-5.3233766666666664</v>
      </c>
      <c r="AC14">
        <v>-5.3233766666666664</v>
      </c>
      <c r="AD14">
        <v>-5.3233766666666664</v>
      </c>
      <c r="AE14">
        <v>-5.3233766666666664</v>
      </c>
      <c r="AF14">
        <v>-5.3233766666666664</v>
      </c>
      <c r="AG14">
        <v>-5.3233766666666664</v>
      </c>
      <c r="AH14">
        <v>-5.3233766666666664</v>
      </c>
      <c r="AI14">
        <v>-5.3233766666666664</v>
      </c>
      <c r="AJ14">
        <v>-5.3233766666666664</v>
      </c>
      <c r="AK14">
        <v>-5.3233766666666664</v>
      </c>
      <c r="AL14">
        <v>-5.3233766666666664</v>
      </c>
      <c r="AM14">
        <v>-5.3233766666666664</v>
      </c>
      <c r="AN14">
        <v>-5.3233766666666664</v>
      </c>
      <c r="AO14">
        <v>-5.3233766666666664</v>
      </c>
      <c r="AP14">
        <v>-5.3233766666666664</v>
      </c>
      <c r="AQ14">
        <v>-5.3233766666666664</v>
      </c>
      <c r="AR14">
        <v>-5.3233766666666664</v>
      </c>
      <c r="AS14">
        <v>-5.3233766666666664</v>
      </c>
      <c r="AT14">
        <v>-5.3233766666666664</v>
      </c>
      <c r="AU14">
        <v>-5.3233766666666664</v>
      </c>
    </row>
    <row r="15" spans="1:48">
      <c r="A15" t="s">
        <v>274</v>
      </c>
      <c r="B15" t="s">
        <v>67</v>
      </c>
      <c r="C15" t="s">
        <v>127</v>
      </c>
      <c r="F15" t="s">
        <v>66</v>
      </c>
      <c r="H15">
        <v>1</v>
      </c>
      <c r="M15">
        <v>-7.6326433333333332</v>
      </c>
      <c r="N15">
        <v>-7.6326433333333332</v>
      </c>
      <c r="O15">
        <v>-7.6326433333333332</v>
      </c>
      <c r="P15">
        <v>-7.6326433333333332</v>
      </c>
      <c r="Q15">
        <v>-7.6326433333333332</v>
      </c>
      <c r="R15">
        <v>-7.6326433333333332</v>
      </c>
      <c r="S15">
        <v>-7.6326433333333332</v>
      </c>
      <c r="T15">
        <v>-7.6326433333333332</v>
      </c>
      <c r="U15">
        <v>-7.6326433333333332</v>
      </c>
      <c r="V15">
        <v>-7.6326433333333332</v>
      </c>
      <c r="W15">
        <v>-7.6326433333333332</v>
      </c>
      <c r="X15">
        <v>-7.6326433333333332</v>
      </c>
      <c r="Y15">
        <v>-7.6326433333333332</v>
      </c>
      <c r="Z15">
        <v>-7.6326433333333332</v>
      </c>
      <c r="AA15">
        <v>-7.6326433333333332</v>
      </c>
      <c r="AB15">
        <v>-7.6326433333333332</v>
      </c>
      <c r="AC15">
        <v>-7.6326433333333332</v>
      </c>
      <c r="AD15">
        <v>-7.6326433333333332</v>
      </c>
      <c r="AE15">
        <v>-7.6326433333333332</v>
      </c>
      <c r="AF15">
        <v>-7.6326433333333332</v>
      </c>
      <c r="AG15">
        <v>-7.6326433333333332</v>
      </c>
      <c r="AH15">
        <v>-7.6326433333333332</v>
      </c>
      <c r="AI15">
        <v>-7.6326433333333332</v>
      </c>
      <c r="AJ15">
        <v>-7.6326433333333332</v>
      </c>
      <c r="AK15">
        <v>-7.6326433333333332</v>
      </c>
      <c r="AL15">
        <v>-7.6326433333333332</v>
      </c>
      <c r="AM15">
        <v>-7.6326433333333332</v>
      </c>
      <c r="AN15">
        <v>-7.6326433333333332</v>
      </c>
      <c r="AO15">
        <v>-7.6326433333333332</v>
      </c>
      <c r="AP15">
        <v>-7.6326433333333332</v>
      </c>
      <c r="AQ15">
        <v>-7.6326433333333332</v>
      </c>
      <c r="AR15">
        <v>-7.6326433333333332</v>
      </c>
      <c r="AS15">
        <v>-7.6326433333333332</v>
      </c>
      <c r="AT15">
        <v>-7.6326433333333332</v>
      </c>
      <c r="AU15">
        <v>-7.6326433333333332</v>
      </c>
    </row>
    <row r="16" spans="1:48">
      <c r="A16" t="s">
        <v>274</v>
      </c>
      <c r="B16" t="s">
        <v>67</v>
      </c>
      <c r="C16" t="s">
        <v>128</v>
      </c>
      <c r="F16" t="s">
        <v>66</v>
      </c>
      <c r="H16">
        <v>1</v>
      </c>
      <c r="M16">
        <v>-5.3233766666666664</v>
      </c>
      <c r="N16">
        <v>-5.3233766666666664</v>
      </c>
      <c r="O16">
        <v>-5.3233766666666664</v>
      </c>
      <c r="P16">
        <v>-5.3233766666666664</v>
      </c>
      <c r="Q16">
        <v>-5.3233766666666664</v>
      </c>
      <c r="R16">
        <v>-5.3233766666666664</v>
      </c>
      <c r="S16">
        <v>-5.3233766666666664</v>
      </c>
      <c r="T16">
        <v>-5.3233766666666664</v>
      </c>
      <c r="U16">
        <v>-5.3233766666666664</v>
      </c>
      <c r="V16">
        <v>-5.3233766666666664</v>
      </c>
      <c r="W16">
        <v>-5.3233766666666664</v>
      </c>
      <c r="X16">
        <v>-5.3233766666666664</v>
      </c>
      <c r="Y16">
        <v>-5.3233766666666664</v>
      </c>
      <c r="Z16">
        <v>-5.3233766666666664</v>
      </c>
      <c r="AA16">
        <v>-5.3233766666666664</v>
      </c>
      <c r="AB16">
        <v>-5.3233766666666664</v>
      </c>
      <c r="AC16">
        <v>-5.3233766666666664</v>
      </c>
      <c r="AD16">
        <v>-5.3233766666666664</v>
      </c>
      <c r="AE16">
        <v>-5.3233766666666664</v>
      </c>
      <c r="AF16">
        <v>-5.3233766666666664</v>
      </c>
      <c r="AG16">
        <v>-5.3233766666666664</v>
      </c>
      <c r="AH16">
        <v>-5.3233766666666664</v>
      </c>
      <c r="AI16">
        <v>-5.3233766666666664</v>
      </c>
      <c r="AJ16">
        <v>-5.3233766666666664</v>
      </c>
      <c r="AK16">
        <v>-5.3233766666666664</v>
      </c>
      <c r="AL16">
        <v>-5.3233766666666664</v>
      </c>
      <c r="AM16">
        <v>-5.3233766666666664</v>
      </c>
      <c r="AN16">
        <v>-5.3233766666666664</v>
      </c>
      <c r="AO16">
        <v>-5.3233766666666664</v>
      </c>
      <c r="AP16">
        <v>-5.3233766666666664</v>
      </c>
      <c r="AQ16">
        <v>-5.3233766666666664</v>
      </c>
      <c r="AR16">
        <v>-5.3233766666666664</v>
      </c>
      <c r="AS16">
        <v>-5.3233766666666664</v>
      </c>
      <c r="AT16">
        <v>-5.3233766666666664</v>
      </c>
      <c r="AU16">
        <v>-5.3233766666666664</v>
      </c>
    </row>
    <row r="17" spans="1:47">
      <c r="A17" t="s">
        <v>274</v>
      </c>
      <c r="B17" t="s">
        <v>67</v>
      </c>
      <c r="C17" t="s">
        <v>129</v>
      </c>
      <c r="F17" t="s">
        <v>66</v>
      </c>
      <c r="H17">
        <v>1</v>
      </c>
      <c r="M17">
        <v>-7.5361366666666658</v>
      </c>
      <c r="N17">
        <v>-7.5361366666666658</v>
      </c>
      <c r="O17">
        <v>-7.5361366666666658</v>
      </c>
      <c r="P17">
        <v>-7.5361366666666658</v>
      </c>
      <c r="Q17">
        <v>-7.5361366666666658</v>
      </c>
      <c r="R17">
        <v>-7.5361366666666658</v>
      </c>
      <c r="S17">
        <v>-7.5361366666666658</v>
      </c>
      <c r="T17">
        <v>-7.5361366666666658</v>
      </c>
      <c r="U17">
        <v>-7.5361366666666658</v>
      </c>
      <c r="V17">
        <v>-7.5361366666666658</v>
      </c>
      <c r="W17">
        <v>-7.5361366666666658</v>
      </c>
      <c r="X17">
        <v>-7.5361366666666658</v>
      </c>
      <c r="Y17">
        <v>-7.5361366666666658</v>
      </c>
      <c r="Z17">
        <v>-7.5361366666666658</v>
      </c>
      <c r="AA17">
        <v>-7.5361366666666658</v>
      </c>
      <c r="AB17">
        <v>-7.5361366666666658</v>
      </c>
      <c r="AC17">
        <v>-7.5361366666666658</v>
      </c>
      <c r="AD17">
        <v>-7.5361366666666658</v>
      </c>
      <c r="AE17">
        <v>-7.5361366666666658</v>
      </c>
      <c r="AF17">
        <v>-7.5361366666666658</v>
      </c>
      <c r="AG17">
        <v>-7.5361366666666658</v>
      </c>
      <c r="AH17">
        <v>-7.5361366666666658</v>
      </c>
      <c r="AI17">
        <v>-7.5361366666666658</v>
      </c>
      <c r="AJ17">
        <v>-7.5361366666666658</v>
      </c>
      <c r="AK17">
        <v>-7.5361366666666658</v>
      </c>
      <c r="AL17">
        <v>-7.5361366666666658</v>
      </c>
      <c r="AM17">
        <v>-7.5361366666666658</v>
      </c>
      <c r="AN17">
        <v>-7.5361366666666658</v>
      </c>
      <c r="AO17">
        <v>-7.5361366666666658</v>
      </c>
      <c r="AP17">
        <v>-7.5361366666666658</v>
      </c>
      <c r="AQ17">
        <v>-7.5361366666666658</v>
      </c>
      <c r="AR17">
        <v>-7.5361366666666658</v>
      </c>
      <c r="AS17">
        <v>-7.5361366666666658</v>
      </c>
      <c r="AT17">
        <v>-7.5361366666666658</v>
      </c>
      <c r="AU17">
        <v>-7.5361366666666658</v>
      </c>
    </row>
    <row r="18" spans="1:47">
      <c r="A18" t="s">
        <v>274</v>
      </c>
      <c r="B18" t="s">
        <v>67</v>
      </c>
      <c r="C18" t="s">
        <v>142</v>
      </c>
      <c r="F18" t="s">
        <v>66</v>
      </c>
      <c r="H18">
        <v>1</v>
      </c>
      <c r="M18" s="114">
        <v>394.12999999999994</v>
      </c>
      <c r="N18" s="114">
        <v>394.12999999999994</v>
      </c>
      <c r="O18" s="114">
        <v>394.12999999999994</v>
      </c>
      <c r="P18" s="114">
        <v>394.12999999999994</v>
      </c>
      <c r="Q18" s="114">
        <v>394.12999999999994</v>
      </c>
      <c r="R18" s="114">
        <v>394.12999999999994</v>
      </c>
      <c r="S18" s="114">
        <v>394.12999999999994</v>
      </c>
      <c r="T18" s="114">
        <v>394.12999999999994</v>
      </c>
      <c r="U18" s="114">
        <v>394.12999999999994</v>
      </c>
      <c r="V18" s="114">
        <v>394.12999999999994</v>
      </c>
      <c r="W18" s="114">
        <v>394.12999999999994</v>
      </c>
      <c r="X18" s="114">
        <v>394.12999999999994</v>
      </c>
      <c r="Y18" s="114">
        <v>394.12999999999994</v>
      </c>
      <c r="Z18" s="114">
        <v>394.12999999999994</v>
      </c>
      <c r="AA18" s="114">
        <v>394.12999999999994</v>
      </c>
      <c r="AB18" s="114">
        <v>394.12999999999994</v>
      </c>
      <c r="AC18" s="114">
        <v>394.12999999999994</v>
      </c>
      <c r="AD18" s="114">
        <v>394.12999999999994</v>
      </c>
      <c r="AE18" s="114">
        <v>394.12999999999994</v>
      </c>
      <c r="AF18" s="114">
        <v>394.12999999999994</v>
      </c>
      <c r="AG18" s="114">
        <v>394.12999999999994</v>
      </c>
      <c r="AH18" s="114">
        <v>394.12999999999994</v>
      </c>
      <c r="AI18" s="114">
        <v>394.12999999999994</v>
      </c>
      <c r="AJ18" s="114">
        <v>394.12999999999994</v>
      </c>
      <c r="AK18" s="114">
        <v>394.12999999999994</v>
      </c>
      <c r="AL18" s="114">
        <v>394.12999999999994</v>
      </c>
      <c r="AM18" s="114">
        <v>394.12999999999994</v>
      </c>
      <c r="AN18" s="114">
        <v>394.12999999999994</v>
      </c>
      <c r="AO18" s="114">
        <v>394.12999999999994</v>
      </c>
      <c r="AP18" s="114">
        <v>394.12999999999994</v>
      </c>
      <c r="AQ18" s="114">
        <v>394.12999999999994</v>
      </c>
      <c r="AR18" s="114">
        <v>394.12999999999994</v>
      </c>
      <c r="AS18" s="114">
        <v>394.12999999999994</v>
      </c>
      <c r="AT18" s="114">
        <v>394.12999999999994</v>
      </c>
      <c r="AU18" s="114">
        <v>394.12999999999994</v>
      </c>
    </row>
    <row r="19" spans="1:47">
      <c r="A19" t="s">
        <v>274</v>
      </c>
      <c r="B19" t="s">
        <v>67</v>
      </c>
      <c r="C19" t="s">
        <v>143</v>
      </c>
      <c r="F19" t="s">
        <v>66</v>
      </c>
      <c r="H19">
        <v>1</v>
      </c>
      <c r="M19">
        <v>357.79333333333329</v>
      </c>
      <c r="N19">
        <v>357.79333333333329</v>
      </c>
      <c r="O19">
        <v>357.79333333333329</v>
      </c>
      <c r="P19">
        <v>357.79333333333329</v>
      </c>
      <c r="Q19">
        <v>357.79333333333329</v>
      </c>
      <c r="R19">
        <v>357.79333333333329</v>
      </c>
      <c r="S19">
        <v>357.79333333333329</v>
      </c>
      <c r="T19">
        <v>357.79333333333329</v>
      </c>
      <c r="U19">
        <v>357.79333333333329</v>
      </c>
      <c r="V19">
        <v>357.79333333333329</v>
      </c>
      <c r="W19">
        <v>357.79333333333329</v>
      </c>
      <c r="X19">
        <v>357.79333333333329</v>
      </c>
      <c r="Y19">
        <v>357.79333333333329</v>
      </c>
      <c r="Z19">
        <v>357.79333333333329</v>
      </c>
      <c r="AA19">
        <v>357.79333333333329</v>
      </c>
      <c r="AB19">
        <v>357.79333333333329</v>
      </c>
      <c r="AC19">
        <v>357.79333333333329</v>
      </c>
      <c r="AD19">
        <v>357.79333333333329</v>
      </c>
      <c r="AE19">
        <v>357.79333333333329</v>
      </c>
      <c r="AF19">
        <v>357.79333333333329</v>
      </c>
      <c r="AG19">
        <v>357.79333333333329</v>
      </c>
      <c r="AH19">
        <v>357.79333333333329</v>
      </c>
      <c r="AI19">
        <v>357.79333333333329</v>
      </c>
      <c r="AJ19">
        <v>357.79333333333329</v>
      </c>
      <c r="AK19">
        <v>357.79333333333329</v>
      </c>
      <c r="AL19">
        <v>357.79333333333329</v>
      </c>
      <c r="AM19">
        <v>357.79333333333329</v>
      </c>
      <c r="AN19">
        <v>357.79333333333329</v>
      </c>
      <c r="AO19">
        <v>357.79333333333329</v>
      </c>
      <c r="AP19">
        <v>357.79333333333329</v>
      </c>
      <c r="AQ19">
        <v>357.79333333333329</v>
      </c>
      <c r="AR19">
        <v>357.79333333333329</v>
      </c>
      <c r="AS19">
        <v>357.79333333333329</v>
      </c>
      <c r="AT19">
        <v>357.79333333333329</v>
      </c>
      <c r="AU19">
        <v>357.79333333333329</v>
      </c>
    </row>
    <row r="20" spans="1:47">
      <c r="A20" t="s">
        <v>274</v>
      </c>
      <c r="B20" t="s">
        <v>67</v>
      </c>
      <c r="C20" t="s">
        <v>144</v>
      </c>
      <c r="F20" t="s">
        <v>66</v>
      </c>
      <c r="H20">
        <v>1</v>
      </c>
      <c r="M20">
        <v>376.8966666666667</v>
      </c>
      <c r="N20">
        <v>376.8966666666667</v>
      </c>
      <c r="O20">
        <v>376.8966666666667</v>
      </c>
      <c r="P20">
        <v>376.8966666666667</v>
      </c>
      <c r="Q20">
        <v>376.8966666666667</v>
      </c>
      <c r="R20">
        <v>376.8966666666667</v>
      </c>
      <c r="S20">
        <v>376.8966666666667</v>
      </c>
      <c r="T20">
        <v>376.8966666666667</v>
      </c>
      <c r="U20">
        <v>376.8966666666667</v>
      </c>
      <c r="V20">
        <v>376.8966666666667</v>
      </c>
      <c r="W20">
        <v>376.8966666666667</v>
      </c>
      <c r="X20">
        <v>376.8966666666667</v>
      </c>
      <c r="Y20">
        <v>376.8966666666667</v>
      </c>
      <c r="Z20">
        <v>376.8966666666667</v>
      </c>
      <c r="AA20">
        <v>376.8966666666667</v>
      </c>
      <c r="AB20">
        <v>376.8966666666667</v>
      </c>
      <c r="AC20">
        <v>376.8966666666667</v>
      </c>
      <c r="AD20">
        <v>376.8966666666667</v>
      </c>
      <c r="AE20">
        <v>376.8966666666667</v>
      </c>
      <c r="AF20">
        <v>376.8966666666667</v>
      </c>
      <c r="AG20">
        <v>376.8966666666667</v>
      </c>
      <c r="AH20">
        <v>376.8966666666667</v>
      </c>
      <c r="AI20">
        <v>376.8966666666667</v>
      </c>
      <c r="AJ20">
        <v>376.8966666666667</v>
      </c>
      <c r="AK20">
        <v>376.8966666666667</v>
      </c>
      <c r="AL20">
        <v>376.8966666666667</v>
      </c>
      <c r="AM20">
        <v>376.8966666666667</v>
      </c>
      <c r="AN20">
        <v>376.8966666666667</v>
      </c>
      <c r="AO20">
        <v>376.8966666666667</v>
      </c>
      <c r="AP20">
        <v>376.8966666666667</v>
      </c>
      <c r="AQ20">
        <v>376.8966666666667</v>
      </c>
      <c r="AR20">
        <v>376.8966666666667</v>
      </c>
      <c r="AS20">
        <v>376.8966666666667</v>
      </c>
      <c r="AT20">
        <v>376.8966666666667</v>
      </c>
      <c r="AU20">
        <v>376.8966666666667</v>
      </c>
    </row>
    <row r="21" spans="1:47">
      <c r="A21" t="s">
        <v>274</v>
      </c>
      <c r="B21" t="s">
        <v>67</v>
      </c>
      <c r="C21" t="s">
        <v>145</v>
      </c>
      <c r="F21" t="s">
        <v>66</v>
      </c>
      <c r="H21">
        <v>1</v>
      </c>
      <c r="M21">
        <v>360.91</v>
      </c>
      <c r="N21">
        <v>360.91</v>
      </c>
      <c r="O21">
        <v>360.91</v>
      </c>
      <c r="P21">
        <v>360.91</v>
      </c>
      <c r="Q21">
        <v>360.91</v>
      </c>
      <c r="R21">
        <v>360.91</v>
      </c>
      <c r="S21">
        <v>360.91</v>
      </c>
      <c r="T21">
        <v>360.91</v>
      </c>
      <c r="U21">
        <v>360.91</v>
      </c>
      <c r="V21">
        <v>360.91</v>
      </c>
      <c r="W21">
        <v>360.91</v>
      </c>
      <c r="X21">
        <v>360.91</v>
      </c>
      <c r="Y21">
        <v>360.91</v>
      </c>
      <c r="Z21">
        <v>360.91</v>
      </c>
      <c r="AA21">
        <v>360.91</v>
      </c>
      <c r="AB21">
        <v>360.91</v>
      </c>
      <c r="AC21">
        <v>360.91</v>
      </c>
      <c r="AD21">
        <v>360.91</v>
      </c>
      <c r="AE21">
        <v>360.91</v>
      </c>
      <c r="AF21">
        <v>360.91</v>
      </c>
      <c r="AG21">
        <v>360.91</v>
      </c>
      <c r="AH21">
        <v>360.91</v>
      </c>
      <c r="AI21">
        <v>360.91</v>
      </c>
      <c r="AJ21">
        <v>360.91</v>
      </c>
      <c r="AK21">
        <v>360.91</v>
      </c>
      <c r="AL21">
        <v>360.91</v>
      </c>
      <c r="AM21">
        <v>360.91</v>
      </c>
      <c r="AN21">
        <v>360.91</v>
      </c>
      <c r="AO21">
        <v>360.91</v>
      </c>
      <c r="AP21">
        <v>360.91</v>
      </c>
      <c r="AQ21">
        <v>360.91</v>
      </c>
      <c r="AR21">
        <v>360.91</v>
      </c>
      <c r="AS21">
        <v>360.91</v>
      </c>
      <c r="AT21">
        <v>360.91</v>
      </c>
      <c r="AU21">
        <v>360.91</v>
      </c>
    </row>
    <row r="22" spans="1:47">
      <c r="A22" t="s">
        <v>274</v>
      </c>
      <c r="B22" t="s">
        <v>67</v>
      </c>
      <c r="C22" t="s">
        <v>125</v>
      </c>
      <c r="F22" t="s">
        <v>66</v>
      </c>
      <c r="H22">
        <v>1</v>
      </c>
      <c r="M22" s="110">
        <v>-20.734999999999999</v>
      </c>
      <c r="N22" s="110">
        <v>-20.734999999999999</v>
      </c>
      <c r="O22" s="110">
        <v>-20.734999999999999</v>
      </c>
      <c r="P22" s="110">
        <v>-20.734999999999999</v>
      </c>
      <c r="Q22" s="110">
        <v>-20.734999999999999</v>
      </c>
      <c r="R22" s="110">
        <v>-20.734999999999999</v>
      </c>
      <c r="S22" s="110">
        <v>-20.734999999999999</v>
      </c>
      <c r="T22" s="110">
        <v>-20.734999999999999</v>
      </c>
      <c r="U22" s="110">
        <v>-20.734999999999999</v>
      </c>
      <c r="V22" s="110">
        <v>-20.734999999999999</v>
      </c>
      <c r="W22" s="110">
        <v>-20.734999999999999</v>
      </c>
      <c r="X22" s="110">
        <v>-20.734999999999999</v>
      </c>
      <c r="Y22" s="110">
        <v>-20.734999999999999</v>
      </c>
      <c r="Z22" s="110">
        <v>-20.734999999999999</v>
      </c>
      <c r="AA22" s="110">
        <v>-20.734999999999999</v>
      </c>
      <c r="AB22" s="110">
        <v>-20.734999999999999</v>
      </c>
      <c r="AC22" s="110">
        <v>-20.734999999999999</v>
      </c>
      <c r="AD22" s="110">
        <v>-20.734999999999999</v>
      </c>
      <c r="AE22" s="110">
        <v>-20.734999999999999</v>
      </c>
      <c r="AF22" s="110">
        <v>-20.734999999999999</v>
      </c>
      <c r="AG22" s="110">
        <v>-20.734999999999999</v>
      </c>
      <c r="AH22" s="110">
        <v>-20.734999999999999</v>
      </c>
      <c r="AI22" s="110">
        <v>-20.734999999999999</v>
      </c>
      <c r="AJ22" s="110">
        <v>-20.734999999999999</v>
      </c>
      <c r="AK22" s="110">
        <v>-20.734999999999999</v>
      </c>
      <c r="AL22" s="110">
        <v>-20.734999999999999</v>
      </c>
      <c r="AM22" s="110">
        <v>-20.734999999999999</v>
      </c>
      <c r="AN22" s="110">
        <v>-20.734999999999999</v>
      </c>
      <c r="AO22" s="110">
        <v>-20.734999999999999</v>
      </c>
      <c r="AP22" s="110">
        <v>-20.734999999999999</v>
      </c>
      <c r="AQ22" s="110">
        <v>-20.734999999999999</v>
      </c>
      <c r="AR22" s="110">
        <v>-20.734999999999999</v>
      </c>
      <c r="AS22" s="110">
        <v>-20.734999999999999</v>
      </c>
      <c r="AT22" s="110">
        <v>-20.734999999999999</v>
      </c>
      <c r="AU22" s="110">
        <v>-20.734999999999999</v>
      </c>
    </row>
    <row r="23" spans="1:47">
      <c r="B23" t="s">
        <v>67</v>
      </c>
      <c r="C23" t="s">
        <v>275</v>
      </c>
      <c r="F23" t="s">
        <v>66</v>
      </c>
      <c r="H23">
        <v>1</v>
      </c>
      <c r="M23">
        <v>202.25</v>
      </c>
      <c r="N23">
        <v>202.25</v>
      </c>
      <c r="O23">
        <v>202.25</v>
      </c>
      <c r="P23">
        <v>202.25</v>
      </c>
      <c r="Q23">
        <v>202.25</v>
      </c>
      <c r="R23">
        <v>202.25</v>
      </c>
      <c r="S23">
        <v>202.25</v>
      </c>
      <c r="T23">
        <v>202.25</v>
      </c>
      <c r="U23">
        <v>202.25</v>
      </c>
      <c r="V23">
        <v>202.25</v>
      </c>
      <c r="W23">
        <v>202.25</v>
      </c>
      <c r="X23">
        <v>202.25</v>
      </c>
      <c r="Y23">
        <v>202.25</v>
      </c>
      <c r="Z23">
        <v>202.25</v>
      </c>
      <c r="AA23">
        <v>202.25</v>
      </c>
      <c r="AB23">
        <v>202.25</v>
      </c>
      <c r="AC23">
        <v>202.25</v>
      </c>
      <c r="AD23">
        <v>202.25</v>
      </c>
      <c r="AE23">
        <v>202.25</v>
      </c>
      <c r="AF23">
        <v>202.25</v>
      </c>
      <c r="AG23">
        <v>202.25</v>
      </c>
      <c r="AH23">
        <v>202.25</v>
      </c>
      <c r="AI23">
        <v>202.25</v>
      </c>
      <c r="AJ23">
        <v>202.25</v>
      </c>
      <c r="AK23">
        <v>202.25</v>
      </c>
      <c r="AL23">
        <v>202.25</v>
      </c>
      <c r="AM23">
        <v>202.25</v>
      </c>
      <c r="AN23">
        <v>202.25</v>
      </c>
      <c r="AO23">
        <v>202.25</v>
      </c>
      <c r="AP23">
        <v>202.25</v>
      </c>
      <c r="AQ23">
        <v>202.25</v>
      </c>
      <c r="AR23">
        <v>202.25</v>
      </c>
      <c r="AS23">
        <v>202.25</v>
      </c>
      <c r="AT23">
        <v>202.25</v>
      </c>
      <c r="AU23">
        <v>202.25</v>
      </c>
    </row>
    <row r="271" spans="48:48">
      <c r="AV271" s="67"/>
    </row>
    <row r="272" spans="48:48">
      <c r="AV272" s="67"/>
    </row>
    <row r="273" spans="48:48">
      <c r="AV273" s="67"/>
    </row>
    <row r="274" spans="48:48">
      <c r="AV274" s="67"/>
    </row>
    <row r="275" spans="48:48">
      <c r="AV275" s="67"/>
    </row>
    <row r="276" spans="48:48">
      <c r="AV276" s="67"/>
    </row>
    <row r="277" spans="48:48">
      <c r="AV277" s="67"/>
    </row>
    <row r="278" spans="48:48">
      <c r="AV278" s="67"/>
    </row>
    <row r="279" spans="48:48">
      <c r="AV279" s="67"/>
    </row>
    <row r="280" spans="48:48">
      <c r="AV280" s="67"/>
    </row>
    <row r="281" spans="48:48">
      <c r="AV281" s="67"/>
    </row>
    <row r="282" spans="48:48">
      <c r="AV282" s="67"/>
    </row>
    <row r="283" spans="48:48">
      <c r="AV283" s="67"/>
    </row>
    <row r="284" spans="48:48">
      <c r="AV284" s="67"/>
    </row>
    <row r="285" spans="48:48">
      <c r="AV285" s="67"/>
    </row>
    <row r="286" spans="48:48">
      <c r="AV286" s="67"/>
    </row>
    <row r="287" spans="48:48">
      <c r="AV287" s="67"/>
    </row>
    <row r="288" spans="48:48">
      <c r="AV288" s="67"/>
    </row>
    <row r="289" spans="48:48">
      <c r="AV289" s="67"/>
    </row>
    <row r="290" spans="48:48">
      <c r="AV290" s="67"/>
    </row>
    <row r="291" spans="48:48">
      <c r="AV291" s="67"/>
    </row>
    <row r="292" spans="48:48">
      <c r="AV292" s="67"/>
    </row>
    <row r="293" spans="48:48">
      <c r="AV293" s="67"/>
    </row>
    <row r="294" spans="48:48" ht="15" thickBot="1">
      <c r="AV294" s="67"/>
    </row>
    <row r="295" spans="48:48">
      <c r="AV295" s="65"/>
    </row>
    <row r="296" spans="48:48">
      <c r="AV296" s="67"/>
    </row>
    <row r="297" spans="48:48">
      <c r="AV297" s="67"/>
    </row>
    <row r="298" spans="48:48">
      <c r="AV298" s="67"/>
    </row>
    <row r="299" spans="48:48">
      <c r="AV299" s="67"/>
    </row>
    <row r="300" spans="48:48">
      <c r="AV300" s="67"/>
    </row>
    <row r="301" spans="48:48">
      <c r="AV301" s="67"/>
    </row>
    <row r="302" spans="48:48">
      <c r="AV302" s="67"/>
    </row>
    <row r="303" spans="48:48">
      <c r="AV303" s="67"/>
    </row>
    <row r="304" spans="48:48">
      <c r="AV304" s="67"/>
    </row>
    <row r="305" spans="48:48">
      <c r="AV305" s="67"/>
    </row>
    <row r="306" spans="48:48">
      <c r="AV306" s="67"/>
    </row>
    <row r="307" spans="48:48">
      <c r="AV307" s="67"/>
    </row>
    <row r="308" spans="48:48">
      <c r="AV308" s="67"/>
    </row>
    <row r="309" spans="48:48">
      <c r="AV309" s="67"/>
    </row>
    <row r="310" spans="48:48">
      <c r="AV310" s="67"/>
    </row>
    <row r="311" spans="48:48">
      <c r="AV311" s="67"/>
    </row>
    <row r="312" spans="48:48">
      <c r="AV312" s="67"/>
    </row>
    <row r="313" spans="48:48">
      <c r="AV313" s="67"/>
    </row>
    <row r="314" spans="48:48">
      <c r="AV314" s="67"/>
    </row>
    <row r="315" spans="48:48">
      <c r="AV315" s="67"/>
    </row>
    <row r="316" spans="48:48">
      <c r="AV316" s="67"/>
    </row>
    <row r="317" spans="48:48">
      <c r="AV317" s="67"/>
    </row>
    <row r="318" spans="48:48">
      <c r="AV318" s="67"/>
    </row>
    <row r="319" spans="48:48">
      <c r="AV319" s="67"/>
    </row>
    <row r="320" spans="48:48">
      <c r="AV320" s="67"/>
    </row>
    <row r="321" spans="48:48">
      <c r="AV321" s="67"/>
    </row>
    <row r="322" spans="48:48">
      <c r="AV322" s="67"/>
    </row>
    <row r="323" spans="48:48">
      <c r="AV323" s="67"/>
    </row>
    <row r="324" spans="48:48">
      <c r="AV324" s="67"/>
    </row>
    <row r="325" spans="48:48">
      <c r="AV325" s="67"/>
    </row>
    <row r="326" spans="48:48">
      <c r="AV326" s="67"/>
    </row>
    <row r="327" spans="48:48">
      <c r="AV327" s="67"/>
    </row>
    <row r="328" spans="48:48">
      <c r="AV328" s="67"/>
    </row>
    <row r="329" spans="48:48">
      <c r="AV329" s="67"/>
    </row>
    <row r="330" spans="48:48">
      <c r="AV330" s="67"/>
    </row>
    <row r="331" spans="48:48">
      <c r="AV331" s="67"/>
    </row>
    <row r="332" spans="48:48">
      <c r="AV332" s="67"/>
    </row>
    <row r="333" spans="48:48">
      <c r="AV333" s="67"/>
    </row>
    <row r="334" spans="48:48">
      <c r="AV334" s="67"/>
    </row>
    <row r="335" spans="48:48">
      <c r="AV335" s="67"/>
    </row>
    <row r="336" spans="48:48">
      <c r="AV336" s="67"/>
    </row>
    <row r="337" spans="48:48" ht="15" thickBot="1">
      <c r="AV337" s="99"/>
    </row>
    <row r="338" spans="48:48">
      <c r="AV338" s="65"/>
    </row>
    <row r="339" spans="48:48">
      <c r="AV339" s="67"/>
    </row>
    <row r="340" spans="48:48">
      <c r="AV340" s="67"/>
    </row>
    <row r="341" spans="48:48">
      <c r="AV341" s="67"/>
    </row>
    <row r="342" spans="48:48">
      <c r="AV342" s="67"/>
    </row>
    <row r="343" spans="48:48">
      <c r="AV343" s="67"/>
    </row>
    <row r="344" spans="48:48">
      <c r="AV344" s="67"/>
    </row>
    <row r="345" spans="48:48">
      <c r="AV345" s="67"/>
    </row>
    <row r="346" spans="48:48">
      <c r="AV346" s="67"/>
    </row>
    <row r="347" spans="48:48">
      <c r="AV347" s="67"/>
    </row>
    <row r="348" spans="48:48">
      <c r="AV348" s="67"/>
    </row>
    <row r="349" spans="48:48" ht="15" thickBot="1">
      <c r="AV349" s="99"/>
    </row>
  </sheetData>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2"/>
  <sheetViews>
    <sheetView zoomScale="85" zoomScaleNormal="85" workbookViewId="0">
      <selection activeCell="I29" sqref="I29"/>
    </sheetView>
  </sheetViews>
  <sheetFormatPr defaultColWidth="11.42578125" defaultRowHeight="14.45"/>
  <cols>
    <col min="6" max="6" width="21.5703125" bestFit="1" customWidth="1"/>
  </cols>
  <sheetData>
    <row r="1" spans="1:48" ht="15" thickBot="1">
      <c r="A1" s="68" t="s">
        <v>270</v>
      </c>
      <c r="B1" s="69" t="s">
        <v>271</v>
      </c>
      <c r="C1" s="69"/>
    </row>
    <row r="2" spans="1:48" ht="15" thickBot="1">
      <c r="A2" s="76" t="s">
        <v>272</v>
      </c>
      <c r="B2" s="75" t="s">
        <v>43</v>
      </c>
      <c r="C2" s="75" t="s">
        <v>28</v>
      </c>
      <c r="D2" s="75" t="s">
        <v>46</v>
      </c>
      <c r="E2" s="75" t="s">
        <v>49</v>
      </c>
      <c r="F2" s="75" t="s">
        <v>37</v>
      </c>
      <c r="G2" s="75" t="s">
        <v>55</v>
      </c>
      <c r="H2" s="75" t="s">
        <v>40</v>
      </c>
      <c r="I2" s="75" t="s">
        <v>31</v>
      </c>
      <c r="J2" s="75" t="s">
        <v>52</v>
      </c>
      <c r="K2" s="75" t="s">
        <v>34</v>
      </c>
      <c r="L2" s="75" t="s">
        <v>43</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273</v>
      </c>
    </row>
    <row r="3" spans="1:4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row>
    <row r="4" spans="1:4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row>
    <row r="5" spans="1:4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row>
    <row r="6" spans="1:4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row>
    <row r="7" spans="1:4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row>
    <row r="8" spans="1:4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row>
    <row r="9" spans="1:4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row>
    <row r="10" spans="1:4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row>
    <row r="11" spans="1:4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row>
    <row r="12" spans="1:4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2"/>
  <sheetViews>
    <sheetView zoomScale="85" zoomScaleNormal="85" workbookViewId="0">
      <selection activeCell="M11" sqref="M11"/>
    </sheetView>
  </sheetViews>
  <sheetFormatPr defaultColWidth="9.140625" defaultRowHeight="14.45"/>
  <cols>
    <col min="1" max="1" width="16.5703125" customWidth="1"/>
    <col min="2" max="2" width="15.42578125" customWidth="1"/>
    <col min="3" max="3" width="19.42578125" bestFit="1" customWidth="1"/>
    <col min="6" max="6" width="10.140625" customWidth="1"/>
    <col min="8" max="8" width="21.140625" customWidth="1"/>
    <col min="9" max="9" width="9.42578125" customWidth="1"/>
    <col min="10" max="10" width="18.42578125" customWidth="1"/>
    <col min="11" max="11" width="9.140625" customWidth="1"/>
    <col min="12" max="14" width="8.42578125" customWidth="1"/>
    <col min="15" max="47" width="6.42578125" customWidth="1"/>
    <col min="48" max="48" width="6.85546875" customWidth="1"/>
  </cols>
  <sheetData>
    <row r="1" spans="1:48" ht="15" thickBot="1">
      <c r="A1" s="68" t="s">
        <v>270</v>
      </c>
      <c r="B1" s="69" t="s">
        <v>271</v>
      </c>
      <c r="C1" s="69"/>
      <c r="D1" s="21"/>
      <c r="E1" s="21"/>
      <c r="F1" s="22"/>
      <c r="G1" s="22"/>
      <c r="H1" s="22"/>
      <c r="I1" s="22"/>
      <c r="J1" s="22"/>
      <c r="K1" s="22"/>
      <c r="L1" s="22"/>
      <c r="M1" s="22"/>
      <c r="N1" s="22"/>
    </row>
    <row r="2" spans="1:48">
      <c r="A2" s="70" t="s">
        <v>272</v>
      </c>
      <c r="B2" s="71" t="s">
        <v>43</v>
      </c>
      <c r="C2" s="71" t="s">
        <v>28</v>
      </c>
      <c r="D2" s="71" t="s">
        <v>46</v>
      </c>
      <c r="E2" s="71" t="s">
        <v>49</v>
      </c>
      <c r="F2" s="71" t="s">
        <v>37</v>
      </c>
      <c r="G2" s="71" t="s">
        <v>55</v>
      </c>
      <c r="H2" s="71" t="s">
        <v>40</v>
      </c>
      <c r="I2" s="71" t="s">
        <v>31</v>
      </c>
      <c r="J2" s="71" t="s">
        <v>52</v>
      </c>
      <c r="K2" s="71" t="s">
        <v>34</v>
      </c>
      <c r="L2" s="71" t="s">
        <v>43</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273</v>
      </c>
    </row>
    <row r="3" spans="1:48">
      <c r="A3" t="s">
        <v>276</v>
      </c>
      <c r="B3" t="s">
        <v>67</v>
      </c>
      <c r="C3" s="85" t="s">
        <v>73</v>
      </c>
      <c r="M3" s="114">
        <v>2.4253300982422741</v>
      </c>
      <c r="N3" s="114">
        <v>2.580692639232959</v>
      </c>
      <c r="O3" s="114">
        <v>2.5965507463596422</v>
      </c>
      <c r="P3" s="114">
        <f xml:space="preserve"> O3*1.03</f>
        <v>2.6744472687504315</v>
      </c>
      <c r="Q3" s="114">
        <f t="shared" ref="Q3:AU9" si="0" xml:space="preserve"> P3*1.03</f>
        <v>2.7546806868129443</v>
      </c>
      <c r="R3" s="114">
        <f t="shared" si="0"/>
        <v>2.8373211074173326</v>
      </c>
      <c r="S3" s="114">
        <f t="shared" si="0"/>
        <v>2.9224407406398525</v>
      </c>
      <c r="T3" s="114">
        <f t="shared" si="0"/>
        <v>3.0101139628590481</v>
      </c>
      <c r="U3" s="114">
        <f t="shared" si="0"/>
        <v>3.1004173817448195</v>
      </c>
      <c r="V3" s="114">
        <f t="shared" si="0"/>
        <v>3.1934299031971642</v>
      </c>
      <c r="W3" s="114">
        <f t="shared" si="0"/>
        <v>3.2892328002930791</v>
      </c>
      <c r="X3" s="114">
        <f t="shared" si="0"/>
        <v>3.3879097843018715</v>
      </c>
      <c r="Y3" s="114">
        <f t="shared" si="0"/>
        <v>3.4895470778309279</v>
      </c>
      <c r="Z3" s="114">
        <f t="shared" si="0"/>
        <v>3.5942334901658559</v>
      </c>
      <c r="AA3" s="114">
        <f t="shared" si="0"/>
        <v>3.7020604948708318</v>
      </c>
      <c r="AB3" s="114">
        <f t="shared" si="0"/>
        <v>3.8131223097169569</v>
      </c>
      <c r="AC3" s="114">
        <f t="shared" si="0"/>
        <v>3.9275159790084655</v>
      </c>
      <c r="AD3" s="114">
        <f t="shared" si="0"/>
        <v>4.0453414583787195</v>
      </c>
      <c r="AE3" s="114">
        <f t="shared" si="0"/>
        <v>4.166701702130081</v>
      </c>
      <c r="AF3" s="114">
        <f t="shared" si="0"/>
        <v>4.2917027531939835</v>
      </c>
      <c r="AG3" s="114">
        <f t="shared" si="0"/>
        <v>4.4204538357898029</v>
      </c>
      <c r="AH3" s="114">
        <f t="shared" si="0"/>
        <v>4.5530674508634972</v>
      </c>
      <c r="AI3" s="114">
        <f t="shared" si="0"/>
        <v>4.6896594743894022</v>
      </c>
      <c r="AJ3" s="114">
        <f t="shared" si="0"/>
        <v>4.8303492586210846</v>
      </c>
      <c r="AK3" s="114">
        <f t="shared" si="0"/>
        <v>4.9752597363797175</v>
      </c>
      <c r="AL3" s="114">
        <f t="shared" si="0"/>
        <v>5.1245175284711095</v>
      </c>
      <c r="AM3" s="114">
        <f t="shared" si="0"/>
        <v>5.2782530543252433</v>
      </c>
      <c r="AN3" s="114">
        <f t="shared" si="0"/>
        <v>5.4366006459550009</v>
      </c>
      <c r="AO3" s="114">
        <f t="shared" si="0"/>
        <v>5.5996986653336513</v>
      </c>
      <c r="AP3" s="114">
        <f t="shared" si="0"/>
        <v>5.7676896252936611</v>
      </c>
      <c r="AQ3" s="114">
        <f t="shared" si="0"/>
        <v>5.9407203140524709</v>
      </c>
      <c r="AR3" s="114">
        <f t="shared" si="0"/>
        <v>6.1189419234740452</v>
      </c>
      <c r="AS3" s="114">
        <f t="shared" si="0"/>
        <v>6.3025101811782669</v>
      </c>
      <c r="AT3" s="114">
        <f t="shared" si="0"/>
        <v>6.4915854866136149</v>
      </c>
      <c r="AU3" s="114">
        <f t="shared" si="0"/>
        <v>6.6863330512120234</v>
      </c>
    </row>
    <row r="4" spans="1:48">
      <c r="A4" t="s">
        <v>276</v>
      </c>
      <c r="B4" t="s">
        <v>67</v>
      </c>
      <c r="C4" s="85" t="s">
        <v>75</v>
      </c>
      <c r="M4" s="114">
        <v>33.435790495740918</v>
      </c>
      <c r="N4" s="114">
        <v>35.577630641630861</v>
      </c>
      <c r="O4" s="114">
        <v>35.796251747240809</v>
      </c>
      <c r="P4" s="114">
        <f t="shared" ref="P4:AE9" si="1" xml:space="preserve"> O4*1.03</f>
        <v>36.870139299658035</v>
      </c>
      <c r="Q4" s="114">
        <f t="shared" si="1"/>
        <v>37.976243478647774</v>
      </c>
      <c r="R4" s="114">
        <f t="shared" si="1"/>
        <v>39.115530783007209</v>
      </c>
      <c r="S4" s="114">
        <f t="shared" si="1"/>
        <v>40.288996706497429</v>
      </c>
      <c r="T4" s="114">
        <f t="shared" si="1"/>
        <v>41.497666607692352</v>
      </c>
      <c r="U4" s="114">
        <f t="shared" si="1"/>
        <v>42.742596605923126</v>
      </c>
      <c r="V4" s="114">
        <f t="shared" si="1"/>
        <v>44.024874504100822</v>
      </c>
      <c r="W4" s="114">
        <f t="shared" si="1"/>
        <v>45.345620739223847</v>
      </c>
      <c r="X4" s="114">
        <f t="shared" si="1"/>
        <v>46.705989361400562</v>
      </c>
      <c r="Y4" s="114">
        <f t="shared" si="1"/>
        <v>48.107169042242582</v>
      </c>
      <c r="Z4" s="114">
        <f t="shared" si="1"/>
        <v>49.550384113509864</v>
      </c>
      <c r="AA4" s="114">
        <f t="shared" si="1"/>
        <v>51.036895636915162</v>
      </c>
      <c r="AB4" s="114">
        <f t="shared" si="1"/>
        <v>52.568002506022616</v>
      </c>
      <c r="AC4" s="114">
        <f t="shared" si="1"/>
        <v>54.145042581203299</v>
      </c>
      <c r="AD4" s="114">
        <f t="shared" si="1"/>
        <v>55.769393858639397</v>
      </c>
      <c r="AE4" s="114">
        <f t="shared" si="1"/>
        <v>57.44247567439858</v>
      </c>
      <c r="AF4" s="114">
        <f t="shared" si="0"/>
        <v>59.165749944630541</v>
      </c>
      <c r="AG4" s="114">
        <f t="shared" si="0"/>
        <v>60.940722442969459</v>
      </c>
      <c r="AH4" s="114">
        <f t="shared" si="0"/>
        <v>62.768944116258545</v>
      </c>
      <c r="AI4" s="114">
        <f t="shared" si="0"/>
        <v>64.652012439746301</v>
      </c>
      <c r="AJ4" s="114">
        <f t="shared" si="0"/>
        <v>66.591572812938693</v>
      </c>
      <c r="AK4" s="114">
        <f t="shared" si="0"/>
        <v>68.589319997326854</v>
      </c>
      <c r="AL4" s="114">
        <f t="shared" si="0"/>
        <v>70.646999597246662</v>
      </c>
      <c r="AM4" s="114">
        <f t="shared" si="0"/>
        <v>72.76640958516407</v>
      </c>
      <c r="AN4" s="114">
        <f t="shared" si="0"/>
        <v>74.949401872718994</v>
      </c>
      <c r="AO4" s="114">
        <f t="shared" si="0"/>
        <v>77.197883928900566</v>
      </c>
      <c r="AP4" s="114">
        <f t="shared" si="0"/>
        <v>79.513820446767582</v>
      </c>
      <c r="AQ4" s="114">
        <f t="shared" si="0"/>
        <v>81.899235060170611</v>
      </c>
      <c r="AR4" s="114">
        <f t="shared" si="0"/>
        <v>84.356212111975736</v>
      </c>
      <c r="AS4" s="114">
        <f t="shared" si="0"/>
        <v>86.886898475335016</v>
      </c>
      <c r="AT4" s="114">
        <f t="shared" si="0"/>
        <v>89.493505429595075</v>
      </c>
      <c r="AU4" s="114">
        <f t="shared" si="0"/>
        <v>92.17831059248293</v>
      </c>
    </row>
    <row r="5" spans="1:48">
      <c r="A5" t="s">
        <v>276</v>
      </c>
      <c r="B5" t="s">
        <v>67</v>
      </c>
      <c r="C5" s="85" t="s">
        <v>77</v>
      </c>
      <c r="M5" s="114">
        <v>1.902260737980018</v>
      </c>
      <c r="N5" s="114">
        <v>2.0241163410971277</v>
      </c>
      <c r="O5" s="114">
        <v>2.0365543406039301</v>
      </c>
      <c r="P5" s="114">
        <f t="shared" si="1"/>
        <v>2.0976509708220483</v>
      </c>
      <c r="Q5" s="114">
        <f t="shared" si="1"/>
        <v>2.1605804999467098</v>
      </c>
      <c r="R5" s="114">
        <f t="shared" si="1"/>
        <v>2.2253979149451113</v>
      </c>
      <c r="S5" s="114">
        <f t="shared" si="1"/>
        <v>2.2921598523934645</v>
      </c>
      <c r="T5" s="114">
        <f t="shared" si="1"/>
        <v>2.3609246479652684</v>
      </c>
      <c r="U5" s="114">
        <f t="shared" si="1"/>
        <v>2.4317523874042264</v>
      </c>
      <c r="V5" s="114">
        <f t="shared" si="1"/>
        <v>2.5047049590263533</v>
      </c>
      <c r="W5" s="114">
        <f t="shared" si="1"/>
        <v>2.579846107797144</v>
      </c>
      <c r="X5" s="114">
        <f t="shared" si="1"/>
        <v>2.6572414910310584</v>
      </c>
      <c r="Y5" s="114">
        <f t="shared" si="1"/>
        <v>2.7369587357619904</v>
      </c>
      <c r="Z5" s="114">
        <f t="shared" si="1"/>
        <v>2.8190674978348502</v>
      </c>
      <c r="AA5" s="114">
        <f t="shared" si="1"/>
        <v>2.9036395227698959</v>
      </c>
      <c r="AB5" s="114">
        <f t="shared" si="1"/>
        <v>2.9907487084529927</v>
      </c>
      <c r="AC5" s="114">
        <f t="shared" si="1"/>
        <v>3.0804711697065827</v>
      </c>
      <c r="AD5" s="114">
        <f t="shared" si="1"/>
        <v>3.1728853047977803</v>
      </c>
      <c r="AE5" s="114">
        <f t="shared" si="1"/>
        <v>3.2680718639417137</v>
      </c>
      <c r="AF5" s="114">
        <f t="shared" si="0"/>
        <v>3.3661140198599653</v>
      </c>
      <c r="AG5" s="114">
        <f t="shared" si="0"/>
        <v>3.4670974404557642</v>
      </c>
      <c r="AH5" s="114">
        <f t="shared" si="0"/>
        <v>3.5711103636694372</v>
      </c>
      <c r="AI5" s="114">
        <f t="shared" si="0"/>
        <v>3.6782436745795204</v>
      </c>
      <c r="AJ5" s="114">
        <f t="shared" si="0"/>
        <v>3.7885909848169059</v>
      </c>
      <c r="AK5" s="114">
        <f t="shared" si="0"/>
        <v>3.9022487143614133</v>
      </c>
      <c r="AL5" s="114">
        <f t="shared" si="0"/>
        <v>4.0193161757922562</v>
      </c>
      <c r="AM5" s="114">
        <f t="shared" si="0"/>
        <v>4.1398956610660242</v>
      </c>
      <c r="AN5" s="114">
        <f t="shared" si="0"/>
        <v>4.2640925308980053</v>
      </c>
      <c r="AO5" s="114">
        <f t="shared" si="0"/>
        <v>4.3920153068249457</v>
      </c>
      <c r="AP5" s="114">
        <f t="shared" si="0"/>
        <v>4.5237757660296944</v>
      </c>
      <c r="AQ5" s="114">
        <f t="shared" si="0"/>
        <v>4.6594890390105856</v>
      </c>
      <c r="AR5" s="114">
        <f t="shared" si="0"/>
        <v>4.7992737101809038</v>
      </c>
      <c r="AS5" s="114">
        <f t="shared" si="0"/>
        <v>4.9432519214863309</v>
      </c>
      <c r="AT5" s="114">
        <f t="shared" si="0"/>
        <v>5.0915494791309213</v>
      </c>
      <c r="AU5" s="114">
        <f t="shared" si="0"/>
        <v>5.2442959635048494</v>
      </c>
    </row>
    <row r="6" spans="1:48">
      <c r="A6" t="s">
        <v>276</v>
      </c>
      <c r="B6" t="s">
        <v>67</v>
      </c>
      <c r="C6" s="85" t="s">
        <v>79</v>
      </c>
      <c r="M6" s="114">
        <v>72.009436548907004</v>
      </c>
      <c r="N6" s="114">
        <v>76.622239171384564</v>
      </c>
      <c r="O6" s="114">
        <v>77.093075433942076</v>
      </c>
      <c r="P6" s="114">
        <f t="shared" si="1"/>
        <v>79.405867696960343</v>
      </c>
      <c r="Q6" s="114">
        <f t="shared" si="1"/>
        <v>81.788043727869152</v>
      </c>
      <c r="R6" s="114">
        <f t="shared" si="1"/>
        <v>84.241685039705231</v>
      </c>
      <c r="S6" s="114">
        <f t="shared" si="1"/>
        <v>86.76893559089639</v>
      </c>
      <c r="T6" s="114">
        <f t="shared" si="1"/>
        <v>89.372003658623285</v>
      </c>
      <c r="U6" s="114">
        <f t="shared" si="1"/>
        <v>92.053163768381992</v>
      </c>
      <c r="V6" s="114">
        <f t="shared" si="1"/>
        <v>94.81475868143346</v>
      </c>
      <c r="W6" s="114">
        <f t="shared" si="1"/>
        <v>97.659201441876462</v>
      </c>
      <c r="X6" s="114">
        <f t="shared" si="1"/>
        <v>100.58897748513276</v>
      </c>
      <c r="Y6" s="114">
        <f t="shared" si="1"/>
        <v>103.60664680968675</v>
      </c>
      <c r="Z6" s="114">
        <f t="shared" si="1"/>
        <v>106.71484621397735</v>
      </c>
      <c r="AA6" s="114">
        <f t="shared" si="1"/>
        <v>109.91629160039668</v>
      </c>
      <c r="AB6" s="114">
        <f t="shared" si="1"/>
        <v>113.21378034840858</v>
      </c>
      <c r="AC6" s="114">
        <f t="shared" si="1"/>
        <v>116.61019375886083</v>
      </c>
      <c r="AD6" s="114">
        <f t="shared" si="1"/>
        <v>120.10849957162665</v>
      </c>
      <c r="AE6" s="114">
        <f t="shared" si="1"/>
        <v>123.71175455877545</v>
      </c>
      <c r="AF6" s="114">
        <f t="shared" si="0"/>
        <v>127.42310719553872</v>
      </c>
      <c r="AG6" s="114">
        <f t="shared" si="0"/>
        <v>131.24580041140487</v>
      </c>
      <c r="AH6" s="114">
        <f t="shared" si="0"/>
        <v>135.18317442374703</v>
      </c>
      <c r="AI6" s="114">
        <f t="shared" si="0"/>
        <v>139.23866965645945</v>
      </c>
      <c r="AJ6" s="114">
        <f t="shared" si="0"/>
        <v>143.41582974615324</v>
      </c>
      <c r="AK6" s="114">
        <f t="shared" si="0"/>
        <v>147.71830463853783</v>
      </c>
      <c r="AL6" s="114">
        <f t="shared" si="0"/>
        <v>152.14985377769398</v>
      </c>
      <c r="AM6" s="114">
        <f t="shared" si="0"/>
        <v>156.7143493910248</v>
      </c>
      <c r="AN6" s="114">
        <f t="shared" si="0"/>
        <v>161.41577987275554</v>
      </c>
      <c r="AO6" s="114">
        <f t="shared" si="0"/>
        <v>166.2582532689382</v>
      </c>
      <c r="AP6" s="114">
        <f t="shared" si="0"/>
        <v>171.24600086700636</v>
      </c>
      <c r="AQ6" s="114">
        <f t="shared" si="0"/>
        <v>176.38338089301655</v>
      </c>
      <c r="AR6" s="114">
        <f t="shared" si="0"/>
        <v>181.67488231980704</v>
      </c>
      <c r="AS6" s="114">
        <f t="shared" si="0"/>
        <v>187.12512878940126</v>
      </c>
      <c r="AT6" s="114">
        <f t="shared" si="0"/>
        <v>192.73888265308329</v>
      </c>
      <c r="AU6" s="114">
        <f t="shared" si="0"/>
        <v>198.52104913267578</v>
      </c>
    </row>
    <row r="7" spans="1:48">
      <c r="A7" t="s">
        <v>276</v>
      </c>
      <c r="B7" t="s">
        <v>67</v>
      </c>
      <c r="C7" s="85" t="s">
        <v>81</v>
      </c>
      <c r="M7" s="114">
        <v>3.8105472676725181</v>
      </c>
      <c r="N7" s="114">
        <v>4.0546444759246114</v>
      </c>
      <c r="O7" s="114">
        <v>4.0795598747916912</v>
      </c>
      <c r="P7" s="114">
        <f t="shared" si="1"/>
        <v>4.2019466710354418</v>
      </c>
      <c r="Q7" s="114">
        <f t="shared" si="1"/>
        <v>4.3280050711665048</v>
      </c>
      <c r="R7" s="114">
        <f t="shared" si="1"/>
        <v>4.4578452233014998</v>
      </c>
      <c r="S7" s="114">
        <f t="shared" si="1"/>
        <v>4.5915805800005449</v>
      </c>
      <c r="T7" s="114">
        <f t="shared" si="1"/>
        <v>4.7293279974005618</v>
      </c>
      <c r="U7" s="114">
        <f t="shared" si="1"/>
        <v>4.8712078373225784</v>
      </c>
      <c r="V7" s="114">
        <f t="shared" si="1"/>
        <v>5.0173440724422562</v>
      </c>
      <c r="W7" s="114">
        <f t="shared" si="1"/>
        <v>5.167864394615524</v>
      </c>
      <c r="X7" s="114">
        <f t="shared" si="1"/>
        <v>5.3229003264539898</v>
      </c>
      <c r="Y7" s="114">
        <f t="shared" si="1"/>
        <v>5.4825873362476099</v>
      </c>
      <c r="Z7" s="114">
        <f t="shared" si="1"/>
        <v>5.6470649563350381</v>
      </c>
      <c r="AA7" s="114">
        <f t="shared" si="1"/>
        <v>5.8164769050250893</v>
      </c>
      <c r="AB7" s="114">
        <f t="shared" si="1"/>
        <v>5.9909712121758423</v>
      </c>
      <c r="AC7" s="114">
        <f t="shared" si="1"/>
        <v>6.1707003485411178</v>
      </c>
      <c r="AD7" s="114">
        <f t="shared" si="1"/>
        <v>6.3558213589973516</v>
      </c>
      <c r="AE7" s="114">
        <f t="shared" si="1"/>
        <v>6.5464959997672727</v>
      </c>
      <c r="AF7" s="114">
        <f t="shared" si="0"/>
        <v>6.7428908797602913</v>
      </c>
      <c r="AG7" s="114">
        <f t="shared" si="0"/>
        <v>6.9451776061531003</v>
      </c>
      <c r="AH7" s="114">
        <f t="shared" si="0"/>
        <v>7.1535329343376937</v>
      </c>
      <c r="AI7" s="114">
        <f t="shared" si="0"/>
        <v>7.3681389223678249</v>
      </c>
      <c r="AJ7" s="114">
        <f t="shared" si="0"/>
        <v>7.5891830900388602</v>
      </c>
      <c r="AK7" s="114">
        <f t="shared" si="0"/>
        <v>7.8168585827400259</v>
      </c>
      <c r="AL7" s="114">
        <f t="shared" si="0"/>
        <v>8.0513643402222268</v>
      </c>
      <c r="AM7" s="114">
        <f t="shared" si="0"/>
        <v>8.2929052704288946</v>
      </c>
      <c r="AN7" s="114">
        <f t="shared" si="0"/>
        <v>8.5416924285417615</v>
      </c>
      <c r="AO7" s="114">
        <f t="shared" si="0"/>
        <v>8.7979432013980148</v>
      </c>
      <c r="AP7" s="114">
        <f t="shared" si="0"/>
        <v>9.0618814974399555</v>
      </c>
      <c r="AQ7" s="114">
        <f t="shared" si="0"/>
        <v>9.3337379423631539</v>
      </c>
      <c r="AR7" s="114">
        <f t="shared" si="0"/>
        <v>9.6137500806340483</v>
      </c>
      <c r="AS7" s="114">
        <f t="shared" si="0"/>
        <v>9.9021625830530695</v>
      </c>
      <c r="AT7" s="114">
        <f t="shared" si="0"/>
        <v>10.199227460544662</v>
      </c>
      <c r="AU7" s="114">
        <f t="shared" si="0"/>
        <v>10.505204284361003</v>
      </c>
    </row>
    <row r="8" spans="1:48">
      <c r="A8" t="s">
        <v>276</v>
      </c>
      <c r="B8" t="s">
        <v>67</v>
      </c>
      <c r="C8" s="85" t="s">
        <v>83</v>
      </c>
      <c r="M8" s="114">
        <v>1.0635011712214937</v>
      </c>
      <c r="N8" s="114">
        <v>1.1316272561726877</v>
      </c>
      <c r="O8" s="114">
        <v>1.1385809964139877</v>
      </c>
      <c r="P8" s="114">
        <f t="shared" si="1"/>
        <v>1.1727384263064073</v>
      </c>
      <c r="Q8" s="114">
        <f t="shared" si="1"/>
        <v>1.2079205790955996</v>
      </c>
      <c r="R8" s="114">
        <f t="shared" si="1"/>
        <v>1.2441581964684676</v>
      </c>
      <c r="S8" s="114">
        <f t="shared" si="1"/>
        <v>1.2814829423625216</v>
      </c>
      <c r="T8" s="114">
        <f t="shared" si="1"/>
        <v>1.3199274306333972</v>
      </c>
      <c r="U8" s="114">
        <f t="shared" si="1"/>
        <v>1.3595252535523992</v>
      </c>
      <c r="V8" s="114">
        <f t="shared" si="1"/>
        <v>1.4003110111589712</v>
      </c>
      <c r="W8" s="114">
        <f t="shared" si="1"/>
        <v>1.4423203414937404</v>
      </c>
      <c r="X8" s="114">
        <f t="shared" si="1"/>
        <v>1.4855899517385527</v>
      </c>
      <c r="Y8" s="114">
        <f t="shared" si="1"/>
        <v>1.5301576502907093</v>
      </c>
      <c r="Z8" s="114">
        <f t="shared" si="1"/>
        <v>1.5760623797994306</v>
      </c>
      <c r="AA8" s="114">
        <f t="shared" si="1"/>
        <v>1.6233442511934135</v>
      </c>
      <c r="AB8" s="114">
        <f t="shared" si="1"/>
        <v>1.672044578729216</v>
      </c>
      <c r="AC8" s="114">
        <f t="shared" si="1"/>
        <v>1.7222059160910925</v>
      </c>
      <c r="AD8" s="114">
        <f t="shared" si="1"/>
        <v>1.7738720935738252</v>
      </c>
      <c r="AE8" s="114">
        <f t="shared" si="1"/>
        <v>1.82708825638104</v>
      </c>
      <c r="AF8" s="114">
        <f t="shared" si="0"/>
        <v>1.8819009040724712</v>
      </c>
      <c r="AG8" s="114">
        <f t="shared" si="0"/>
        <v>1.9383579311946455</v>
      </c>
      <c r="AH8" s="114">
        <f t="shared" si="0"/>
        <v>1.996508669130485</v>
      </c>
      <c r="AI8" s="114">
        <f t="shared" si="0"/>
        <v>2.0564039292043996</v>
      </c>
      <c r="AJ8" s="114">
        <f t="shared" si="0"/>
        <v>2.1180960470805315</v>
      </c>
      <c r="AK8" s="114">
        <f t="shared" si="0"/>
        <v>2.1816389284929474</v>
      </c>
      <c r="AL8" s="114">
        <f t="shared" si="0"/>
        <v>2.2470880963477358</v>
      </c>
      <c r="AM8" s="114">
        <f t="shared" si="0"/>
        <v>2.3145007392381678</v>
      </c>
      <c r="AN8" s="114">
        <f t="shared" si="0"/>
        <v>2.3839357614153127</v>
      </c>
      <c r="AO8" s="114">
        <f t="shared" si="0"/>
        <v>2.4554538342577721</v>
      </c>
      <c r="AP8" s="114">
        <f t="shared" si="0"/>
        <v>2.5291174492855055</v>
      </c>
      <c r="AQ8" s="114">
        <f t="shared" si="0"/>
        <v>2.6049909727640705</v>
      </c>
      <c r="AR8" s="114">
        <f t="shared" si="0"/>
        <v>2.6831407019469928</v>
      </c>
      <c r="AS8" s="114">
        <f t="shared" si="0"/>
        <v>2.7636349230054025</v>
      </c>
      <c r="AT8" s="114">
        <f t="shared" si="0"/>
        <v>2.8465439706955644</v>
      </c>
      <c r="AU8" s="114">
        <f t="shared" si="0"/>
        <v>2.9319402898164313</v>
      </c>
    </row>
    <row r="9" spans="1:48">
      <c r="A9" t="s">
        <v>276</v>
      </c>
      <c r="B9" t="s">
        <v>67</v>
      </c>
      <c r="C9" s="85" t="s">
        <v>85</v>
      </c>
      <c r="M9" s="114">
        <v>0</v>
      </c>
      <c r="N9" s="114">
        <v>0</v>
      </c>
      <c r="O9" s="114">
        <v>0</v>
      </c>
      <c r="P9" s="114">
        <f t="shared" si="1"/>
        <v>0</v>
      </c>
      <c r="Q9" s="114">
        <f t="shared" si="1"/>
        <v>0</v>
      </c>
      <c r="R9" s="114">
        <f t="shared" si="1"/>
        <v>0</v>
      </c>
      <c r="S9" s="114">
        <f t="shared" si="1"/>
        <v>0</v>
      </c>
      <c r="T9" s="114">
        <f t="shared" si="1"/>
        <v>0</v>
      </c>
      <c r="U9" s="114">
        <f t="shared" si="1"/>
        <v>0</v>
      </c>
      <c r="V9" s="114">
        <f t="shared" si="1"/>
        <v>0</v>
      </c>
      <c r="W9" s="114">
        <f t="shared" si="1"/>
        <v>0</v>
      </c>
      <c r="X9" s="114">
        <f t="shared" si="1"/>
        <v>0</v>
      </c>
      <c r="Y9" s="114">
        <f t="shared" si="1"/>
        <v>0</v>
      </c>
      <c r="Z9" s="114">
        <f t="shared" si="1"/>
        <v>0</v>
      </c>
      <c r="AA9" s="114">
        <f t="shared" si="1"/>
        <v>0</v>
      </c>
      <c r="AB9" s="114">
        <f t="shared" si="1"/>
        <v>0</v>
      </c>
      <c r="AC9" s="114">
        <f t="shared" si="1"/>
        <v>0</v>
      </c>
      <c r="AD9" s="114">
        <f t="shared" si="1"/>
        <v>0</v>
      </c>
      <c r="AE9" s="114">
        <f t="shared" si="1"/>
        <v>0</v>
      </c>
      <c r="AF9" s="114">
        <f t="shared" si="0"/>
        <v>0</v>
      </c>
      <c r="AG9" s="114">
        <f t="shared" si="0"/>
        <v>0</v>
      </c>
      <c r="AH9" s="114">
        <f t="shared" si="0"/>
        <v>0</v>
      </c>
      <c r="AI9" s="114">
        <f t="shared" si="0"/>
        <v>0</v>
      </c>
      <c r="AJ9" s="114">
        <f t="shared" si="0"/>
        <v>0</v>
      </c>
      <c r="AK9" s="114">
        <f t="shared" si="0"/>
        <v>0</v>
      </c>
      <c r="AL9" s="114">
        <f t="shared" si="0"/>
        <v>0</v>
      </c>
      <c r="AM9" s="114">
        <f t="shared" si="0"/>
        <v>0</v>
      </c>
      <c r="AN9" s="114">
        <f t="shared" si="0"/>
        <v>0</v>
      </c>
      <c r="AO9" s="114">
        <f t="shared" si="0"/>
        <v>0</v>
      </c>
      <c r="AP9" s="114">
        <f t="shared" si="0"/>
        <v>0</v>
      </c>
      <c r="AQ9" s="114">
        <f t="shared" si="0"/>
        <v>0</v>
      </c>
      <c r="AR9" s="114">
        <f t="shared" si="0"/>
        <v>0</v>
      </c>
      <c r="AS9" s="114">
        <f t="shared" si="0"/>
        <v>0</v>
      </c>
      <c r="AT9" s="114">
        <f t="shared" si="0"/>
        <v>0</v>
      </c>
      <c r="AU9" s="114">
        <f t="shared" si="0"/>
        <v>0</v>
      </c>
    </row>
    <row r="10" spans="1:48">
      <c r="A10" t="s">
        <v>276</v>
      </c>
      <c r="B10" t="s">
        <v>67</v>
      </c>
      <c r="C10" s="85" t="s">
        <v>87</v>
      </c>
      <c r="M10" s="114">
        <v>0</v>
      </c>
      <c r="N10" s="114">
        <v>0</v>
      </c>
      <c r="O10" s="114">
        <v>0</v>
      </c>
      <c r="P10" s="114">
        <v>0</v>
      </c>
      <c r="Q10" s="114">
        <v>0</v>
      </c>
      <c r="R10" s="114">
        <v>0</v>
      </c>
      <c r="S10" s="114">
        <v>0</v>
      </c>
      <c r="T10" s="114">
        <v>0</v>
      </c>
      <c r="U10" s="114">
        <v>0</v>
      </c>
      <c r="V10" s="114">
        <v>0</v>
      </c>
      <c r="W10" s="114">
        <v>0</v>
      </c>
      <c r="X10" s="114">
        <v>0</v>
      </c>
      <c r="Y10" s="114">
        <v>0</v>
      </c>
      <c r="Z10" s="114">
        <v>0</v>
      </c>
      <c r="AA10" s="114">
        <v>0</v>
      </c>
      <c r="AB10" s="114">
        <v>0</v>
      </c>
      <c r="AC10" s="114">
        <v>0</v>
      </c>
      <c r="AD10" s="114">
        <v>0</v>
      </c>
      <c r="AE10" s="114">
        <v>0</v>
      </c>
      <c r="AF10" s="114">
        <v>0</v>
      </c>
      <c r="AG10" s="114">
        <v>0</v>
      </c>
      <c r="AH10" s="114">
        <v>0</v>
      </c>
      <c r="AI10" s="114">
        <v>0</v>
      </c>
      <c r="AJ10" s="114">
        <v>0</v>
      </c>
      <c r="AK10" s="114">
        <v>0</v>
      </c>
      <c r="AL10" s="114">
        <v>0</v>
      </c>
      <c r="AM10" s="114">
        <v>0</v>
      </c>
      <c r="AN10" s="114">
        <v>0</v>
      </c>
      <c r="AO10" s="114">
        <v>0</v>
      </c>
      <c r="AP10" s="114">
        <v>0</v>
      </c>
      <c r="AQ10" s="114">
        <v>0</v>
      </c>
      <c r="AR10" s="114">
        <v>0</v>
      </c>
      <c r="AS10" s="114">
        <v>0</v>
      </c>
      <c r="AT10" s="114">
        <v>0</v>
      </c>
      <c r="AU10" s="114">
        <v>0</v>
      </c>
    </row>
    <row r="11" spans="1:48">
      <c r="A11" t="s">
        <v>276</v>
      </c>
      <c r="B11" t="s">
        <v>67</v>
      </c>
      <c r="C11" t="s">
        <v>130</v>
      </c>
      <c r="M11" s="116">
        <v>1.0635011712214937</v>
      </c>
      <c r="N11" s="116">
        <v>1.1316272561726877</v>
      </c>
      <c r="O11" s="116">
        <v>1.1385809964139877</v>
      </c>
      <c r="P11" s="116">
        <v>1.1727384263064073</v>
      </c>
      <c r="Q11" s="116">
        <v>1.2079205790955996</v>
      </c>
      <c r="R11" s="116">
        <v>1.2441581964684676</v>
      </c>
      <c r="S11" s="116">
        <v>1.2814829423625216</v>
      </c>
      <c r="T11" s="116">
        <v>1.3199274306333972</v>
      </c>
      <c r="U11" s="116">
        <v>1.3595252535523992</v>
      </c>
      <c r="V11" s="116">
        <v>1.4003110111589712</v>
      </c>
      <c r="W11" s="116">
        <v>1.4423203414937404</v>
      </c>
      <c r="X11" s="116">
        <v>1.4855899517385527</v>
      </c>
      <c r="Y11" s="116">
        <v>1.5301576502907093</v>
      </c>
      <c r="Z11" s="116">
        <v>1.5760623797994306</v>
      </c>
      <c r="AA11" s="116">
        <v>1.6233442511934135</v>
      </c>
      <c r="AB11" s="116">
        <v>1.672044578729216</v>
      </c>
      <c r="AC11" s="116">
        <v>1.7222059160910925</v>
      </c>
      <c r="AD11" s="116">
        <v>1.7738720935738252</v>
      </c>
      <c r="AE11" s="116">
        <v>1.82708825638104</v>
      </c>
      <c r="AF11" s="116">
        <v>1.8819009040724712</v>
      </c>
      <c r="AG11" s="116">
        <v>1.9383579311946455</v>
      </c>
      <c r="AH11" s="116">
        <v>1.996508669130485</v>
      </c>
      <c r="AI11" s="116">
        <v>2.0564039292043996</v>
      </c>
      <c r="AJ11" s="116">
        <v>2.1180960470805315</v>
      </c>
      <c r="AK11" s="116">
        <v>2.1816389284929474</v>
      </c>
      <c r="AL11" s="116">
        <v>2.2470880963477358</v>
      </c>
      <c r="AM11" s="116">
        <v>2.3145007392381678</v>
      </c>
      <c r="AN11" s="116">
        <v>2.3839357614153127</v>
      </c>
      <c r="AO11" s="116">
        <v>2.4554538342577721</v>
      </c>
      <c r="AP11" s="116">
        <v>2.5291174492855055</v>
      </c>
      <c r="AQ11" s="116">
        <v>2.6049909727640705</v>
      </c>
      <c r="AR11" s="116">
        <v>2.6831407019469928</v>
      </c>
      <c r="AS11" s="116">
        <v>2.7636349230054025</v>
      </c>
      <c r="AT11" s="116">
        <v>2.8465439706955644</v>
      </c>
      <c r="AU11" s="116">
        <v>2.9319402898164313</v>
      </c>
    </row>
    <row r="12" spans="1:48">
      <c r="A12" t="s">
        <v>276</v>
      </c>
      <c r="B12" t="s">
        <v>67</v>
      </c>
      <c r="C12" t="s">
        <v>133</v>
      </c>
      <c r="M12" s="116">
        <v>1.0635011712214937</v>
      </c>
      <c r="N12" s="116">
        <v>1.1316272561726877</v>
      </c>
      <c r="O12" s="116">
        <v>1.1385809964139877</v>
      </c>
      <c r="P12" s="116">
        <v>1.1727384263064073</v>
      </c>
      <c r="Q12" s="116">
        <v>1.2079205790955996</v>
      </c>
      <c r="R12" s="116">
        <v>1.2441581964684676</v>
      </c>
      <c r="S12" s="116">
        <v>1.2814829423625216</v>
      </c>
      <c r="T12" s="116">
        <v>1.3199274306333972</v>
      </c>
      <c r="U12" s="116">
        <v>1.3595252535523992</v>
      </c>
      <c r="V12" s="116">
        <v>1.4003110111589712</v>
      </c>
      <c r="W12" s="116">
        <v>1.4423203414937404</v>
      </c>
      <c r="X12" s="116">
        <v>1.4855899517385527</v>
      </c>
      <c r="Y12" s="116">
        <v>1.5301576502907093</v>
      </c>
      <c r="Z12" s="116">
        <v>1.5760623797994306</v>
      </c>
      <c r="AA12" s="116">
        <v>1.6233442511934135</v>
      </c>
      <c r="AB12" s="116">
        <v>1.672044578729216</v>
      </c>
      <c r="AC12" s="116">
        <v>1.7222059160910925</v>
      </c>
      <c r="AD12" s="116">
        <v>1.7738720935738252</v>
      </c>
      <c r="AE12" s="116">
        <v>1.82708825638104</v>
      </c>
      <c r="AF12" s="116">
        <v>1.8819009040724712</v>
      </c>
      <c r="AG12" s="116">
        <v>1.9383579311946455</v>
      </c>
      <c r="AH12" s="116">
        <v>1.996508669130485</v>
      </c>
      <c r="AI12" s="116">
        <v>2.0564039292043996</v>
      </c>
      <c r="AJ12" s="116">
        <v>2.1180960470805315</v>
      </c>
      <c r="AK12" s="116">
        <v>2.1816389284929474</v>
      </c>
      <c r="AL12" s="116">
        <v>2.2470880963477358</v>
      </c>
      <c r="AM12" s="116">
        <v>2.3145007392381678</v>
      </c>
      <c r="AN12" s="116">
        <v>2.3839357614153127</v>
      </c>
      <c r="AO12" s="116">
        <v>2.4554538342577721</v>
      </c>
      <c r="AP12" s="116">
        <v>2.5291174492855055</v>
      </c>
      <c r="AQ12" s="116">
        <v>2.6049909727640705</v>
      </c>
      <c r="AR12" s="116">
        <v>2.6831407019469928</v>
      </c>
      <c r="AS12" s="116">
        <v>2.7636349230054025</v>
      </c>
      <c r="AT12" s="116">
        <v>2.8465439706955644</v>
      </c>
      <c r="AU12" s="116">
        <v>2.9319402898164313</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31307ED-1811-49B9-A29C-F1EE6707DC02}"/>
</file>

<file path=customXml/itemProps2.xml><?xml version="1.0" encoding="utf-8"?>
<ds:datastoreItem xmlns:ds="http://schemas.openxmlformats.org/officeDocument/2006/customXml" ds:itemID="{15C24E98-8AE9-4982-BAFA-D3210E02A76E}"/>
</file>

<file path=customXml/itemProps3.xml><?xml version="1.0" encoding="utf-8"?>
<ds:datastoreItem xmlns:ds="http://schemas.openxmlformats.org/officeDocument/2006/customXml" ds:itemID="{1D6640FD-BD1F-48FC-A8A2-5B29C507E4C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EPERLAB1707</dc:creator>
  <cp:keywords/>
  <dc:description/>
  <cp:lastModifiedBy>molinajimenez01</cp:lastModifiedBy>
  <cp:revision/>
  <dcterms:created xsi:type="dcterms:W3CDTF">2019-06-24T16:06:44Z</dcterms:created>
  <dcterms:modified xsi:type="dcterms:W3CDTF">2023-02-19T14:20:56Z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y fmtid="{D5CDD505-2E9C-101B-9397-08002B2CF9AE}" pid="3" name="MediaServiceImageTags">
    <vt:lpwstr/>
  </property>
</Properties>
</file>