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Escenario_alto\"/>
    </mc:Choice>
  </mc:AlternateContent>
  <xr:revisionPtr revIDLastSave="0" documentId="13_ncr:1_{44600C6E-1707-4786-B9C7-3647A7453161}" xr6:coauthVersionLast="47" xr6:coauthVersionMax="47" xr10:uidLastSave="{00000000-0000-0000-0000-000000000000}"/>
  <bookViews>
    <workbookView xWindow="-98" yWindow="-98" windowWidth="21795" windowHeight="11625" tabRatio="705" firstSheet="2" activeTab="6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Tech_Adoption" sheetId="2" r:id="rId6"/>
    <sheet name="Electrical" sheetId="13" r:id="rId7"/>
    <sheet name="SmartGrid" sheetId="14" r:id="rId8"/>
    <sheet name="Efficiency" sheetId="9" r:id="rId9"/>
    <sheet name="Others" sheetId="17" r:id="rId10"/>
  </sheets>
  <definedNames>
    <definedName name="_xlnm._FilterDatabase" localSheetId="8" hidden="1">Efficiency!$A$1:$AS$14</definedName>
    <definedName name="_xlnm._FilterDatabase" localSheetId="6" hidden="1">Electrical!$A$1:$N$60</definedName>
    <definedName name="_xlnm._FilterDatabase" localSheetId="7" hidden="1">SmartGrid!$A$1:$AQ$15</definedName>
    <definedName name="_xlnm._FilterDatabase" localSheetId="5" hidden="1">Tech_Adoption!$A$1:$Q$23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D7" i="14" l="1"/>
  <c r="AC7" i="14"/>
  <c r="AB7" i="14"/>
  <c r="AA7" i="14"/>
  <c r="Z7" i="14"/>
  <c r="Y7" i="14"/>
  <c r="X7" i="14"/>
  <c r="W7" i="14"/>
  <c r="V7" i="14"/>
  <c r="U7" i="14"/>
  <c r="T7" i="14"/>
  <c r="AN7" i="14" l="1"/>
  <c r="AO7" i="14" s="1"/>
  <c r="AP7" i="14" s="1"/>
  <c r="AQ7" i="14" s="1"/>
  <c r="AE7" i="14" l="1"/>
  <c r="AF7" i="14"/>
  <c r="AG7" i="14"/>
  <c r="AH7" i="14"/>
  <c r="AI7" i="14"/>
  <c r="AJ7" i="14"/>
  <c r="AK7" i="14"/>
  <c r="AL7" i="14"/>
  <c r="AM7" i="14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2B935A5E-54DA-464D-9AEB-FCA0B03E5823}">
      <text>
        <r>
          <rPr>
            <b/>
            <sz val="9"/>
            <color rgb="FF000000"/>
            <rFont val="Tahoma"/>
            <family val="2"/>
          </rPr>
          <t xml:space="preserve">YES: the indices can be called from the stable_scenario dictionary.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NO: the system must generate the fields.
</t>
        </r>
      </text>
    </comment>
    <comment ref="G1" authorId="0" shapeId="0" xr:uid="{0FFAF4F0-35B4-42BC-ADE3-8ED567459C60}">
      <text>
        <r>
          <rPr>
            <b/>
            <sz val="9"/>
            <color rgb="FF000000"/>
            <rFont val="Tahoma"/>
            <family val="2"/>
          </rPr>
          <t xml:space="preserve">Used for exact values before y_ini
</t>
        </r>
      </text>
    </comment>
    <comment ref="I1" authorId="0" shapeId="0" xr:uid="{2D864057-BEBD-4074-AF76-906429067305}">
      <text>
        <r>
          <rPr>
            <b/>
            <sz val="9"/>
            <color rgb="FF000000"/>
            <rFont val="Tahoma"/>
            <family val="2"/>
          </rPr>
          <t>Preceding year of initial year of separation between values</t>
        </r>
        <r>
          <rPr>
            <sz val="9"/>
            <color rgb="FF000000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<sst xmlns="http://schemas.openxmlformats.org/spreadsheetml/2006/main" count="1592" uniqueCount="293">
  <si>
    <t>Scenario</t>
  </si>
  <si>
    <t>Tech_Set</t>
  </si>
  <si>
    <t>Logistic</t>
  </si>
  <si>
    <t>Linear</t>
  </si>
  <si>
    <t>C</t>
  </si>
  <si>
    <t>M</t>
  </si>
  <si>
    <t>L</t>
  </si>
  <si>
    <t>y_ini</t>
  </si>
  <si>
    <t>v_2050</t>
  </si>
  <si>
    <t>NDP</t>
  </si>
  <si>
    <t>Transport_Category</t>
  </si>
  <si>
    <t>Public</t>
  </si>
  <si>
    <t>Private</t>
  </si>
  <si>
    <t>YES</t>
  </si>
  <si>
    <t>NO</t>
  </si>
  <si>
    <t>R2021</t>
  </si>
  <si>
    <t>R2050</t>
  </si>
  <si>
    <t>n.a.</t>
  </si>
  <si>
    <t>Description_Set</t>
  </si>
  <si>
    <t>Parameter</t>
  </si>
  <si>
    <t>Value</t>
  </si>
  <si>
    <t>Initial_Year_of_Uncertainty</t>
  </si>
  <si>
    <t>Group_Set</t>
  </si>
  <si>
    <t>Group_Description</t>
  </si>
  <si>
    <t>Relative reduction to BAU - distance</t>
  </si>
  <si>
    <t>Relative increase to BAU - occupancy rate</t>
  </si>
  <si>
    <t>Restriction_Type</t>
  </si>
  <si>
    <t>v_2030</t>
  </si>
  <si>
    <t>Name</t>
  </si>
  <si>
    <t>Description</t>
  </si>
  <si>
    <t>BAU</t>
  </si>
  <si>
    <t>Represents a system based on fossil fuels and private transport for the next 30 years.</t>
  </si>
  <si>
    <t>Activated</t>
  </si>
  <si>
    <t>Based_On</t>
  </si>
  <si>
    <t>Reference</t>
  </si>
  <si>
    <t>Light Freight</t>
  </si>
  <si>
    <t>TRYLFELE</t>
  </si>
  <si>
    <t>Built-in</t>
  </si>
  <si>
    <t>SpecifiedAnnualDemand</t>
  </si>
  <si>
    <t>v_2040</t>
  </si>
  <si>
    <t>Context</t>
  </si>
  <si>
    <t>Base</t>
  </si>
  <si>
    <t>ref</t>
  </si>
  <si>
    <t>Milestone_Years</t>
  </si>
  <si>
    <t>Method</t>
  </si>
  <si>
    <t>Built-in Parameter-Set</t>
  </si>
  <si>
    <t>Exact_Years</t>
  </si>
  <si>
    <t>Exact_Values</t>
  </si>
  <si>
    <t>PPHDAM</t>
  </si>
  <si>
    <t>PPHROR</t>
  </si>
  <si>
    <t>PPGEO</t>
  </si>
  <si>
    <t>PPWNDON</t>
  </si>
  <si>
    <t>PPPVT</t>
  </si>
  <si>
    <t>Milestone_Value</t>
  </si>
  <si>
    <t>Unit</t>
  </si>
  <si>
    <t>PJ</t>
  </si>
  <si>
    <t>Description Parameter-Set</t>
  </si>
  <si>
    <t>Write ; Interpolate ; Fix_Last</t>
  </si>
  <si>
    <t>TRYLFPHD</t>
  </si>
  <si>
    <t>Max</t>
  </si>
  <si>
    <t>TotalTechnologyAnnualActivityLowerLimit</t>
  </si>
  <si>
    <t>Exact</t>
  </si>
  <si>
    <t>None</t>
  </si>
  <si>
    <t>Set</t>
  </si>
  <si>
    <t>Set_Index</t>
  </si>
  <si>
    <t>f</t>
  </si>
  <si>
    <t>CapacityFactor</t>
  </si>
  <si>
    <t>Security_Multiplier</t>
  </si>
  <si>
    <t>PPPVTS</t>
  </si>
  <si>
    <t>PPBIM</t>
  </si>
  <si>
    <t>PPBGS</t>
  </si>
  <si>
    <t>PPCOA</t>
  </si>
  <si>
    <t>The minimum production with biomass</t>
  </si>
  <si>
    <t>The minimum production with biogas</t>
  </si>
  <si>
    <t>The minimum production with coal</t>
  </si>
  <si>
    <t>Represents a policy vision in a National Decarbonization Plan.</t>
  </si>
  <si>
    <t>TRAUTLPG</t>
  </si>
  <si>
    <t>Automobiles LPG</t>
  </si>
  <si>
    <t>Light Truck Electric</t>
  </si>
  <si>
    <t>TRYLFHD</t>
  </si>
  <si>
    <t>Light Truck Hybrid Diesel</t>
  </si>
  <si>
    <t>Light Truck Plug-in Hybrid Diesel</t>
  </si>
  <si>
    <t>Sector</t>
  </si>
  <si>
    <t>Transport</t>
  </si>
  <si>
    <t>All</t>
  </si>
  <si>
    <t>TotalAnnualMaxCapacityInvestment</t>
  </si>
  <si>
    <t>GW</t>
  </si>
  <si>
    <t>Write ; Interpolate_Escalate ; Fix_Last</t>
  </si>
  <si>
    <t>TotalTechnologyAnnualActivityUpperLimit</t>
  </si>
  <si>
    <t>Bus Private Electric</t>
  </si>
  <si>
    <t>Bus Private Hydrogen</t>
  </si>
  <si>
    <t>Minibus Electric</t>
  </si>
  <si>
    <t>Minibus Hydrogen</t>
  </si>
  <si>
    <t>TRBPUHYD</t>
  </si>
  <si>
    <t>Bus Public Hydrogen</t>
  </si>
  <si>
    <t>TRBPRELE</t>
  </si>
  <si>
    <t>TRBPRHYD</t>
  </si>
  <si>
    <t>TRMBSELE</t>
  </si>
  <si>
    <t>TRMBSHYD</t>
  </si>
  <si>
    <t>TRBPUPHD</t>
  </si>
  <si>
    <t>Bus Private Plug-in Hybrid Diesel</t>
  </si>
  <si>
    <t>Minibus Plug-in Hybrid Diesel</t>
  </si>
  <si>
    <t>Bus Public Plug-in Hybrid Diesel</t>
  </si>
  <si>
    <t>TRBPRPHD</t>
  </si>
  <si>
    <t>TRMBSPHD</t>
  </si>
  <si>
    <t>PPNGS</t>
  </si>
  <si>
    <t>The minimum production with natural gas</t>
  </si>
  <si>
    <t>2018 ; 2019 ; 2020 ; 2021</t>
  </si>
  <si>
    <t>2018 ; 2019 ; 2020 ; 2021 ; 2022 ; 2023 ; 2024 ; 2025 ; 2026 ; 2027 ; 2028</t>
  </si>
  <si>
    <t>E5RESFIR</t>
  </si>
  <si>
    <t>Demand Residential Wood</t>
  </si>
  <si>
    <t>PPDSL</t>
  </si>
  <si>
    <t>The minimum production with diesel</t>
  </si>
  <si>
    <t>PPFOI</t>
  </si>
  <si>
    <t>The minimum production with fuel oil</t>
  </si>
  <si>
    <t>IMP_ELE</t>
  </si>
  <si>
    <t>The minimum production of solar (transmission)</t>
  </si>
  <si>
    <t>The minimum production of dam hydropower</t>
  </si>
  <si>
    <t>The minimum production of run-of-river</t>
  </si>
  <si>
    <t>The minimum production of wind</t>
  </si>
  <si>
    <t>The minimum production of geothermal</t>
  </si>
  <si>
    <t>PJ/GW</t>
  </si>
  <si>
    <t>Overwrite ; Interpolate ; Fix_Last</t>
  </si>
  <si>
    <t>The capacity factor of coal</t>
  </si>
  <si>
    <t>2018 ; 2019 ; 2020 ; 2021 ; 2022 ; 2023</t>
  </si>
  <si>
    <t>TotalAnnualMaxCapacity</t>
  </si>
  <si>
    <t>The max capacity of Geothermal</t>
  </si>
  <si>
    <t>0.5; 0.5; 0.5; 0.4</t>
  </si>
  <si>
    <t>The max capacity investment of Geothermal</t>
  </si>
  <si>
    <t>E5COMELE</t>
  </si>
  <si>
    <t>E5COMFIR</t>
  </si>
  <si>
    <t>E5INDELE</t>
  </si>
  <si>
    <t>E5INDFOI</t>
  </si>
  <si>
    <t>E5INDDSL</t>
  </si>
  <si>
    <t>E5RESELE</t>
  </si>
  <si>
    <t>E5RESLPG</t>
  </si>
  <si>
    <t>Demand Commercial Electric</t>
  </si>
  <si>
    <t>Demand Commercial Firewood</t>
  </si>
  <si>
    <t>Demand Industrial Electric</t>
  </si>
  <si>
    <t>Demand Industrial Fuel Oil</t>
  </si>
  <si>
    <t>Demand Industrial Diesel</t>
  </si>
  <si>
    <t>Demand Residential Electric</t>
  </si>
  <si>
    <t>Demand Residential LPG</t>
  </si>
  <si>
    <t>0.9 ; 0.99 ; 0.7 ; 0.8 ; 0.8 ; 0.8</t>
  </si>
  <si>
    <t>2018 ; 2019 ; 2020 ; 2021 ; 2022 ; 2023 ; 2024 ; 2025</t>
  </si>
  <si>
    <t>E5INDCOK</t>
  </si>
  <si>
    <t>Demand Industrial Coke</t>
  </si>
  <si>
    <t>E6BRT</t>
  </si>
  <si>
    <t>Transport Demand - Train</t>
  </si>
  <si>
    <t>E6AERO</t>
  </si>
  <si>
    <t>Transport Demand - Cable Car</t>
  </si>
  <si>
    <t>CapitalCost</t>
  </si>
  <si>
    <t>FixedCost</t>
  </si>
  <si>
    <t>T5ELECOM</t>
  </si>
  <si>
    <t>Capital cost of efficiency</t>
  </si>
  <si>
    <t>T5ELEBRT</t>
  </si>
  <si>
    <t>Capital cost of Train</t>
  </si>
  <si>
    <t>Fixed Cost of Train</t>
  </si>
  <si>
    <t>T5ELEAERO</t>
  </si>
  <si>
    <t>Capital cost of Aero</t>
  </si>
  <si>
    <t>Fixed Cost of Aero</t>
  </si>
  <si>
    <t>T5FIRCOM</t>
  </si>
  <si>
    <t>T5ELEIND</t>
  </si>
  <si>
    <t>T5FOIIND</t>
  </si>
  <si>
    <t>T5DSLIND</t>
  </si>
  <si>
    <t>T5COKIND</t>
  </si>
  <si>
    <t>T5ELERES</t>
  </si>
  <si>
    <t>T5LPGRES</t>
  </si>
  <si>
    <t>2018 ; 2019 ; 2020 ; 2021 ; 2022 ; 2023 ; 2024 ; 2025 ; 2026 ; 2027</t>
  </si>
  <si>
    <t>The minimum production of solar (transmission w. s.)</t>
  </si>
  <si>
    <t>PPPVDS</t>
  </si>
  <si>
    <t>The minimum production of solar (distribution w. s.)</t>
  </si>
  <si>
    <t>PPPVD</t>
  </si>
  <si>
    <t>The minimum production of solar (distribution)</t>
  </si>
  <si>
    <t>Primary - Import - Electricity</t>
  </si>
  <si>
    <t>E5COMLPG</t>
  </si>
  <si>
    <t>Demand Comercial GLP</t>
  </si>
  <si>
    <t>E5INDLPG</t>
  </si>
  <si>
    <t>Demand Industrial GLP</t>
  </si>
  <si>
    <t>T5LPGCOM</t>
  </si>
  <si>
    <t>T5LPGIND</t>
  </si>
  <si>
    <t>Private vehicles - Automobiles</t>
  </si>
  <si>
    <t>Techs_Auto</t>
  </si>
  <si>
    <t>Private vehicles - Motorcycle</t>
  </si>
  <si>
    <t>Techs_Motos</t>
  </si>
  <si>
    <t>Private vehicles - Bus Private</t>
  </si>
  <si>
    <t>Techs_Buses_Pri</t>
  </si>
  <si>
    <t>Public vehicles - Bus Public</t>
  </si>
  <si>
    <t>Techs_Buses_Pub</t>
  </si>
  <si>
    <t>Private vehicles - Minibus</t>
  </si>
  <si>
    <t>Techs_Buses_Micro</t>
  </si>
  <si>
    <t>Heavy freight vehicles</t>
  </si>
  <si>
    <t>Techs_He_Freight</t>
  </si>
  <si>
    <t>Light freight vehicles</t>
  </si>
  <si>
    <t>Techs_Li_Freight</t>
  </si>
  <si>
    <t>Public - Passenger Transport</t>
  </si>
  <si>
    <t>E6TDPASPUB</t>
  </si>
  <si>
    <t>Demand</t>
  </si>
  <si>
    <t>Non Motorized - Passenger Transport</t>
  </si>
  <si>
    <t>E6TRNOMOT</t>
  </si>
  <si>
    <t>Min/Max</t>
  </si>
  <si>
    <t>Motorcycle Flex_Fuel</t>
  </si>
  <si>
    <t>TRMOTFlex_Fuel</t>
  </si>
  <si>
    <t>interp</t>
  </si>
  <si>
    <t>Motorcycle Electric</t>
  </si>
  <si>
    <t>TRMOTELE</t>
  </si>
  <si>
    <t>Min</t>
  </si>
  <si>
    <t>Motorcycle Gasoline</t>
  </si>
  <si>
    <t>TRMOTGSL</t>
  </si>
  <si>
    <t>Funcional</t>
  </si>
  <si>
    <t>Automobiles Electric</t>
  </si>
  <si>
    <t>TRAUTELE</t>
  </si>
  <si>
    <t>Automobiles Gasoline</t>
  </si>
  <si>
    <t>TRAUTGSL</t>
  </si>
  <si>
    <t>Automobiles Diesel</t>
  </si>
  <si>
    <t>TRAUTDSL</t>
  </si>
  <si>
    <t>Automobiles Flex_Fuel</t>
  </si>
  <si>
    <t>TRAUTFlex_Fuel</t>
  </si>
  <si>
    <t>Light Truck Diesel</t>
  </si>
  <si>
    <t>TRYLFDSL</t>
  </si>
  <si>
    <t>Light Truck Gasoline</t>
  </si>
  <si>
    <t>TRYLFGSL</t>
  </si>
  <si>
    <t>Heavy Freight</t>
  </si>
  <si>
    <t>Heavy Truck Electric</t>
  </si>
  <si>
    <t>TRYTKELE</t>
  </si>
  <si>
    <t>Heavy Truck Hydrogen</t>
  </si>
  <si>
    <t>TRYTKHYD</t>
  </si>
  <si>
    <t>Heavy Truck Diesel</t>
  </si>
  <si>
    <t>TRYTKDSL</t>
  </si>
  <si>
    <t>Bus Private Diesel</t>
  </si>
  <si>
    <t>TRBPRDSL</t>
  </si>
  <si>
    <t>Bus Public Electric</t>
  </si>
  <si>
    <t>TRBPUELE</t>
  </si>
  <si>
    <t>Bus Public Diesel</t>
  </si>
  <si>
    <t>TRBPUDSL</t>
  </si>
  <si>
    <t>Minibus Diesel</t>
  </si>
  <si>
    <t>TRMBSDSL</t>
  </si>
  <si>
    <t>Minibus Gasoline</t>
  </si>
  <si>
    <t>TRMBSGSL</t>
  </si>
  <si>
    <t>2018 ; 2019 ; 2020 ; 2021 ; 2022 ; 2023 ; 2024 ; 2025 ; 2026 ; 2027 ; 2028 ; 2029 ; 2030 ; 2031</t>
  </si>
  <si>
    <t>0 ; 3.517 ; 3.54 ; 4.226 ; 0 ; 6.741 ; 6.5 ; 6 ; 5 ; 4 ; 5 ; 4 ; 4 ; 4</t>
  </si>
  <si>
    <t>2.41 ; 3.517 ; 3.54 ; 4.226 ; 4.886 ; 6.741 ; 6.5 ; 6 ; 5 ; 4 ; 5 ; 4 ; 4 ; 4</t>
  </si>
  <si>
    <t>2018 ; 2019 ; 2020 ; 2021 ; 2022 ; 2023 ; 2024 ; 2025 ; 2026 ; 2027 ; 2028 ; 2030</t>
  </si>
  <si>
    <t>0.09 ; 0.096 ; 0.125 ; 0.118 ; 0 ; 0.1 ; 0.1 ; 0.1 ; 0.1 ; 0.1 ; 0.1 ; 0.13</t>
  </si>
  <si>
    <t>The minimum production of biogas</t>
  </si>
  <si>
    <t>0 ; 7.241 ; 7.1815 ; 7.558 ; 0 ; 6.89 ; 8 ; 10 ; 11 ; 11.5  ; 12</t>
  </si>
  <si>
    <t>16.55 ; 18.227 ; 10.48 ; 13.97 ; 9.948 ; 15.091</t>
  </si>
  <si>
    <t>0.007 ; 0.0065 ; 0.02 ; 0.012 ; 0.025 ; 0.031 ; 0.031 ; 0.031</t>
  </si>
  <si>
    <t>2018 ; 2019 ; 2020 ; 2021 ; 2022 ; 2023 ; 2024</t>
  </si>
  <si>
    <t>1.42 ; 1.928 ; 0.96 ; 0.996 ; 0.696 ; 2.379 ; 2.38</t>
  </si>
  <si>
    <t>2018 ; 2019 ; 2020 ; 2021 ; 2022 ; 2023 ; 2024 ; 2025 ; 2026 ; 2027 ; 2028 ; 2029 ; 2030 2031 ; 2032 ; 2033</t>
  </si>
  <si>
    <t>0 ; 1.026 ; 1.14 ; 1.16 ; 0 ; 1.21 ; 1.212 ; 1.212 ; 1.212 ; 1.28 ; 1.28 ; 1.28 ; 1.28 ; 1.28 ; 1.28 ; 1.28</t>
  </si>
  <si>
    <t>TotalAnnualMinCapacityInvestment</t>
  </si>
  <si>
    <t>The min capacity investment of wind</t>
  </si>
  <si>
    <t>2030 ; 2031 ; 2033 ; 2034 ; 2035 ; 2039 ; 2040 ; 2041</t>
  </si>
  <si>
    <t>0.1 ; 0 ; 0 ; 0.115 ; 0 ; 0 ; 0.235 ; 0</t>
  </si>
  <si>
    <t>0.94 ; 1.027 ; 1.145 ; 1.17 ; 1.158 ; 1.21</t>
  </si>
  <si>
    <t>18.4632 ; 16.09 ; 22.99 ; 24.698 ; 26.89 ; 22.105; 22.63</t>
  </si>
  <si>
    <t>2018 ; 2019 ; 2020 ; 2021 ; 2022 ; 2023 ; 2024 ; 2025 ; 2026 ; 2027 ; 2028 ; 2029</t>
  </si>
  <si>
    <t>18.46 ; 16.09 ; 22.99 ; 24.697 ; 26.89 ; 22.105; 22.63 ; 22.63 ; 22.63 ; 22.63  ; 22.63 ; 22.63</t>
  </si>
  <si>
    <t>The min capacity investment of dam hydropower</t>
  </si>
  <si>
    <t>2028 ; 2029 ; 2030 ; 2032 ; 2035 ; 2040 ; 2045</t>
  </si>
  <si>
    <t>0.052 ; 0 ; 0.130 ; 0 ; 0 ; 0 ; 0</t>
  </si>
  <si>
    <t>1.0194 ; 1.071 ; 1.322 ; 1.52 ; 1.6088 ; 1.523 ; 1.55</t>
  </si>
  <si>
    <t>2018 ; 2019 ; 2020 ; 2021 ; 2022 ; 2023 ; 2024 ; 2025 ; 2026 ; 2027 ; 2028 ; 2029 ; 2030</t>
  </si>
  <si>
    <t>1.01 ; 1.07 ; 1.32 ; 1.52 ; 1.608 ; 1.523 ; 1.55 ; 1.7 ; 1.7 ; 1.77 ; 1.77 ; 1.77 ; 1.77</t>
  </si>
  <si>
    <t>0 ; 0 ; 0.02 ; 0.06 ; 0.037 ; 0 ; 0.037 ; 0.037 ; 0.6 ; 0.6 ; 0.6 ; 0.6 ; 5</t>
  </si>
  <si>
    <t>2026 ; 2027 ; 2029 ; 2030 ; 2031 ; 2039 ; 2040 ; 2041</t>
  </si>
  <si>
    <t>0.04375 ; 0 ; 0 ; 0.6 ; 0 ; 0 ; 0.25 ; 0</t>
  </si>
  <si>
    <t>The max capacity of of solar (distribution)</t>
  </si>
  <si>
    <t>0.2 ; 0.2 ; 0.2 ; 0.2</t>
  </si>
  <si>
    <t>The max capacity ofof solar (distribution  w. s.)</t>
  </si>
  <si>
    <t>0 ; 0 ; 0 ; 0</t>
  </si>
  <si>
    <t>0 ; 0 ; 0.11 ; 0 ; 0.109 ; 0.185 ; 0.185 ; 0.185 ; 0.24 ; 0.24</t>
  </si>
  <si>
    <t>0 ; 0 ; 0 ; 0 ; 0 ; 0 ; 0 ; 0 ; 0 ; 0 ; 0 ; 0</t>
  </si>
  <si>
    <t>0.68 ; 0.808 ; 0.81 ; 0.89 ; 0.79 ; 0.858 ; 0.859 ; 0.9  ; 1.5 ; 1.5 ; 4</t>
  </si>
  <si>
    <t>The max capacity of solar (transmission)</t>
  </si>
  <si>
    <t>2018 ; 2019 ; 2020 ; 2021 ; 2022</t>
  </si>
  <si>
    <t>0.1 ; 0.1 ; 0.1 ; 0.1 ; 0.5</t>
  </si>
  <si>
    <t>The max capacity of solar (transmission  w. s.)</t>
  </si>
  <si>
    <t>0.69 ; 0.81 ; 0.811 ; 0.892 ; 0.793 ; 0.858</t>
  </si>
  <si>
    <t>0.15 ; 0.15 ; 0.15 ; 0.15 ; 0.15</t>
  </si>
  <si>
    <t xml:space="preserve">0 ; 1.29 ; 1.307 ; 1.424 ; 0 ; 1.459 ; 1.46 ; 1.46 ; 1.5 ; 1.5 ; 1.5 ; 2 </t>
  </si>
  <si>
    <t>1.2 ; 1.3 ; 1.31 ; 1.424 ; 1.288 ; 1.46</t>
  </si>
  <si>
    <t>The max capacity of wind</t>
  </si>
  <si>
    <t>The min capacity investment of geothermal</t>
  </si>
  <si>
    <t>0.1 ; 0 ; 0 ; 0.23 ; 0 ; 0 ; 0.4 ; 0</t>
  </si>
  <si>
    <t>0.68 ; 0.808 ; 0.81 ; 0.89 ; 0.79 ; 0.858 ; 0.859 ; 0.9  ; 1.5 ; 1.5 ; 4 ; 4</t>
  </si>
  <si>
    <t>2.41 ; 3.517 ; 3.54 ; 4.226 ; 4.886 ; 6.741 ; 6.5 ; 6 ; 5 ; 5 ; 5 ; 5 ; 5 ; 5</t>
  </si>
  <si>
    <t>0 ; 0 ; 0 ; 0 ; 0 ; 0 ; 0 ; 0 ; 0 ; 0 ; 0 ; 0 ; 0.2</t>
  </si>
  <si>
    <t>16.55 ; 18.227 ; 10.48 ; 13.97 ; 9.948 ; 15.091 ; 15.091 ; 15.091 ; 15.091 ; 15.091 ; 15.091</t>
  </si>
  <si>
    <t>16.55 ; 18.227 ; 10.48 ; 13.97 ; 9.948 ; 15.091 ; 18 ; 18  ; 18 ; 18  ; 20</t>
  </si>
  <si>
    <t>1.42 ; 1.928 ; 0.96 ; 0.996 ; 0.696 ; 2.379 ; 2.38 ; 2.38 ; 2.38 ; 2.38 ; 2.38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</si>
</sst>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00"/>
  </numFmts>
  <fonts count="21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b/>
      <sz val="11"/>
      <color theme="7"/>
      <name val="Calibri"/>
      <family val="2"/>
      <scheme val="minor"/>
    </font>
    <font>
      <b/>
      <sz val="9"/>
      <color rgb="FF000000"/>
      <name val="Tahoma"/>
      <family val="2"/>
    </font>
    <font>
      <b/>
      <sz val="11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rgb="FF000000"/>
      <name val="Tahoma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theme="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4B084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FFE699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7CFB7"/>
        <bgColor rgb="FF000000"/>
      </patternFill>
    </fill>
    <fill>
      <patternFill patternType="solid">
        <fgColor rgb="FFD3BDFF"/>
        <bgColor rgb="FF000000"/>
      </patternFill>
    </fill>
    <fill>
      <patternFill patternType="solid">
        <fgColor rgb="FFDDBA97"/>
        <bgColor rgb="FF000000"/>
      </patternFill>
    </fill>
    <fill>
      <patternFill patternType="solid">
        <fgColor rgb="FFFF6D6D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DDEBF7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F2F2F2"/>
        <bgColor rgb="FF000000"/>
      </patternFill>
    </fill>
    <fill>
      <patternFill patternType="solid">
        <fgColor rgb="FF808080"/>
        <bgColor rgb="FF000000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0" fillId="0" borderId="0" applyFont="0" applyFill="0" applyBorder="0" applyAlignment="0" applyProtection="0"/>
  </cellStyleXfs>
  <cellXfs count="126">
    <xf numFmtId="0" fontId="0" fillId="0" borderId="0" xfId="0"/>
    <xf numFmtId="0" fontId="0" fillId="0" borderId="0" xfId="0" applyAlignment="1">
      <alignment horizontal="center" vertical="center"/>
    </xf>
    <xf numFmtId="0" fontId="9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/>
    </xf>
    <xf numFmtId="0" fontId="9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/>
    <xf numFmtId="0" fontId="9" fillId="0" borderId="16" xfId="0" applyFont="1" applyBorder="1"/>
    <xf numFmtId="0" fontId="9" fillId="0" borderId="7" xfId="0" applyFont="1" applyBorder="1"/>
    <xf numFmtId="0" fontId="9" fillId="0" borderId="17" xfId="0" applyFont="1" applyBorder="1"/>
    <xf numFmtId="0" fontId="0" fillId="0" borderId="2" xfId="0" applyBorder="1"/>
    <xf numFmtId="0" fontId="9" fillId="0" borderId="20" xfId="0" applyFont="1" applyBorder="1" applyAlignment="1">
      <alignment horizontal="center" vertical="center"/>
    </xf>
    <xf numFmtId="0" fontId="9" fillId="0" borderId="7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5" borderId="14" xfId="0" applyFill="1" applyBorder="1" applyAlignment="1">
      <alignment horizontal="center" vertical="center"/>
    </xf>
    <xf numFmtId="0" fontId="0" fillId="5" borderId="15" xfId="0" applyFill="1" applyBorder="1" applyAlignment="1">
      <alignment horizontal="center"/>
    </xf>
    <xf numFmtId="0" fontId="0" fillId="5" borderId="9" xfId="0" applyFill="1" applyBorder="1" applyAlignment="1">
      <alignment horizontal="center" vertical="center"/>
    </xf>
    <xf numFmtId="0" fontId="0" fillId="5" borderId="4" xfId="0" applyFill="1" applyBorder="1" applyAlignment="1">
      <alignment horizontal="center"/>
    </xf>
    <xf numFmtId="0" fontId="0" fillId="5" borderId="11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/>
    </xf>
    <xf numFmtId="0" fontId="0" fillId="5" borderId="12" xfId="0" applyFill="1" applyBorder="1" applyAlignment="1">
      <alignment horizontal="center"/>
    </xf>
    <xf numFmtId="0" fontId="9" fillId="0" borderId="7" xfId="0" applyFont="1" applyBorder="1" applyAlignment="1">
      <alignment vertical="center"/>
    </xf>
    <xf numFmtId="0" fontId="9" fillId="0" borderId="17" xfId="0" applyFont="1" applyBorder="1" applyAlignment="1">
      <alignment vertical="center"/>
    </xf>
    <xf numFmtId="0" fontId="0" fillId="0" borderId="8" xfId="0" applyBorder="1"/>
    <xf numFmtId="0" fontId="9" fillId="0" borderId="21" xfId="0" applyFont="1" applyBorder="1" applyAlignment="1">
      <alignment horizontal="center" vertical="center"/>
    </xf>
    <xf numFmtId="0" fontId="9" fillId="2" borderId="16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164" fontId="0" fillId="0" borderId="9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5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5" borderId="22" xfId="0" applyFill="1" applyBorder="1" applyAlignment="1">
      <alignment horizontal="center" vertical="center"/>
    </xf>
    <xf numFmtId="0" fontId="0" fillId="5" borderId="25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0" fillId="0" borderId="14" xfId="0" applyBorder="1" applyAlignment="1">
      <alignment horizontal="center"/>
    </xf>
    <xf numFmtId="0" fontId="13" fillId="4" borderId="9" xfId="0" applyFont="1" applyFill="1" applyBorder="1" applyAlignment="1">
      <alignment horizontal="center" vertical="center"/>
    </xf>
    <xf numFmtId="0" fontId="13" fillId="6" borderId="14" xfId="0" applyFont="1" applyFill="1" applyBorder="1" applyAlignment="1">
      <alignment horizontal="center" vertical="center"/>
    </xf>
    <xf numFmtId="0" fontId="13" fillId="6" borderId="9" xfId="0" applyFont="1" applyFill="1" applyBorder="1" applyAlignment="1">
      <alignment horizontal="center" vertical="center"/>
    </xf>
    <xf numFmtId="0" fontId="13" fillId="6" borderId="22" xfId="0" applyFont="1" applyFill="1" applyBorder="1" applyAlignment="1">
      <alignment horizontal="center" vertical="center"/>
    </xf>
    <xf numFmtId="0" fontId="13" fillId="6" borderId="23" xfId="0" applyFont="1" applyFill="1" applyBorder="1" applyAlignment="1">
      <alignment horizontal="center" vertical="center"/>
    </xf>
    <xf numFmtId="0" fontId="13" fillId="4" borderId="23" xfId="0" applyFont="1" applyFill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/>
    </xf>
    <xf numFmtId="0" fontId="15" fillId="0" borderId="7" xfId="0" applyFont="1" applyBorder="1" applyAlignment="1">
      <alignment horizontal="center" vertical="center" wrapText="1"/>
    </xf>
    <xf numFmtId="0" fontId="15" fillId="8" borderId="7" xfId="0" applyFont="1" applyFill="1" applyBorder="1" applyAlignment="1">
      <alignment horizontal="center" vertical="center" wrapText="1"/>
    </xf>
    <xf numFmtId="0" fontId="15" fillId="0" borderId="20" xfId="0" applyFont="1" applyBorder="1" applyAlignment="1">
      <alignment horizontal="center" vertical="center"/>
    </xf>
    <xf numFmtId="0" fontId="15" fillId="0" borderId="20" xfId="0" applyFont="1" applyBorder="1" applyAlignment="1">
      <alignment horizontal="center" vertical="center" wrapText="1"/>
    </xf>
    <xf numFmtId="0" fontId="15" fillId="0" borderId="17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64" fontId="0" fillId="7" borderId="9" xfId="0" applyNumberFormat="1" applyFill="1" applyBorder="1" applyAlignment="1">
      <alignment horizontal="center" vertical="center"/>
    </xf>
    <xf numFmtId="0" fontId="9" fillId="0" borderId="4" xfId="0" applyFont="1" applyBorder="1"/>
    <xf numFmtId="0" fontId="9" fillId="0" borderId="6" xfId="0" applyFont="1" applyBorder="1"/>
    <xf numFmtId="164" fontId="0" fillId="11" borderId="10" xfId="0" applyNumberFormat="1" applyFill="1" applyBorder="1" applyAlignment="1">
      <alignment horizontal="center" vertical="center"/>
    </xf>
    <xf numFmtId="0" fontId="9" fillId="2" borderId="15" xfId="0" applyFont="1" applyFill="1" applyBorder="1"/>
    <xf numFmtId="43" fontId="0" fillId="0" borderId="0" xfId="1" applyFont="1"/>
    <xf numFmtId="0" fontId="0" fillId="12" borderId="0" xfId="0" applyFill="1"/>
    <xf numFmtId="43" fontId="0" fillId="12" borderId="0" xfId="1" applyFont="1" applyFill="1"/>
    <xf numFmtId="0" fontId="16" fillId="0" borderId="0" xfId="0" applyFont="1"/>
    <xf numFmtId="0" fontId="18" fillId="15" borderId="0" xfId="0" applyFont="1" applyFill="1" applyAlignment="1">
      <alignment horizontal="left" vertical="center"/>
    </xf>
    <xf numFmtId="0" fontId="18" fillId="13" borderId="0" xfId="0" applyFont="1" applyFill="1" applyAlignment="1">
      <alignment horizontal="left" vertical="center"/>
    </xf>
    <xf numFmtId="0" fontId="18" fillId="14" borderId="0" xfId="0" applyFont="1" applyFill="1" applyAlignment="1">
      <alignment horizontal="left" vertical="center"/>
    </xf>
    <xf numFmtId="0" fontId="18" fillId="9" borderId="0" xfId="0" applyFont="1" applyFill="1" applyAlignment="1">
      <alignment horizontal="left" vertical="center"/>
    </xf>
    <xf numFmtId="0" fontId="18" fillId="16" borderId="0" xfId="0" applyFont="1" applyFill="1" applyAlignment="1">
      <alignment horizontal="left" vertical="center"/>
    </xf>
    <xf numFmtId="0" fontId="0" fillId="7" borderId="0" xfId="0" applyFill="1"/>
    <xf numFmtId="164" fontId="19" fillId="17" borderId="26" xfId="0" applyNumberFormat="1" applyFont="1" applyFill="1" applyBorder="1"/>
    <xf numFmtId="164" fontId="19" fillId="18" borderId="26" xfId="0" applyNumberFormat="1" applyFont="1" applyFill="1" applyBorder="1"/>
    <xf numFmtId="164" fontId="19" fillId="18" borderId="26" xfId="0" applyNumberFormat="1" applyFont="1" applyFill="1" applyBorder="1" applyAlignment="1">
      <alignment horizontal="center"/>
    </xf>
    <xf numFmtId="164" fontId="19" fillId="19" borderId="26" xfId="0" applyNumberFormat="1" applyFont="1" applyFill="1" applyBorder="1" applyAlignment="1">
      <alignment horizontal="center"/>
    </xf>
    <xf numFmtId="0" fontId="18" fillId="20" borderId="0" xfId="0" applyFont="1" applyFill="1" applyAlignment="1">
      <alignment horizontal="left" vertical="center"/>
    </xf>
    <xf numFmtId="0" fontId="18" fillId="10" borderId="0" xfId="0" applyFont="1" applyFill="1" applyAlignment="1">
      <alignment horizontal="left" vertical="center"/>
    </xf>
    <xf numFmtId="0" fontId="18" fillId="21" borderId="0" xfId="0" applyFont="1" applyFill="1" applyAlignment="1">
      <alignment horizontal="left" vertical="center"/>
    </xf>
    <xf numFmtId="0" fontId="18" fillId="8" borderId="0" xfId="0" applyFont="1" applyFill="1" applyAlignment="1">
      <alignment horizontal="left" vertical="center"/>
    </xf>
    <xf numFmtId="0" fontId="18" fillId="22" borderId="0" xfId="0" applyFont="1" applyFill="1" applyAlignment="1">
      <alignment horizontal="left" vertical="center"/>
    </xf>
    <xf numFmtId="0" fontId="18" fillId="23" borderId="0" xfId="0" applyFont="1" applyFill="1" applyAlignment="1">
      <alignment horizontal="left" vertical="center"/>
    </xf>
    <xf numFmtId="0" fontId="8" fillId="7" borderId="9" xfId="0" applyFont="1" applyFill="1" applyBorder="1" applyAlignment="1">
      <alignment horizontal="center" vertical="center"/>
    </xf>
    <xf numFmtId="0" fontId="8" fillId="7" borderId="9" xfId="0" applyFont="1" applyFill="1" applyBorder="1" applyAlignment="1">
      <alignment horizontal="center"/>
    </xf>
    <xf numFmtId="0" fontId="8" fillId="24" borderId="9" xfId="0" applyFont="1" applyFill="1" applyBorder="1" applyAlignment="1">
      <alignment horizontal="center" vertical="center"/>
    </xf>
    <xf numFmtId="0" fontId="20" fillId="24" borderId="9" xfId="0" applyFont="1" applyFill="1" applyBorder="1" applyAlignment="1">
      <alignment horizontal="center" vertical="center"/>
    </xf>
    <xf numFmtId="0" fontId="7" fillId="7" borderId="9" xfId="0" applyFont="1" applyFill="1" applyBorder="1" applyAlignment="1">
      <alignment horizontal="center" vertical="center"/>
    </xf>
    <xf numFmtId="0" fontId="6" fillId="7" borderId="9" xfId="0" applyFont="1" applyFill="1" applyBorder="1" applyAlignment="1">
      <alignment horizontal="center" vertical="center"/>
    </xf>
    <xf numFmtId="0" fontId="5" fillId="25" borderId="9" xfId="0" applyFont="1" applyFill="1" applyBorder="1" applyAlignment="1">
      <alignment horizontal="center" vertical="center"/>
    </xf>
    <xf numFmtId="0" fontId="5" fillId="25" borderId="9" xfId="0" applyFont="1" applyFill="1" applyBorder="1" applyAlignment="1">
      <alignment horizontal="center"/>
    </xf>
    <xf numFmtId="0" fontId="20" fillId="5" borderId="9" xfId="0" applyFont="1" applyFill="1" applyBorder="1" applyAlignment="1">
      <alignment horizontal="center" vertical="center"/>
    </xf>
    <xf numFmtId="0" fontId="4" fillId="25" borderId="9" xfId="0" applyFont="1" applyFill="1" applyBorder="1" applyAlignment="1">
      <alignment horizontal="center" vertical="center"/>
    </xf>
    <xf numFmtId="0" fontId="20" fillId="7" borderId="3" xfId="0" applyFont="1" applyFill="1" applyBorder="1" applyAlignment="1">
      <alignment horizontal="center" vertical="center"/>
    </xf>
    <xf numFmtId="0" fontId="20" fillId="7" borderId="23" xfId="0" applyFont="1" applyFill="1" applyBorder="1" applyAlignment="1">
      <alignment horizontal="center" vertical="center"/>
    </xf>
    <xf numFmtId="0" fontId="20" fillId="7" borderId="9" xfId="0" applyFont="1" applyFill="1" applyBorder="1" applyAlignment="1">
      <alignment horizontal="center" vertical="center"/>
    </xf>
    <xf numFmtId="0" fontId="20" fillId="26" borderId="9" xfId="0" applyFont="1" applyFill="1" applyBorder="1" applyAlignment="1">
      <alignment horizontal="center" vertical="center"/>
    </xf>
    <xf numFmtId="0" fontId="3" fillId="7" borderId="9" xfId="0" applyFont="1" applyFill="1" applyBorder="1" applyAlignment="1">
      <alignment horizontal="center" vertical="center"/>
    </xf>
    <xf numFmtId="0" fontId="3" fillId="24" borderId="9" xfId="0" applyFont="1" applyFill="1" applyBorder="1" applyAlignment="1">
      <alignment horizontal="center" vertical="center"/>
    </xf>
    <xf numFmtId="0" fontId="3" fillId="25" borderId="9" xfId="0" applyFont="1" applyFill="1" applyBorder="1" applyAlignment="1">
      <alignment horizontal="center" vertical="center"/>
    </xf>
    <xf numFmtId="0" fontId="3" fillId="25" borderId="9" xfId="0" applyFont="1" applyFill="1" applyBorder="1" applyAlignment="1">
      <alignment horizontal="center"/>
    </xf>
    <xf numFmtId="0" fontId="3" fillId="5" borderId="9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/>
    </xf>
    <xf numFmtId="0" fontId="3" fillId="26" borderId="9" xfId="0" applyFont="1" applyFill="1" applyBorder="1" applyAlignment="1">
      <alignment horizontal="center" vertical="center"/>
    </xf>
    <xf numFmtId="0" fontId="3" fillId="7" borderId="4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 vertical="center"/>
    </xf>
    <xf numFmtId="0" fontId="2" fillId="7" borderId="9" xfId="0" applyFont="1" applyFill="1" applyBorder="1" applyAlignment="1">
      <alignment horizontal="center"/>
    </xf>
    <xf numFmtId="0" fontId="1" fillId="7" borderId="9" xfId="0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colors>
    <mruColors>
      <color rgb="FFFF6D6D"/>
      <color rgb="FFDDBA97"/>
      <color rgb="FFD3BDFF"/>
      <color rgb="FFE7CFB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796875" defaultRowHeight="14.25" x14ac:dyDescent="0.45"/>
  <cols>
    <col min="1" max="1" width="18.1328125" bestFit="1" customWidth="1"/>
    <col min="2" max="2" width="9" bestFit="1" customWidth="1"/>
    <col min="3" max="3" width="9" customWidth="1"/>
    <col min="4" max="4" width="9.796875" bestFit="1" customWidth="1"/>
    <col min="5" max="5" width="9" customWidth="1"/>
    <col min="6" max="6" width="93" bestFit="1" customWidth="1"/>
  </cols>
  <sheetData>
    <row r="1" spans="1:6" ht="14.65" thickBot="1" x14ac:dyDescent="0.5">
      <c r="A1" s="20" t="s">
        <v>28</v>
      </c>
      <c r="B1" s="21" t="s">
        <v>32</v>
      </c>
      <c r="C1" s="21" t="s">
        <v>41</v>
      </c>
      <c r="D1" s="21" t="s">
        <v>34</v>
      </c>
      <c r="E1" s="21" t="s">
        <v>33</v>
      </c>
      <c r="F1" s="22" t="s">
        <v>29</v>
      </c>
    </row>
    <row r="2" spans="1:6" x14ac:dyDescent="0.45">
      <c r="A2" s="48" t="s">
        <v>30</v>
      </c>
      <c r="B2" s="39" t="s">
        <v>13</v>
      </c>
      <c r="C2" s="39" t="s">
        <v>13</v>
      </c>
      <c r="D2" s="39" t="s">
        <v>30</v>
      </c>
      <c r="E2" s="39" t="s">
        <v>42</v>
      </c>
      <c r="F2" s="23" t="s">
        <v>31</v>
      </c>
    </row>
    <row r="3" spans="1:6" ht="14.65" thickBot="1" x14ac:dyDescent="0.5">
      <c r="A3" s="4" t="s">
        <v>9</v>
      </c>
      <c r="B3" s="6" t="s">
        <v>13</v>
      </c>
      <c r="C3" s="6" t="s">
        <v>14</v>
      </c>
      <c r="D3" s="6" t="s">
        <v>9</v>
      </c>
      <c r="E3" s="6" t="s">
        <v>42</v>
      </c>
      <c r="F3" s="5" t="s">
        <v>75</v>
      </c>
    </row>
  </sheetData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417383-2877-C54B-8A0D-EDAF5DF83FC0}">
  <dimension ref="A1:Q31"/>
  <sheetViews>
    <sheetView workbookViewId="0">
      <selection activeCell="A30" sqref="A30:Q31"/>
    </sheetView>
  </sheetViews>
  <sheetFormatPr defaultColWidth="10.6640625" defaultRowHeight="14.25" x14ac:dyDescent="0.45"/>
  <sheetData>
    <row r="1" spans="1:17" ht="14.65" thickBot="1" x14ac:dyDescent="0.5"/>
    <row r="2" spans="1:17" ht="14.65" thickBot="1" x14ac:dyDescent="0.5">
      <c r="A2" s="14" t="s">
        <v>0</v>
      </c>
      <c r="B2" s="40" t="s">
        <v>82</v>
      </c>
      <c r="C2" s="15" t="s">
        <v>10</v>
      </c>
      <c r="D2" s="15" t="s">
        <v>18</v>
      </c>
      <c r="E2" s="15" t="s">
        <v>1</v>
      </c>
      <c r="F2" s="15" t="s">
        <v>2</v>
      </c>
      <c r="G2" s="15" t="s">
        <v>3</v>
      </c>
      <c r="H2" s="15" t="s">
        <v>15</v>
      </c>
      <c r="I2" s="15" t="s">
        <v>16</v>
      </c>
      <c r="J2" s="15" t="s">
        <v>6</v>
      </c>
      <c r="K2" s="15" t="s">
        <v>4</v>
      </c>
      <c r="L2" s="15" t="s">
        <v>5</v>
      </c>
      <c r="M2" s="15" t="s">
        <v>7</v>
      </c>
      <c r="N2" s="15" t="s">
        <v>27</v>
      </c>
      <c r="O2" s="15" t="s">
        <v>39</v>
      </c>
      <c r="P2" s="15" t="s">
        <v>8</v>
      </c>
      <c r="Q2" s="16" t="s">
        <v>26</v>
      </c>
    </row>
    <row r="3" spans="1:17" ht="14.65" thickBot="1" x14ac:dyDescent="0.5">
      <c r="A3" s="75" t="s">
        <v>30</v>
      </c>
      <c r="B3" s="54" t="s">
        <v>83</v>
      </c>
      <c r="C3" s="26" t="s">
        <v>12</v>
      </c>
      <c r="D3" s="26" t="s">
        <v>100</v>
      </c>
      <c r="E3" s="26" t="s">
        <v>103</v>
      </c>
      <c r="F3" s="26" t="s">
        <v>14</v>
      </c>
      <c r="G3" s="26" t="s">
        <v>13</v>
      </c>
      <c r="H3" s="26" t="s">
        <v>17</v>
      </c>
      <c r="I3" s="26" t="s">
        <v>17</v>
      </c>
      <c r="J3" s="26" t="s">
        <v>17</v>
      </c>
      <c r="K3" s="26" t="s">
        <v>17</v>
      </c>
      <c r="L3" s="26" t="s">
        <v>17</v>
      </c>
      <c r="M3" s="26">
        <v>2023</v>
      </c>
      <c r="N3" s="26">
        <v>0</v>
      </c>
      <c r="O3" s="26">
        <v>0</v>
      </c>
      <c r="P3" s="26">
        <v>0</v>
      </c>
      <c r="Q3" s="27" t="s">
        <v>59</v>
      </c>
    </row>
    <row r="4" spans="1:17" ht="14.65" thickBot="1" x14ac:dyDescent="0.5">
      <c r="A4" s="75" t="s">
        <v>30</v>
      </c>
      <c r="B4" s="67" t="s">
        <v>83</v>
      </c>
      <c r="C4" s="62" t="s">
        <v>12</v>
      </c>
      <c r="D4" s="62" t="s">
        <v>101</v>
      </c>
      <c r="E4" s="62" t="s">
        <v>104</v>
      </c>
      <c r="F4" s="26" t="s">
        <v>14</v>
      </c>
      <c r="G4" s="26" t="s">
        <v>13</v>
      </c>
      <c r="H4" s="26" t="s">
        <v>17</v>
      </c>
      <c r="I4" s="26" t="s">
        <v>17</v>
      </c>
      <c r="J4" s="26" t="s">
        <v>17</v>
      </c>
      <c r="K4" s="26" t="s">
        <v>17</v>
      </c>
      <c r="L4" s="26" t="s">
        <v>17</v>
      </c>
      <c r="M4" s="26">
        <v>2023</v>
      </c>
      <c r="N4" s="26">
        <v>0</v>
      </c>
      <c r="O4" s="26">
        <v>0</v>
      </c>
      <c r="P4" s="26">
        <v>0</v>
      </c>
      <c r="Q4" s="27" t="s">
        <v>59</v>
      </c>
    </row>
    <row r="5" spans="1:17" ht="14.65" thickBot="1" x14ac:dyDescent="0.5">
      <c r="A5" s="75" t="s">
        <v>30</v>
      </c>
      <c r="B5" s="67" t="s">
        <v>83</v>
      </c>
      <c r="C5" s="62" t="s">
        <v>11</v>
      </c>
      <c r="D5" s="62" t="s">
        <v>102</v>
      </c>
      <c r="E5" s="62" t="s">
        <v>99</v>
      </c>
      <c r="F5" s="26" t="s">
        <v>14</v>
      </c>
      <c r="G5" s="26" t="s">
        <v>13</v>
      </c>
      <c r="H5" s="26" t="s">
        <v>17</v>
      </c>
      <c r="I5" s="26" t="s">
        <v>17</v>
      </c>
      <c r="J5" s="26" t="s">
        <v>17</v>
      </c>
      <c r="K5" s="26" t="s">
        <v>17</v>
      </c>
      <c r="L5" s="26" t="s">
        <v>17</v>
      </c>
      <c r="M5" s="26">
        <v>2023</v>
      </c>
      <c r="N5" s="26">
        <v>0</v>
      </c>
      <c r="O5" s="26">
        <v>0</v>
      </c>
      <c r="P5" s="26">
        <v>0</v>
      </c>
      <c r="Q5" s="27" t="s">
        <v>59</v>
      </c>
    </row>
    <row r="6" spans="1:17" ht="14.65" thickBot="1" x14ac:dyDescent="0.5">
      <c r="A6" s="75" t="s">
        <v>30</v>
      </c>
      <c r="B6" s="54" t="s">
        <v>83</v>
      </c>
      <c r="C6" s="26" t="s">
        <v>35</v>
      </c>
      <c r="D6" s="26" t="s">
        <v>80</v>
      </c>
      <c r="E6" s="26" t="s">
        <v>79</v>
      </c>
      <c r="F6" s="26" t="s">
        <v>14</v>
      </c>
      <c r="G6" s="26" t="s">
        <v>13</v>
      </c>
      <c r="H6" s="26" t="s">
        <v>17</v>
      </c>
      <c r="I6" s="26" t="s">
        <v>17</v>
      </c>
      <c r="J6" s="26" t="s">
        <v>17</v>
      </c>
      <c r="K6" s="26" t="s">
        <v>17</v>
      </c>
      <c r="L6" s="26" t="s">
        <v>17</v>
      </c>
      <c r="M6" s="26">
        <v>2023</v>
      </c>
      <c r="N6" s="26">
        <v>0</v>
      </c>
      <c r="O6" s="26">
        <v>0</v>
      </c>
      <c r="P6" s="26">
        <v>0</v>
      </c>
      <c r="Q6" s="27" t="s">
        <v>59</v>
      </c>
    </row>
    <row r="7" spans="1:17" ht="14.65" thickBot="1" x14ac:dyDescent="0.5">
      <c r="A7" s="75" t="s">
        <v>30</v>
      </c>
      <c r="B7" s="55" t="s">
        <v>83</v>
      </c>
      <c r="C7" s="53" t="s">
        <v>35</v>
      </c>
      <c r="D7" s="53" t="s">
        <v>81</v>
      </c>
      <c r="E7" s="53" t="s">
        <v>58</v>
      </c>
      <c r="F7" s="26" t="s">
        <v>14</v>
      </c>
      <c r="G7" s="26" t="s">
        <v>13</v>
      </c>
      <c r="H7" s="26" t="s">
        <v>17</v>
      </c>
      <c r="I7" s="26" t="s">
        <v>17</v>
      </c>
      <c r="J7" s="26" t="s">
        <v>17</v>
      </c>
      <c r="K7" s="26" t="s">
        <v>17</v>
      </c>
      <c r="L7" s="26" t="s">
        <v>17</v>
      </c>
      <c r="M7" s="26">
        <v>2023</v>
      </c>
      <c r="N7" s="26">
        <v>0</v>
      </c>
      <c r="O7" s="26">
        <v>0</v>
      </c>
      <c r="P7" s="26">
        <v>0</v>
      </c>
      <c r="Q7" s="27" t="s">
        <v>59</v>
      </c>
    </row>
    <row r="8" spans="1:17" ht="14.65" thickBot="1" x14ac:dyDescent="0.5">
      <c r="A8" s="75" t="s">
        <v>30</v>
      </c>
      <c r="B8" s="56" t="s">
        <v>83</v>
      </c>
      <c r="C8" s="28" t="s">
        <v>12</v>
      </c>
      <c r="D8" s="28" t="s">
        <v>89</v>
      </c>
      <c r="E8" s="28" t="s">
        <v>95</v>
      </c>
      <c r="F8" s="28" t="s">
        <v>14</v>
      </c>
      <c r="G8" s="28" t="s">
        <v>13</v>
      </c>
      <c r="H8" s="28" t="s">
        <v>17</v>
      </c>
      <c r="I8" s="28" t="s">
        <v>17</v>
      </c>
      <c r="J8" s="28" t="s">
        <v>17</v>
      </c>
      <c r="K8" s="28" t="s">
        <v>17</v>
      </c>
      <c r="L8" s="28" t="s">
        <v>17</v>
      </c>
      <c r="M8" s="28">
        <v>2023</v>
      </c>
      <c r="N8" s="28">
        <v>0</v>
      </c>
      <c r="O8" s="28">
        <v>0</v>
      </c>
      <c r="P8" s="28">
        <v>0</v>
      </c>
      <c r="Q8" s="29" t="s">
        <v>59</v>
      </c>
    </row>
    <row r="9" spans="1:17" ht="14.65" thickBot="1" x14ac:dyDescent="0.5">
      <c r="A9" s="75" t="s">
        <v>30</v>
      </c>
      <c r="B9" s="65" t="s">
        <v>83</v>
      </c>
      <c r="C9" s="63" t="s">
        <v>12</v>
      </c>
      <c r="D9" s="63" t="s">
        <v>90</v>
      </c>
      <c r="E9" s="63" t="s">
        <v>96</v>
      </c>
      <c r="F9" s="30" t="s">
        <v>14</v>
      </c>
      <c r="G9" s="30" t="s">
        <v>13</v>
      </c>
      <c r="H9" s="30" t="s">
        <v>17</v>
      </c>
      <c r="I9" s="30" t="s">
        <v>17</v>
      </c>
      <c r="J9" s="30" t="s">
        <v>17</v>
      </c>
      <c r="K9" s="30" t="s">
        <v>17</v>
      </c>
      <c r="L9" s="30" t="s">
        <v>17</v>
      </c>
      <c r="M9" s="30">
        <v>2023</v>
      </c>
      <c r="N9" s="30">
        <v>0</v>
      </c>
      <c r="O9" s="30">
        <v>0</v>
      </c>
      <c r="P9" s="30">
        <v>0</v>
      </c>
      <c r="Q9" s="31" t="s">
        <v>59</v>
      </c>
    </row>
    <row r="10" spans="1:17" ht="14.65" thickBot="1" x14ac:dyDescent="0.5">
      <c r="A10" s="75" t="s">
        <v>30</v>
      </c>
      <c r="B10" s="57" t="s">
        <v>83</v>
      </c>
      <c r="C10" s="30" t="s">
        <v>11</v>
      </c>
      <c r="D10" s="30" t="s">
        <v>94</v>
      </c>
      <c r="E10" s="30" t="s">
        <v>93</v>
      </c>
      <c r="F10" s="30" t="s">
        <v>14</v>
      </c>
      <c r="G10" s="30" t="s">
        <v>13</v>
      </c>
      <c r="H10" s="30" t="s">
        <v>17</v>
      </c>
      <c r="I10" s="30" t="s">
        <v>17</v>
      </c>
      <c r="J10" s="30" t="s">
        <v>17</v>
      </c>
      <c r="K10" s="30" t="s">
        <v>17</v>
      </c>
      <c r="L10" s="30" t="s">
        <v>17</v>
      </c>
      <c r="M10" s="30">
        <v>2023</v>
      </c>
      <c r="N10" s="30">
        <v>0</v>
      </c>
      <c r="O10" s="30">
        <v>0</v>
      </c>
      <c r="P10" s="30">
        <v>0</v>
      </c>
      <c r="Q10" s="31" t="s">
        <v>59</v>
      </c>
    </row>
    <row r="11" spans="1:17" ht="14.65" thickBot="1" x14ac:dyDescent="0.5">
      <c r="A11" s="75" t="s">
        <v>9</v>
      </c>
      <c r="B11" s="54" t="s">
        <v>83</v>
      </c>
      <c r="C11" s="26" t="s">
        <v>12</v>
      </c>
      <c r="D11" s="26" t="s">
        <v>77</v>
      </c>
      <c r="E11" s="26" t="s">
        <v>76</v>
      </c>
      <c r="F11" s="26" t="s">
        <v>14</v>
      </c>
      <c r="G11" s="26" t="s">
        <v>13</v>
      </c>
      <c r="H11" s="26" t="s">
        <v>17</v>
      </c>
      <c r="I11" s="26" t="s">
        <v>17</v>
      </c>
      <c r="J11" s="26" t="s">
        <v>17</v>
      </c>
      <c r="K11" s="26" t="s">
        <v>17</v>
      </c>
      <c r="L11" s="26" t="s">
        <v>17</v>
      </c>
      <c r="M11" s="26">
        <v>2023</v>
      </c>
      <c r="N11" s="26">
        <v>0.01</v>
      </c>
      <c r="O11" s="26">
        <v>1.4999999999999999E-2</v>
      </c>
      <c r="P11" s="26">
        <v>2.5000000000000001E-2</v>
      </c>
      <c r="Q11" s="27" t="s">
        <v>59</v>
      </c>
    </row>
    <row r="12" spans="1:17" ht="14.65" thickBot="1" x14ac:dyDescent="0.5">
      <c r="A12" s="75" t="s">
        <v>9</v>
      </c>
      <c r="B12" s="54" t="s">
        <v>83</v>
      </c>
      <c r="C12" s="26" t="s">
        <v>12</v>
      </c>
      <c r="D12" s="26" t="s">
        <v>100</v>
      </c>
      <c r="E12" s="26" t="s">
        <v>103</v>
      </c>
      <c r="F12" s="26" t="s">
        <v>14</v>
      </c>
      <c r="G12" s="26" t="s">
        <v>13</v>
      </c>
      <c r="H12" s="26" t="s">
        <v>17</v>
      </c>
      <c r="I12" s="26" t="s">
        <v>17</v>
      </c>
      <c r="J12" s="26" t="s">
        <v>17</v>
      </c>
      <c r="K12" s="26" t="s">
        <v>17</v>
      </c>
      <c r="L12" s="26" t="s">
        <v>17</v>
      </c>
      <c r="M12" s="26">
        <v>2023</v>
      </c>
      <c r="N12" s="26">
        <v>0</v>
      </c>
      <c r="O12" s="26">
        <v>0</v>
      </c>
      <c r="P12" s="26">
        <v>0</v>
      </c>
      <c r="Q12" s="27" t="s">
        <v>59</v>
      </c>
    </row>
    <row r="13" spans="1:17" ht="14.65" thickBot="1" x14ac:dyDescent="0.5">
      <c r="A13" s="75" t="s">
        <v>9</v>
      </c>
      <c r="B13" s="67" t="s">
        <v>83</v>
      </c>
      <c r="C13" s="62" t="s">
        <v>12</v>
      </c>
      <c r="D13" s="62" t="s">
        <v>101</v>
      </c>
      <c r="E13" s="62" t="s">
        <v>104</v>
      </c>
      <c r="F13" s="26" t="s">
        <v>14</v>
      </c>
      <c r="G13" s="26" t="s">
        <v>13</v>
      </c>
      <c r="H13" s="26" t="s">
        <v>17</v>
      </c>
      <c r="I13" s="26" t="s">
        <v>17</v>
      </c>
      <c r="J13" s="26" t="s">
        <v>17</v>
      </c>
      <c r="K13" s="26" t="s">
        <v>17</v>
      </c>
      <c r="L13" s="26" t="s">
        <v>17</v>
      </c>
      <c r="M13" s="26">
        <v>2023</v>
      </c>
      <c r="N13" s="26">
        <v>0</v>
      </c>
      <c r="O13" s="26">
        <v>0</v>
      </c>
      <c r="P13" s="26">
        <v>0</v>
      </c>
      <c r="Q13" s="27" t="s">
        <v>59</v>
      </c>
    </row>
    <row r="14" spans="1:17" ht="14.65" thickBot="1" x14ac:dyDescent="0.5">
      <c r="A14" s="75" t="s">
        <v>9</v>
      </c>
      <c r="B14" s="67" t="s">
        <v>83</v>
      </c>
      <c r="C14" s="62" t="s">
        <v>11</v>
      </c>
      <c r="D14" s="62" t="s">
        <v>102</v>
      </c>
      <c r="E14" s="62" t="s">
        <v>99</v>
      </c>
      <c r="F14" s="26" t="s">
        <v>14</v>
      </c>
      <c r="G14" s="26" t="s">
        <v>13</v>
      </c>
      <c r="H14" s="26" t="s">
        <v>17</v>
      </c>
      <c r="I14" s="26" t="s">
        <v>17</v>
      </c>
      <c r="J14" s="26" t="s">
        <v>17</v>
      </c>
      <c r="K14" s="26" t="s">
        <v>17</v>
      </c>
      <c r="L14" s="26" t="s">
        <v>17</v>
      </c>
      <c r="M14" s="26">
        <v>2023</v>
      </c>
      <c r="N14" s="26">
        <v>0</v>
      </c>
      <c r="O14" s="26">
        <v>0</v>
      </c>
      <c r="P14" s="26">
        <v>0</v>
      </c>
      <c r="Q14" s="27" t="s">
        <v>59</v>
      </c>
    </row>
    <row r="15" spans="1:17" ht="14.65" thickBot="1" x14ac:dyDescent="0.5">
      <c r="A15" s="75" t="s">
        <v>9</v>
      </c>
      <c r="B15" s="54" t="s">
        <v>83</v>
      </c>
      <c r="C15" s="26" t="s">
        <v>35</v>
      </c>
      <c r="D15" s="26" t="s">
        <v>80</v>
      </c>
      <c r="E15" s="26" t="s">
        <v>79</v>
      </c>
      <c r="F15" s="26" t="s">
        <v>14</v>
      </c>
      <c r="G15" s="26" t="s">
        <v>13</v>
      </c>
      <c r="H15" s="26" t="s">
        <v>17</v>
      </c>
      <c r="I15" s="26" t="s">
        <v>17</v>
      </c>
      <c r="J15" s="26" t="s">
        <v>17</v>
      </c>
      <c r="K15" s="26" t="s">
        <v>17</v>
      </c>
      <c r="L15" s="26" t="s">
        <v>17</v>
      </c>
      <c r="M15" s="26">
        <v>2023</v>
      </c>
      <c r="N15" s="26">
        <v>0</v>
      </c>
      <c r="O15" s="26">
        <v>0</v>
      </c>
      <c r="P15" s="26">
        <v>0</v>
      </c>
      <c r="Q15" s="27" t="s">
        <v>59</v>
      </c>
    </row>
    <row r="16" spans="1:17" ht="14.65" thickBot="1" x14ac:dyDescent="0.5">
      <c r="A16" s="75" t="s">
        <v>9</v>
      </c>
      <c r="B16" s="55" t="s">
        <v>83</v>
      </c>
      <c r="C16" s="53" t="s">
        <v>35</v>
      </c>
      <c r="D16" s="53" t="s">
        <v>81</v>
      </c>
      <c r="E16" s="53" t="s">
        <v>58</v>
      </c>
      <c r="F16" s="26" t="s">
        <v>14</v>
      </c>
      <c r="G16" s="26" t="s">
        <v>13</v>
      </c>
      <c r="H16" s="26" t="s">
        <v>17</v>
      </c>
      <c r="I16" s="26" t="s">
        <v>17</v>
      </c>
      <c r="J16" s="26" t="s">
        <v>17</v>
      </c>
      <c r="K16" s="26" t="s">
        <v>17</v>
      </c>
      <c r="L16" s="26" t="s">
        <v>17</v>
      </c>
      <c r="M16" s="26">
        <v>2023</v>
      </c>
      <c r="N16" s="26">
        <v>0</v>
      </c>
      <c r="O16" s="26">
        <v>0</v>
      </c>
      <c r="P16" s="26">
        <v>0</v>
      </c>
      <c r="Q16" s="27" t="s">
        <v>59</v>
      </c>
    </row>
    <row r="17" spans="1:17" ht="14.65" thickBot="1" x14ac:dyDescent="0.5">
      <c r="A17" s="75" t="s">
        <v>9</v>
      </c>
      <c r="B17" s="56" t="s">
        <v>83</v>
      </c>
      <c r="C17" s="28" t="s">
        <v>12</v>
      </c>
      <c r="D17" s="28" t="s">
        <v>89</v>
      </c>
      <c r="E17" s="28" t="s">
        <v>95</v>
      </c>
      <c r="F17" s="28" t="s">
        <v>14</v>
      </c>
      <c r="G17" s="28" t="s">
        <v>13</v>
      </c>
      <c r="H17" s="28" t="s">
        <v>17</v>
      </c>
      <c r="I17" s="28" t="s">
        <v>17</v>
      </c>
      <c r="J17" s="28" t="s">
        <v>17</v>
      </c>
      <c r="K17" s="28" t="s">
        <v>17</v>
      </c>
      <c r="L17" s="28" t="s">
        <v>17</v>
      </c>
      <c r="M17" s="28">
        <v>2023</v>
      </c>
      <c r="N17" s="28">
        <v>0</v>
      </c>
      <c r="O17" s="28">
        <v>0</v>
      </c>
      <c r="P17" s="28">
        <v>0</v>
      </c>
      <c r="Q17" s="29" t="s">
        <v>59</v>
      </c>
    </row>
    <row r="18" spans="1:17" ht="14.65" thickBot="1" x14ac:dyDescent="0.5">
      <c r="A18" s="75" t="s">
        <v>9</v>
      </c>
      <c r="B18" s="65" t="s">
        <v>83</v>
      </c>
      <c r="C18" s="63" t="s">
        <v>12</v>
      </c>
      <c r="D18" s="63" t="s">
        <v>90</v>
      </c>
      <c r="E18" s="63" t="s">
        <v>96</v>
      </c>
      <c r="F18" s="30" t="s">
        <v>14</v>
      </c>
      <c r="G18" s="30" t="s">
        <v>13</v>
      </c>
      <c r="H18" s="30" t="s">
        <v>17</v>
      </c>
      <c r="I18" s="30" t="s">
        <v>17</v>
      </c>
      <c r="J18" s="30" t="s">
        <v>17</v>
      </c>
      <c r="K18" s="30" t="s">
        <v>17</v>
      </c>
      <c r="L18" s="30" t="s">
        <v>17</v>
      </c>
      <c r="M18" s="30">
        <v>2023</v>
      </c>
      <c r="N18" s="30">
        <v>0</v>
      </c>
      <c r="O18" s="30">
        <v>0</v>
      </c>
      <c r="P18" s="30">
        <v>0</v>
      </c>
      <c r="Q18" s="31" t="s">
        <v>59</v>
      </c>
    </row>
    <row r="19" spans="1:17" ht="14.65" thickBot="1" x14ac:dyDescent="0.5">
      <c r="A19" s="75" t="s">
        <v>9</v>
      </c>
      <c r="B19" s="66" t="s">
        <v>83</v>
      </c>
      <c r="C19" s="64" t="s">
        <v>12</v>
      </c>
      <c r="D19" s="64" t="s">
        <v>91</v>
      </c>
      <c r="E19" s="64" t="s">
        <v>97</v>
      </c>
      <c r="F19" s="32" t="s">
        <v>14</v>
      </c>
      <c r="G19" s="32" t="s">
        <v>13</v>
      </c>
      <c r="H19" s="32" t="s">
        <v>17</v>
      </c>
      <c r="I19" s="32" t="s">
        <v>17</v>
      </c>
      <c r="J19" s="32" t="s">
        <v>17</v>
      </c>
      <c r="K19" s="32" t="s">
        <v>17</v>
      </c>
      <c r="L19" s="32" t="s">
        <v>17</v>
      </c>
      <c r="M19" s="32">
        <v>2023</v>
      </c>
      <c r="N19" s="32">
        <v>0</v>
      </c>
      <c r="O19" s="32">
        <v>0</v>
      </c>
      <c r="P19" s="32">
        <v>0</v>
      </c>
      <c r="Q19" s="33" t="s">
        <v>59</v>
      </c>
    </row>
    <row r="20" spans="1:17" ht="14.65" thickBot="1" x14ac:dyDescent="0.5">
      <c r="A20" s="75" t="s">
        <v>9</v>
      </c>
      <c r="B20" s="65" t="s">
        <v>83</v>
      </c>
      <c r="C20" s="63" t="s">
        <v>12</v>
      </c>
      <c r="D20" s="63" t="s">
        <v>92</v>
      </c>
      <c r="E20" s="63" t="s">
        <v>98</v>
      </c>
      <c r="F20" s="30" t="s">
        <v>14</v>
      </c>
      <c r="G20" s="30" t="s">
        <v>13</v>
      </c>
      <c r="H20" s="30" t="s">
        <v>17</v>
      </c>
      <c r="I20" s="30" t="s">
        <v>17</v>
      </c>
      <c r="J20" s="30" t="s">
        <v>17</v>
      </c>
      <c r="K20" s="30" t="s">
        <v>17</v>
      </c>
      <c r="L20" s="30" t="s">
        <v>17</v>
      </c>
      <c r="M20" s="30">
        <v>2023</v>
      </c>
      <c r="N20" s="30">
        <v>0</v>
      </c>
      <c r="O20" s="30">
        <v>0</v>
      </c>
      <c r="P20" s="30">
        <v>0</v>
      </c>
      <c r="Q20" s="31" t="s">
        <v>59</v>
      </c>
    </row>
    <row r="21" spans="1:17" ht="14.65" thickBot="1" x14ac:dyDescent="0.5">
      <c r="A21" s="75" t="s">
        <v>9</v>
      </c>
      <c r="B21" s="57" t="s">
        <v>83</v>
      </c>
      <c r="C21" s="30" t="s">
        <v>11</v>
      </c>
      <c r="D21" s="30" t="s">
        <v>94</v>
      </c>
      <c r="E21" s="30" t="s">
        <v>93</v>
      </c>
      <c r="F21" s="30" t="s">
        <v>14</v>
      </c>
      <c r="G21" s="30" t="s">
        <v>13</v>
      </c>
      <c r="H21" s="30" t="s">
        <v>17</v>
      </c>
      <c r="I21" s="30" t="s">
        <v>17</v>
      </c>
      <c r="J21" s="30" t="s">
        <v>17</v>
      </c>
      <c r="K21" s="30" t="s">
        <v>17</v>
      </c>
      <c r="L21" s="30" t="s">
        <v>17</v>
      </c>
      <c r="M21" s="30">
        <v>2023</v>
      </c>
      <c r="N21" s="30">
        <v>0</v>
      </c>
      <c r="O21" s="30">
        <v>0</v>
      </c>
      <c r="P21" s="30">
        <v>0</v>
      </c>
      <c r="Q21" s="31" t="s">
        <v>59</v>
      </c>
    </row>
    <row r="22" spans="1:17" x14ac:dyDescent="0.45">
      <c r="A22" s="75" t="s">
        <v>9</v>
      </c>
      <c r="B22" s="58" t="s">
        <v>83</v>
      </c>
      <c r="C22" s="34" t="s">
        <v>35</v>
      </c>
      <c r="D22" s="34" t="s">
        <v>78</v>
      </c>
      <c r="E22" s="34" t="s">
        <v>36</v>
      </c>
      <c r="F22" s="35" t="s">
        <v>14</v>
      </c>
      <c r="G22" s="35" t="s">
        <v>13</v>
      </c>
      <c r="H22" s="35" t="s">
        <v>17</v>
      </c>
      <c r="I22" s="35" t="s">
        <v>17</v>
      </c>
      <c r="J22" s="35" t="s">
        <v>17</v>
      </c>
      <c r="K22" s="35" t="s">
        <v>17</v>
      </c>
      <c r="L22" s="35" t="s">
        <v>17</v>
      </c>
      <c r="M22" s="35">
        <v>2023</v>
      </c>
      <c r="N22" s="35">
        <v>0.01</v>
      </c>
      <c r="O22" s="35">
        <v>1.4999999999999999E-2</v>
      </c>
      <c r="P22" s="35">
        <v>2.5000000000000001E-2</v>
      </c>
      <c r="Q22" s="36" t="s">
        <v>59</v>
      </c>
    </row>
    <row r="26" spans="1:17" x14ac:dyDescent="0.45">
      <c r="A26" t="s">
        <v>209</v>
      </c>
    </row>
    <row r="27" spans="1:17" ht="15.75" x14ac:dyDescent="0.5">
      <c r="A27" s="101" t="s">
        <v>9</v>
      </c>
      <c r="B27" s="101" t="s">
        <v>83</v>
      </c>
      <c r="C27" s="101" t="s">
        <v>12</v>
      </c>
      <c r="D27" s="101" t="s">
        <v>204</v>
      </c>
      <c r="E27" s="101" t="s">
        <v>205</v>
      </c>
      <c r="F27" s="101" t="s">
        <v>13</v>
      </c>
      <c r="G27" s="101" t="s">
        <v>14</v>
      </c>
      <c r="H27" s="101">
        <v>0.05</v>
      </c>
      <c r="I27" s="101">
        <v>0.99</v>
      </c>
      <c r="J27" s="102">
        <v>0.6</v>
      </c>
      <c r="K27" s="102">
        <v>0.15</v>
      </c>
      <c r="L27" s="102">
        <v>2035</v>
      </c>
      <c r="M27" s="101" t="s">
        <v>17</v>
      </c>
      <c r="N27" s="101" t="s">
        <v>17</v>
      </c>
      <c r="O27" s="101" t="s">
        <v>17</v>
      </c>
      <c r="P27" s="101" t="s">
        <v>17</v>
      </c>
      <c r="Q27" s="101" t="s">
        <v>200</v>
      </c>
    </row>
    <row r="28" spans="1:17" ht="15.75" x14ac:dyDescent="0.45">
      <c r="A28" s="103" t="s">
        <v>9</v>
      </c>
      <c r="B28" s="103" t="s">
        <v>83</v>
      </c>
      <c r="C28" s="103" t="s">
        <v>12</v>
      </c>
      <c r="D28" s="104" t="s">
        <v>207</v>
      </c>
      <c r="E28" s="103" t="s">
        <v>208</v>
      </c>
      <c r="F28" s="103" t="s">
        <v>14</v>
      </c>
      <c r="G28" s="103" t="s">
        <v>13</v>
      </c>
      <c r="H28" s="103" t="s">
        <v>17</v>
      </c>
      <c r="I28" s="103" t="s">
        <v>17</v>
      </c>
      <c r="J28" s="103" t="s">
        <v>17</v>
      </c>
      <c r="K28" s="103" t="s">
        <v>17</v>
      </c>
      <c r="L28" s="103" t="s">
        <v>17</v>
      </c>
      <c r="M28" s="103">
        <v>2023</v>
      </c>
      <c r="N28" s="103" t="s">
        <v>203</v>
      </c>
      <c r="O28" s="103" t="s">
        <v>203</v>
      </c>
      <c r="P28" s="103">
        <v>0</v>
      </c>
      <c r="Q28" s="103" t="s">
        <v>206</v>
      </c>
    </row>
    <row r="29" spans="1:17" ht="15.75" x14ac:dyDescent="0.45">
      <c r="A29" s="103" t="s">
        <v>9</v>
      </c>
      <c r="B29" s="103" t="s">
        <v>83</v>
      </c>
      <c r="C29" s="103" t="s">
        <v>12</v>
      </c>
      <c r="D29" s="104" t="s">
        <v>201</v>
      </c>
      <c r="E29" s="103" t="s">
        <v>202</v>
      </c>
      <c r="F29" s="103" t="s">
        <v>14</v>
      </c>
      <c r="G29" s="103" t="s">
        <v>13</v>
      </c>
      <c r="H29" s="103" t="s">
        <v>17</v>
      </c>
      <c r="I29" s="103" t="s">
        <v>17</v>
      </c>
      <c r="J29" s="103" t="s">
        <v>17</v>
      </c>
      <c r="K29" s="103" t="s">
        <v>17</v>
      </c>
      <c r="L29" s="103" t="s">
        <v>17</v>
      </c>
      <c r="M29" s="103">
        <v>2023</v>
      </c>
      <c r="N29" s="103">
        <v>0</v>
      </c>
      <c r="O29" s="103" t="s">
        <v>203</v>
      </c>
      <c r="P29" s="103">
        <v>0.1</v>
      </c>
      <c r="Q29" s="103" t="s">
        <v>200</v>
      </c>
    </row>
    <row r="30" spans="1:17" ht="15.75" x14ac:dyDescent="0.45">
      <c r="A30" s="105" t="s">
        <v>9</v>
      </c>
      <c r="B30" s="105" t="s">
        <v>83</v>
      </c>
      <c r="C30" s="105" t="s">
        <v>222</v>
      </c>
      <c r="D30" s="105" t="s">
        <v>223</v>
      </c>
      <c r="E30" s="105" t="s">
        <v>224</v>
      </c>
      <c r="F30" s="105" t="s">
        <v>13</v>
      </c>
      <c r="G30" s="105" t="s">
        <v>14</v>
      </c>
      <c r="H30" s="105">
        <v>1E-3</v>
      </c>
      <c r="I30" s="105">
        <v>0.9</v>
      </c>
      <c r="J30" s="105">
        <v>0.1</v>
      </c>
      <c r="K30" s="105">
        <v>1E-3</v>
      </c>
      <c r="L30" s="105">
        <v>2035</v>
      </c>
      <c r="M30" s="105" t="s">
        <v>17</v>
      </c>
      <c r="N30" s="105" t="s">
        <v>17</v>
      </c>
      <c r="O30" s="105" t="s">
        <v>17</v>
      </c>
      <c r="P30" s="105" t="s">
        <v>17</v>
      </c>
      <c r="Q30" s="106" t="s">
        <v>200</v>
      </c>
    </row>
    <row r="31" spans="1:17" ht="15.75" x14ac:dyDescent="0.5">
      <c r="A31" s="107" t="s">
        <v>9</v>
      </c>
      <c r="B31" s="107" t="s">
        <v>83</v>
      </c>
      <c r="C31" s="107" t="s">
        <v>222</v>
      </c>
      <c r="D31" s="110" t="s">
        <v>225</v>
      </c>
      <c r="E31" s="110" t="s">
        <v>226</v>
      </c>
      <c r="F31" s="108" t="s">
        <v>13</v>
      </c>
      <c r="G31" s="108" t="s">
        <v>14</v>
      </c>
      <c r="H31" s="108">
        <v>1E-3</v>
      </c>
      <c r="I31" s="108">
        <v>0.99</v>
      </c>
      <c r="J31" s="108">
        <v>5.0000000000000001E-3</v>
      </c>
      <c r="K31" s="108">
        <v>2.5000000000000001E-3</v>
      </c>
      <c r="L31" s="108">
        <v>2045</v>
      </c>
      <c r="M31" s="108" t="s">
        <v>17</v>
      </c>
      <c r="N31" s="108" t="s">
        <v>17</v>
      </c>
      <c r="O31" s="108" t="s">
        <v>17</v>
      </c>
      <c r="P31" s="108" t="s">
        <v>17</v>
      </c>
      <c r="Q31" s="108" t="s">
        <v>200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>
      <selection activeCell="B3" sqref="B3"/>
    </sheetView>
  </sheetViews>
  <sheetFormatPr defaultColWidth="8.796875" defaultRowHeight="14.25" x14ac:dyDescent="0.45"/>
  <cols>
    <col min="1" max="1" width="25" bestFit="1" customWidth="1"/>
  </cols>
  <sheetData>
    <row r="1" spans="1:2" x14ac:dyDescent="0.45">
      <c r="A1" s="2" t="s">
        <v>19</v>
      </c>
      <c r="B1" s="2" t="s">
        <v>20</v>
      </c>
    </row>
    <row r="2" spans="1:2" x14ac:dyDescent="0.45">
      <c r="A2" t="s">
        <v>21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18"/>
  <sheetViews>
    <sheetView workbookViewId="0">
      <selection activeCell="D29" sqref="D29:F33"/>
    </sheetView>
  </sheetViews>
  <sheetFormatPr defaultColWidth="8.796875" defaultRowHeight="14.25" x14ac:dyDescent="0.45"/>
  <cols>
    <col min="2" max="2" width="41.46484375" bestFit="1" customWidth="1"/>
    <col min="3" max="3" width="16.796875" customWidth="1"/>
    <col min="4" max="4" width="32.6640625" bestFit="1" customWidth="1"/>
    <col min="6" max="6" width="19.33203125" bestFit="1" customWidth="1"/>
  </cols>
  <sheetData>
    <row r="1" spans="1:4" ht="14.65" thickBot="1" x14ac:dyDescent="0.5">
      <c r="A1" s="14" t="s">
        <v>0</v>
      </c>
      <c r="B1" s="15" t="s">
        <v>23</v>
      </c>
      <c r="C1" s="15" t="s">
        <v>22</v>
      </c>
      <c r="D1" s="16" t="s">
        <v>24</v>
      </c>
    </row>
    <row r="2" spans="1:4" x14ac:dyDescent="0.45">
      <c r="A2" s="44" t="s">
        <v>9</v>
      </c>
      <c r="B2" s="45" t="s">
        <v>181</v>
      </c>
      <c r="C2" s="61" t="s">
        <v>182</v>
      </c>
      <c r="D2" s="80">
        <v>0.95</v>
      </c>
    </row>
    <row r="3" spans="1:4" x14ac:dyDescent="0.45">
      <c r="A3" s="11" t="s">
        <v>9</v>
      </c>
      <c r="B3" s="7" t="s">
        <v>183</v>
      </c>
      <c r="C3" s="49" t="s">
        <v>184</v>
      </c>
      <c r="D3" s="77">
        <v>0.9</v>
      </c>
    </row>
    <row r="4" spans="1:4" x14ac:dyDescent="0.45">
      <c r="A4" s="11" t="s">
        <v>9</v>
      </c>
      <c r="B4" s="7" t="s">
        <v>185</v>
      </c>
      <c r="C4" s="49" t="s">
        <v>186</v>
      </c>
      <c r="D4" s="3">
        <v>0.98</v>
      </c>
    </row>
    <row r="5" spans="1:4" x14ac:dyDescent="0.45">
      <c r="A5" s="11" t="s">
        <v>9</v>
      </c>
      <c r="B5" s="7" t="s">
        <v>187</v>
      </c>
      <c r="C5" s="49" t="s">
        <v>188</v>
      </c>
      <c r="D5" s="3">
        <v>0.98</v>
      </c>
    </row>
    <row r="6" spans="1:4" x14ac:dyDescent="0.45">
      <c r="A6" s="11" t="s">
        <v>9</v>
      </c>
      <c r="B6" s="7" t="s">
        <v>189</v>
      </c>
      <c r="C6" s="49" t="s">
        <v>190</v>
      </c>
      <c r="D6" s="3">
        <v>0.98</v>
      </c>
    </row>
    <row r="7" spans="1:4" x14ac:dyDescent="0.45">
      <c r="A7" s="11" t="s">
        <v>9</v>
      </c>
      <c r="B7" s="7" t="s">
        <v>191</v>
      </c>
      <c r="C7" s="49" t="s">
        <v>192</v>
      </c>
      <c r="D7" s="77">
        <v>0.75</v>
      </c>
    </row>
    <row r="8" spans="1:4" ht="14.65" thickBot="1" x14ac:dyDescent="0.5">
      <c r="A8" s="11" t="s">
        <v>9</v>
      </c>
      <c r="B8" s="13" t="s">
        <v>193</v>
      </c>
      <c r="C8" s="50" t="s">
        <v>194</v>
      </c>
      <c r="D8" s="78">
        <v>1</v>
      </c>
    </row>
    <row r="9" spans="1:4" x14ac:dyDescent="0.45">
      <c r="A9" s="1"/>
      <c r="B9" s="1"/>
      <c r="C9" s="1"/>
    </row>
    <row r="10" spans="1:4" x14ac:dyDescent="0.45">
      <c r="A10" s="1"/>
      <c r="B10" s="1"/>
      <c r="C10" s="1"/>
    </row>
    <row r="11" spans="1:4" x14ac:dyDescent="0.45">
      <c r="A11" s="1"/>
      <c r="B11" s="1"/>
      <c r="C11" s="1"/>
    </row>
    <row r="12" spans="1:4" x14ac:dyDescent="0.45">
      <c r="A12" s="1"/>
      <c r="B12" s="1"/>
      <c r="C12" s="1"/>
    </row>
    <row r="13" spans="1:4" x14ac:dyDescent="0.45">
      <c r="A13" s="1"/>
      <c r="B13" s="1"/>
      <c r="C13" s="1"/>
    </row>
    <row r="14" spans="1:4" x14ac:dyDescent="0.45">
      <c r="A14" s="1"/>
      <c r="B14" s="1"/>
      <c r="C14" s="1"/>
    </row>
    <row r="15" spans="1:4" x14ac:dyDescent="0.45">
      <c r="A15" s="1"/>
      <c r="B15" s="1"/>
      <c r="C15" s="1"/>
      <c r="D15" s="60"/>
    </row>
    <row r="16" spans="1:4" x14ac:dyDescent="0.45">
      <c r="A16" s="1"/>
      <c r="B16" s="1"/>
      <c r="C16" s="1"/>
    </row>
    <row r="17" spans="2:2" x14ac:dyDescent="0.45">
      <c r="B17" s="59"/>
    </row>
    <row r="18" spans="2:2" x14ac:dyDescent="0.45">
      <c r="B18" s="59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R6"/>
  <sheetViews>
    <sheetView workbookViewId="0">
      <selection activeCell="K3" sqref="K3"/>
    </sheetView>
  </sheetViews>
  <sheetFormatPr defaultColWidth="8.796875" defaultRowHeight="14.25" x14ac:dyDescent="0.45"/>
  <cols>
    <col min="1" max="1" width="14" bestFit="1" customWidth="1"/>
    <col min="2" max="2" width="18" bestFit="1" customWidth="1"/>
    <col min="3" max="3" width="33.46484375" bestFit="1" customWidth="1"/>
    <col min="4" max="4" width="14" bestFit="1" customWidth="1"/>
    <col min="5" max="5" width="14" customWidth="1"/>
    <col min="6" max="7" width="7.33203125" bestFit="1" customWidth="1"/>
    <col min="8" max="8" width="6.1328125" bestFit="1" customWidth="1"/>
    <col min="9" max="10" width="6" bestFit="1" customWidth="1"/>
    <col min="11" max="12" width="6.46484375" bestFit="1" customWidth="1"/>
    <col min="13" max="14" width="5" bestFit="1" customWidth="1"/>
    <col min="15" max="15" width="7" bestFit="1" customWidth="1"/>
    <col min="16" max="16" width="7" customWidth="1"/>
    <col min="17" max="17" width="7" bestFit="1" customWidth="1"/>
  </cols>
  <sheetData>
    <row r="1" spans="1:18" x14ac:dyDescent="0.45">
      <c r="A1" s="8" t="s">
        <v>0</v>
      </c>
      <c r="B1" s="9" t="s">
        <v>10</v>
      </c>
      <c r="C1" s="9" t="s">
        <v>18</v>
      </c>
      <c r="D1" s="9" t="s">
        <v>1</v>
      </c>
      <c r="E1" s="9" t="s">
        <v>40</v>
      </c>
      <c r="F1" s="9" t="s">
        <v>37</v>
      </c>
      <c r="G1" s="9" t="s">
        <v>2</v>
      </c>
      <c r="H1" s="9" t="s">
        <v>3</v>
      </c>
      <c r="I1" s="9" t="s">
        <v>15</v>
      </c>
      <c r="J1" s="9" t="s">
        <v>16</v>
      </c>
      <c r="K1" s="9" t="s">
        <v>6</v>
      </c>
      <c r="L1" s="9" t="s">
        <v>4</v>
      </c>
      <c r="M1" s="9" t="s">
        <v>5</v>
      </c>
      <c r="N1" s="9" t="s">
        <v>7</v>
      </c>
      <c r="O1" s="9" t="s">
        <v>27</v>
      </c>
      <c r="P1" s="9" t="s">
        <v>39</v>
      </c>
      <c r="Q1" s="10" t="s">
        <v>8</v>
      </c>
    </row>
    <row r="2" spans="1:18" x14ac:dyDescent="0.45">
      <c r="A2" s="11" t="s">
        <v>9</v>
      </c>
      <c r="B2" s="7" t="s">
        <v>11</v>
      </c>
      <c r="C2" s="7" t="s">
        <v>195</v>
      </c>
      <c r="D2" s="49" t="s">
        <v>196</v>
      </c>
      <c r="E2" s="49" t="s">
        <v>197</v>
      </c>
      <c r="F2" s="49" t="s">
        <v>14</v>
      </c>
      <c r="G2" s="7" t="s">
        <v>13</v>
      </c>
      <c r="H2" s="7" t="s">
        <v>14</v>
      </c>
      <c r="I2" s="7">
        <v>0.05</v>
      </c>
      <c r="J2" s="7">
        <v>0.9</v>
      </c>
      <c r="K2" s="76">
        <v>0.14000000000000001</v>
      </c>
      <c r="L2" s="51">
        <v>0.02</v>
      </c>
      <c r="M2" s="7">
        <v>2034</v>
      </c>
      <c r="N2" s="7" t="s">
        <v>17</v>
      </c>
      <c r="O2" s="18" t="s">
        <v>17</v>
      </c>
      <c r="P2" s="18" t="s">
        <v>17</v>
      </c>
      <c r="Q2" s="17" t="s">
        <v>17</v>
      </c>
    </row>
    <row r="3" spans="1:18" ht="14.65" thickBot="1" x14ac:dyDescent="0.5">
      <c r="A3" s="12" t="s">
        <v>9</v>
      </c>
      <c r="B3" s="13" t="s">
        <v>11</v>
      </c>
      <c r="C3" s="13" t="s">
        <v>198</v>
      </c>
      <c r="D3" s="50" t="s">
        <v>199</v>
      </c>
      <c r="E3" s="50" t="s">
        <v>197</v>
      </c>
      <c r="F3" s="50" t="s">
        <v>14</v>
      </c>
      <c r="G3" s="13" t="s">
        <v>13</v>
      </c>
      <c r="H3" s="13" t="s">
        <v>14</v>
      </c>
      <c r="I3" s="13">
        <v>0.05</v>
      </c>
      <c r="J3" s="13">
        <v>0.99</v>
      </c>
      <c r="K3" s="79">
        <v>0.12</v>
      </c>
      <c r="L3" s="52">
        <v>2.7E-2</v>
      </c>
      <c r="M3" s="13">
        <v>2031</v>
      </c>
      <c r="N3" s="13" t="s">
        <v>17</v>
      </c>
      <c r="O3" s="46" t="s">
        <v>17</v>
      </c>
      <c r="P3" s="46" t="s">
        <v>17</v>
      </c>
      <c r="Q3" s="47" t="s">
        <v>17</v>
      </c>
    </row>
    <row r="4" spans="1:18" x14ac:dyDescent="0.45">
      <c r="A4" s="1"/>
      <c r="B4" s="1"/>
      <c r="C4" s="1"/>
      <c r="D4" s="1"/>
      <c r="E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</row>
    <row r="5" spans="1:18" x14ac:dyDescent="0.4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</row>
    <row r="6" spans="1:18" x14ac:dyDescent="0.4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8"/>
  <sheetViews>
    <sheetView workbookViewId="0">
      <selection activeCell="D7" sqref="D7"/>
    </sheetView>
  </sheetViews>
  <sheetFormatPr defaultColWidth="8.796875" defaultRowHeight="14.25" x14ac:dyDescent="0.45"/>
  <cols>
    <col min="1" max="1" width="8.33203125" bestFit="1" customWidth="1"/>
    <col min="2" max="2" width="34.33203125" bestFit="1" customWidth="1"/>
    <col min="3" max="3" width="18.6640625" bestFit="1" customWidth="1"/>
    <col min="4" max="4" width="37.33203125" bestFit="1" customWidth="1"/>
  </cols>
  <sheetData>
    <row r="1" spans="1:4" ht="14.65" thickBot="1" x14ac:dyDescent="0.5">
      <c r="A1" s="14" t="s">
        <v>0</v>
      </c>
      <c r="B1" s="15" t="s">
        <v>23</v>
      </c>
      <c r="C1" s="15" t="s">
        <v>22</v>
      </c>
      <c r="D1" s="16" t="s">
        <v>25</v>
      </c>
    </row>
    <row r="2" spans="1:4" x14ac:dyDescent="0.45">
      <c r="A2" s="44" t="s">
        <v>9</v>
      </c>
      <c r="B2" s="45" t="s">
        <v>181</v>
      </c>
      <c r="C2" s="61" t="s">
        <v>182</v>
      </c>
      <c r="D2" s="19">
        <v>1</v>
      </c>
    </row>
    <row r="3" spans="1:4" x14ac:dyDescent="0.45">
      <c r="A3" s="11" t="s">
        <v>9</v>
      </c>
      <c r="B3" s="7" t="s">
        <v>183</v>
      </c>
      <c r="C3" s="49" t="s">
        <v>184</v>
      </c>
      <c r="D3" s="3">
        <v>1.1000000000000001</v>
      </c>
    </row>
    <row r="4" spans="1:4" x14ac:dyDescent="0.45">
      <c r="A4" s="11" t="s">
        <v>9</v>
      </c>
      <c r="B4" s="7" t="s">
        <v>185</v>
      </c>
      <c r="C4" s="49" t="s">
        <v>186</v>
      </c>
      <c r="D4" s="3">
        <v>1</v>
      </c>
    </row>
    <row r="5" spans="1:4" x14ac:dyDescent="0.45">
      <c r="A5" s="11" t="s">
        <v>9</v>
      </c>
      <c r="B5" s="7" t="s">
        <v>187</v>
      </c>
      <c r="C5" s="49" t="s">
        <v>188</v>
      </c>
      <c r="D5" s="3">
        <v>1.2</v>
      </c>
    </row>
    <row r="6" spans="1:4" x14ac:dyDescent="0.45">
      <c r="A6" s="11" t="s">
        <v>9</v>
      </c>
      <c r="B6" s="7" t="s">
        <v>189</v>
      </c>
      <c r="C6" s="49" t="s">
        <v>190</v>
      </c>
      <c r="D6" s="3">
        <v>1.2</v>
      </c>
    </row>
    <row r="7" spans="1:4" x14ac:dyDescent="0.45">
      <c r="A7" s="11" t="s">
        <v>9</v>
      </c>
      <c r="B7" s="7" t="s">
        <v>191</v>
      </c>
      <c r="C7" s="49" t="s">
        <v>192</v>
      </c>
      <c r="D7" s="3">
        <v>1.1000000000000001</v>
      </c>
    </row>
    <row r="8" spans="1:4" ht="14.65" thickBot="1" x14ac:dyDescent="0.5">
      <c r="A8" s="11" t="s">
        <v>9</v>
      </c>
      <c r="B8" s="13" t="s">
        <v>193</v>
      </c>
      <c r="C8" s="50" t="s">
        <v>194</v>
      </c>
      <c r="D8" s="3">
        <v>1.5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23"/>
  <sheetViews>
    <sheetView zoomScaleNormal="100" workbookViewId="0">
      <pane ySplit="1" topLeftCell="A5" activePane="bottomLeft" state="frozen"/>
      <selection pane="bottomLeft" activeCell="J18" sqref="J18"/>
    </sheetView>
  </sheetViews>
  <sheetFormatPr defaultColWidth="8.796875" defaultRowHeight="14.25" x14ac:dyDescent="0.45"/>
  <cols>
    <col min="1" max="1" width="11.6640625" bestFit="1" customWidth="1"/>
    <col min="2" max="2" width="11.6640625" customWidth="1"/>
    <col min="3" max="3" width="23.796875" bestFit="1" customWidth="1"/>
    <col min="4" max="4" width="36" customWidth="1"/>
    <col min="5" max="5" width="17.33203125" bestFit="1" customWidth="1"/>
    <col min="6" max="6" width="10.46484375" bestFit="1" customWidth="1"/>
    <col min="7" max="8" width="8.46484375" bestFit="1" customWidth="1"/>
    <col min="10" max="12" width="6" bestFit="1" customWidth="1"/>
    <col min="13" max="13" width="6.796875" bestFit="1" customWidth="1"/>
    <col min="14" max="14" width="9.796875" bestFit="1" customWidth="1"/>
    <col min="15" max="15" width="9.796875" customWidth="1"/>
    <col min="16" max="16" width="9.796875" bestFit="1" customWidth="1"/>
    <col min="17" max="17" width="20.46484375" bestFit="1" customWidth="1"/>
    <col min="20" max="20" width="16.6640625" bestFit="1" customWidth="1"/>
  </cols>
  <sheetData>
    <row r="1" spans="1:17" ht="14.65" thickBot="1" x14ac:dyDescent="0.5">
      <c r="A1" s="14" t="s">
        <v>0</v>
      </c>
      <c r="B1" s="40" t="s">
        <v>82</v>
      </c>
      <c r="C1" s="15" t="s">
        <v>10</v>
      </c>
      <c r="D1" s="15" t="s">
        <v>18</v>
      </c>
      <c r="E1" s="15" t="s">
        <v>1</v>
      </c>
      <c r="F1" s="15" t="s">
        <v>2</v>
      </c>
      <c r="G1" s="15" t="s">
        <v>3</v>
      </c>
      <c r="H1" s="15" t="s">
        <v>15</v>
      </c>
      <c r="I1" s="15" t="s">
        <v>16</v>
      </c>
      <c r="J1" s="15" t="s">
        <v>6</v>
      </c>
      <c r="K1" s="15" t="s">
        <v>4</v>
      </c>
      <c r="L1" s="15" t="s">
        <v>5</v>
      </c>
      <c r="M1" s="15" t="s">
        <v>7</v>
      </c>
      <c r="N1" s="15" t="s">
        <v>27</v>
      </c>
      <c r="O1" s="15" t="s">
        <v>39</v>
      </c>
      <c r="P1" s="15" t="s">
        <v>8</v>
      </c>
      <c r="Q1" s="16" t="s">
        <v>26</v>
      </c>
    </row>
    <row r="2" spans="1:17" ht="15.75" x14ac:dyDescent="0.5">
      <c r="A2" s="115" t="s">
        <v>9</v>
      </c>
      <c r="B2" s="115" t="s">
        <v>83</v>
      </c>
      <c r="C2" s="115" t="s">
        <v>12</v>
      </c>
      <c r="D2" s="115" t="s">
        <v>204</v>
      </c>
      <c r="E2" s="115" t="s">
        <v>205</v>
      </c>
      <c r="F2" s="115" t="s">
        <v>13</v>
      </c>
      <c r="G2" s="115" t="s">
        <v>14</v>
      </c>
      <c r="H2" s="123">
        <v>0.05</v>
      </c>
      <c r="I2" s="123">
        <v>0.99</v>
      </c>
      <c r="J2" s="124">
        <v>0.56999999999999995</v>
      </c>
      <c r="K2" s="124">
        <v>0.12</v>
      </c>
      <c r="L2" s="124">
        <v>2035</v>
      </c>
      <c r="M2" s="115" t="s">
        <v>17</v>
      </c>
      <c r="N2" s="115" t="s">
        <v>17</v>
      </c>
      <c r="O2" s="115" t="s">
        <v>17</v>
      </c>
      <c r="P2" s="115" t="s">
        <v>17</v>
      </c>
      <c r="Q2" s="115" t="s">
        <v>200</v>
      </c>
    </row>
    <row r="3" spans="1:17" ht="15.75" x14ac:dyDescent="0.45">
      <c r="A3" s="116" t="s">
        <v>9</v>
      </c>
      <c r="B3" s="116" t="s">
        <v>83</v>
      </c>
      <c r="C3" s="116" t="s">
        <v>12</v>
      </c>
      <c r="D3" s="104" t="s">
        <v>207</v>
      </c>
      <c r="E3" s="116" t="s">
        <v>208</v>
      </c>
      <c r="F3" s="116" t="s">
        <v>14</v>
      </c>
      <c r="G3" s="116" t="s">
        <v>13</v>
      </c>
      <c r="H3" s="116" t="s">
        <v>17</v>
      </c>
      <c r="I3" s="116" t="s">
        <v>17</v>
      </c>
      <c r="J3" s="116" t="s">
        <v>17</v>
      </c>
      <c r="K3" s="116" t="s">
        <v>17</v>
      </c>
      <c r="L3" s="116" t="s">
        <v>17</v>
      </c>
      <c r="M3" s="116">
        <v>2023</v>
      </c>
      <c r="N3" s="116" t="s">
        <v>203</v>
      </c>
      <c r="O3" s="116" t="s">
        <v>203</v>
      </c>
      <c r="P3" s="116">
        <v>0</v>
      </c>
      <c r="Q3" s="116" t="s">
        <v>206</v>
      </c>
    </row>
    <row r="4" spans="1:17" ht="15.75" x14ac:dyDescent="0.45">
      <c r="A4" s="116" t="s">
        <v>9</v>
      </c>
      <c r="B4" s="116" t="s">
        <v>83</v>
      </c>
      <c r="C4" s="116" t="s">
        <v>12</v>
      </c>
      <c r="D4" s="104" t="s">
        <v>201</v>
      </c>
      <c r="E4" s="116" t="s">
        <v>202</v>
      </c>
      <c r="F4" s="116" t="s">
        <v>14</v>
      </c>
      <c r="G4" s="116" t="s">
        <v>13</v>
      </c>
      <c r="H4" s="116" t="s">
        <v>17</v>
      </c>
      <c r="I4" s="116" t="s">
        <v>17</v>
      </c>
      <c r="J4" s="116" t="s">
        <v>17</v>
      </c>
      <c r="K4" s="116" t="s">
        <v>17</v>
      </c>
      <c r="L4" s="116" t="s">
        <v>17</v>
      </c>
      <c r="M4" s="116">
        <v>2025</v>
      </c>
      <c r="N4" s="116">
        <v>0.01</v>
      </c>
      <c r="O4" s="116" t="s">
        <v>203</v>
      </c>
      <c r="P4" s="116">
        <v>0.1</v>
      </c>
      <c r="Q4" s="116" t="s">
        <v>200</v>
      </c>
    </row>
    <row r="5" spans="1:17" ht="15.75" x14ac:dyDescent="0.45">
      <c r="A5" s="115" t="s">
        <v>9</v>
      </c>
      <c r="B5" s="115" t="s">
        <v>83</v>
      </c>
      <c r="C5" s="115" t="s">
        <v>12</v>
      </c>
      <c r="D5" s="115" t="s">
        <v>210</v>
      </c>
      <c r="E5" s="115" t="s">
        <v>211</v>
      </c>
      <c r="F5" s="115" t="s">
        <v>13</v>
      </c>
      <c r="G5" s="115" t="s">
        <v>14</v>
      </c>
      <c r="H5" s="115">
        <v>0.05</v>
      </c>
      <c r="I5" s="115">
        <v>0.99</v>
      </c>
      <c r="J5" s="115">
        <v>0.35</v>
      </c>
      <c r="K5" s="115">
        <v>0.05</v>
      </c>
      <c r="L5" s="115">
        <v>2035</v>
      </c>
      <c r="M5" s="115" t="s">
        <v>17</v>
      </c>
      <c r="N5" s="115" t="s">
        <v>17</v>
      </c>
      <c r="O5" s="115" t="s">
        <v>17</v>
      </c>
      <c r="P5" s="115" t="s">
        <v>17</v>
      </c>
      <c r="Q5" s="115" t="s">
        <v>200</v>
      </c>
    </row>
    <row r="6" spans="1:17" ht="15.75" x14ac:dyDescent="0.45">
      <c r="A6" s="116" t="s">
        <v>9</v>
      </c>
      <c r="B6" s="116" t="s">
        <v>83</v>
      </c>
      <c r="C6" s="116" t="s">
        <v>12</v>
      </c>
      <c r="D6" s="104" t="s">
        <v>212</v>
      </c>
      <c r="E6" s="116" t="s">
        <v>213</v>
      </c>
      <c r="F6" s="116" t="s">
        <v>14</v>
      </c>
      <c r="G6" s="116" t="s">
        <v>13</v>
      </c>
      <c r="H6" s="116" t="s">
        <v>17</v>
      </c>
      <c r="I6" s="116" t="s">
        <v>17</v>
      </c>
      <c r="J6" s="116" t="s">
        <v>17</v>
      </c>
      <c r="K6" s="116" t="s">
        <v>17</v>
      </c>
      <c r="L6" s="116" t="s">
        <v>17</v>
      </c>
      <c r="M6" s="116">
        <v>2023</v>
      </c>
      <c r="N6" s="116" t="s">
        <v>203</v>
      </c>
      <c r="O6" s="116" t="s">
        <v>203</v>
      </c>
      <c r="P6" s="116">
        <v>0</v>
      </c>
      <c r="Q6" s="116" t="s">
        <v>206</v>
      </c>
    </row>
    <row r="7" spans="1:17" ht="15.75" x14ac:dyDescent="0.45">
      <c r="A7" s="116" t="s">
        <v>9</v>
      </c>
      <c r="B7" s="116" t="s">
        <v>83</v>
      </c>
      <c r="C7" s="116" t="s">
        <v>12</v>
      </c>
      <c r="D7" s="104" t="s">
        <v>214</v>
      </c>
      <c r="E7" s="116" t="s">
        <v>215</v>
      </c>
      <c r="F7" s="116" t="s">
        <v>14</v>
      </c>
      <c r="G7" s="116" t="s">
        <v>13</v>
      </c>
      <c r="H7" s="116" t="s">
        <v>17</v>
      </c>
      <c r="I7" s="116" t="s">
        <v>17</v>
      </c>
      <c r="J7" s="116" t="s">
        <v>17</v>
      </c>
      <c r="K7" s="116" t="s">
        <v>17</v>
      </c>
      <c r="L7" s="116" t="s">
        <v>17</v>
      </c>
      <c r="M7" s="116">
        <v>2023</v>
      </c>
      <c r="N7" s="116" t="s">
        <v>203</v>
      </c>
      <c r="O7" s="116" t="s">
        <v>203</v>
      </c>
      <c r="P7" s="116">
        <v>0</v>
      </c>
      <c r="Q7" s="116" t="s">
        <v>206</v>
      </c>
    </row>
    <row r="8" spans="1:17" ht="15.75" x14ac:dyDescent="0.45">
      <c r="A8" s="115" t="s">
        <v>9</v>
      </c>
      <c r="B8" s="115" t="s">
        <v>83</v>
      </c>
      <c r="C8" s="115" t="s">
        <v>12</v>
      </c>
      <c r="D8" s="115" t="s">
        <v>216</v>
      </c>
      <c r="E8" s="115" t="s">
        <v>217</v>
      </c>
      <c r="F8" s="115" t="s">
        <v>14</v>
      </c>
      <c r="G8" s="115" t="s">
        <v>13</v>
      </c>
      <c r="H8" s="115" t="s">
        <v>17</v>
      </c>
      <c r="I8" s="115" t="s">
        <v>17</v>
      </c>
      <c r="J8" s="115" t="s">
        <v>17</v>
      </c>
      <c r="K8" s="115" t="s">
        <v>17</v>
      </c>
      <c r="L8" s="115" t="s">
        <v>17</v>
      </c>
      <c r="M8" s="115">
        <v>2025</v>
      </c>
      <c r="N8" s="115">
        <v>0.01</v>
      </c>
      <c r="O8" s="115" t="s">
        <v>203</v>
      </c>
      <c r="P8" s="115">
        <v>0.1</v>
      </c>
      <c r="Q8" s="115" t="s">
        <v>200</v>
      </c>
    </row>
    <row r="9" spans="1:17" ht="15.75" x14ac:dyDescent="0.45">
      <c r="A9" s="115" t="s">
        <v>9</v>
      </c>
      <c r="B9" s="115" t="s">
        <v>83</v>
      </c>
      <c r="C9" s="115" t="s">
        <v>35</v>
      </c>
      <c r="D9" s="115" t="s">
        <v>78</v>
      </c>
      <c r="E9" s="115" t="s">
        <v>36</v>
      </c>
      <c r="F9" s="115" t="s">
        <v>13</v>
      </c>
      <c r="G9" s="115" t="s">
        <v>14</v>
      </c>
      <c r="H9" s="125">
        <v>1E-3</v>
      </c>
      <c r="I9" s="125">
        <v>0.99</v>
      </c>
      <c r="J9" s="125">
        <v>0.27</v>
      </c>
      <c r="K9" s="125">
        <v>0.04</v>
      </c>
      <c r="L9" s="125">
        <v>2035</v>
      </c>
      <c r="M9" s="115" t="s">
        <v>17</v>
      </c>
      <c r="N9" s="115" t="s">
        <v>17</v>
      </c>
      <c r="O9" s="115" t="s">
        <v>17</v>
      </c>
      <c r="P9" s="115" t="s">
        <v>17</v>
      </c>
      <c r="Q9" s="115" t="s">
        <v>200</v>
      </c>
    </row>
    <row r="10" spans="1:17" ht="15.75" x14ac:dyDescent="0.45">
      <c r="A10" s="116" t="s">
        <v>9</v>
      </c>
      <c r="B10" s="116" t="s">
        <v>83</v>
      </c>
      <c r="C10" s="116" t="s">
        <v>35</v>
      </c>
      <c r="D10" s="104" t="s">
        <v>218</v>
      </c>
      <c r="E10" s="116" t="s">
        <v>219</v>
      </c>
      <c r="F10" s="116" t="s">
        <v>14</v>
      </c>
      <c r="G10" s="116" t="s">
        <v>13</v>
      </c>
      <c r="H10" s="116" t="s">
        <v>17</v>
      </c>
      <c r="I10" s="116" t="s">
        <v>17</v>
      </c>
      <c r="J10" s="116" t="s">
        <v>17</v>
      </c>
      <c r="K10" s="116" t="s">
        <v>17</v>
      </c>
      <c r="L10" s="116" t="s">
        <v>17</v>
      </c>
      <c r="M10" s="116">
        <v>2023</v>
      </c>
      <c r="N10" s="116" t="s">
        <v>203</v>
      </c>
      <c r="O10" s="116" t="s">
        <v>203</v>
      </c>
      <c r="P10" s="116">
        <v>0.24</v>
      </c>
      <c r="Q10" s="116" t="s">
        <v>206</v>
      </c>
    </row>
    <row r="11" spans="1:17" ht="15.75" x14ac:dyDescent="0.45">
      <c r="A11" s="116" t="s">
        <v>9</v>
      </c>
      <c r="B11" s="116" t="s">
        <v>83</v>
      </c>
      <c r="C11" s="116" t="s">
        <v>35</v>
      </c>
      <c r="D11" s="104" t="s">
        <v>220</v>
      </c>
      <c r="E11" s="116" t="s">
        <v>221</v>
      </c>
      <c r="F11" s="116" t="s">
        <v>14</v>
      </c>
      <c r="G11" s="116" t="s">
        <v>13</v>
      </c>
      <c r="H11" s="116" t="s">
        <v>17</v>
      </c>
      <c r="I11" s="116" t="s">
        <v>17</v>
      </c>
      <c r="J11" s="116" t="s">
        <v>17</v>
      </c>
      <c r="K11" s="116" t="s">
        <v>17</v>
      </c>
      <c r="L11" s="116" t="s">
        <v>17</v>
      </c>
      <c r="M11" s="116">
        <v>2023</v>
      </c>
      <c r="N11" s="116" t="s">
        <v>203</v>
      </c>
      <c r="O11" s="116" t="s">
        <v>203</v>
      </c>
      <c r="P11" s="116">
        <v>0</v>
      </c>
      <c r="Q11" s="116" t="s">
        <v>206</v>
      </c>
    </row>
    <row r="12" spans="1:17" ht="15.75" x14ac:dyDescent="0.45">
      <c r="A12" s="115" t="s">
        <v>9</v>
      </c>
      <c r="B12" s="115" t="s">
        <v>83</v>
      </c>
      <c r="C12" s="115" t="s">
        <v>222</v>
      </c>
      <c r="D12" s="115" t="s">
        <v>223</v>
      </c>
      <c r="E12" s="115" t="s">
        <v>224</v>
      </c>
      <c r="F12" s="115" t="s">
        <v>13</v>
      </c>
      <c r="G12" s="115" t="s">
        <v>14</v>
      </c>
      <c r="H12" s="115">
        <v>1E-3</v>
      </c>
      <c r="I12" s="115">
        <v>0.9</v>
      </c>
      <c r="J12" s="115">
        <v>0.12</v>
      </c>
      <c r="K12" s="115">
        <v>1E-3</v>
      </c>
      <c r="L12" s="115">
        <v>2035</v>
      </c>
      <c r="M12" s="115" t="s">
        <v>17</v>
      </c>
      <c r="N12" s="115" t="s">
        <v>17</v>
      </c>
      <c r="O12" s="115" t="s">
        <v>17</v>
      </c>
      <c r="P12" s="115" t="s">
        <v>17</v>
      </c>
      <c r="Q12" s="115" t="s">
        <v>200</v>
      </c>
    </row>
    <row r="13" spans="1:17" ht="15.75" x14ac:dyDescent="0.5">
      <c r="A13" s="117" t="s">
        <v>9</v>
      </c>
      <c r="B13" s="117" t="s">
        <v>83</v>
      </c>
      <c r="C13" s="117" t="s">
        <v>222</v>
      </c>
      <c r="D13" s="117" t="s">
        <v>225</v>
      </c>
      <c r="E13" s="117" t="s">
        <v>226</v>
      </c>
      <c r="F13" s="118" t="s">
        <v>13</v>
      </c>
      <c r="G13" s="118" t="s">
        <v>14</v>
      </c>
      <c r="H13" s="118">
        <v>1E-3</v>
      </c>
      <c r="I13" s="118">
        <v>0.99</v>
      </c>
      <c r="J13" s="118">
        <v>5.0000000000000001E-4</v>
      </c>
      <c r="K13" s="118">
        <v>2.5000000000000001E-4</v>
      </c>
      <c r="L13" s="118">
        <v>2045</v>
      </c>
      <c r="M13" s="118" t="s">
        <v>17</v>
      </c>
      <c r="N13" s="118" t="s">
        <v>17</v>
      </c>
      <c r="O13" s="118" t="s">
        <v>17</v>
      </c>
      <c r="P13" s="118" t="s">
        <v>17</v>
      </c>
      <c r="Q13" s="118" t="s">
        <v>200</v>
      </c>
    </row>
    <row r="14" spans="1:17" ht="15.75" x14ac:dyDescent="0.5">
      <c r="A14" s="119" t="s">
        <v>9</v>
      </c>
      <c r="B14" s="119" t="s">
        <v>83</v>
      </c>
      <c r="C14" s="119" t="s">
        <v>222</v>
      </c>
      <c r="D14" s="109" t="s">
        <v>227</v>
      </c>
      <c r="E14" s="119" t="s">
        <v>228</v>
      </c>
      <c r="F14" s="120" t="s">
        <v>14</v>
      </c>
      <c r="G14" s="120" t="s">
        <v>13</v>
      </c>
      <c r="H14" s="120" t="s">
        <v>17</v>
      </c>
      <c r="I14" s="120" t="s">
        <v>17</v>
      </c>
      <c r="J14" s="120" t="s">
        <v>17</v>
      </c>
      <c r="K14" s="120" t="s">
        <v>17</v>
      </c>
      <c r="L14" s="120" t="s">
        <v>17</v>
      </c>
      <c r="M14" s="120">
        <v>2026</v>
      </c>
      <c r="N14" s="120" t="s">
        <v>203</v>
      </c>
      <c r="O14" s="120" t="s">
        <v>203</v>
      </c>
      <c r="P14" s="120">
        <v>0</v>
      </c>
      <c r="Q14" s="120" t="s">
        <v>206</v>
      </c>
    </row>
    <row r="15" spans="1:17" ht="15.75" x14ac:dyDescent="0.45">
      <c r="A15" s="115" t="s">
        <v>9</v>
      </c>
      <c r="B15" s="115" t="s">
        <v>83</v>
      </c>
      <c r="C15" s="115" t="s">
        <v>12</v>
      </c>
      <c r="D15" s="115" t="s">
        <v>89</v>
      </c>
      <c r="E15" s="115" t="s">
        <v>95</v>
      </c>
      <c r="F15" s="115" t="s">
        <v>13</v>
      </c>
      <c r="G15" s="115" t="s">
        <v>14</v>
      </c>
      <c r="H15" s="115">
        <v>1E-3</v>
      </c>
      <c r="I15" s="115">
        <v>0.9</v>
      </c>
      <c r="J15" s="115">
        <v>0.12</v>
      </c>
      <c r="K15" s="115">
        <v>1E-3</v>
      </c>
      <c r="L15" s="115">
        <v>2033</v>
      </c>
      <c r="M15" s="115" t="s">
        <v>17</v>
      </c>
      <c r="N15" s="115" t="s">
        <v>17</v>
      </c>
      <c r="O15" s="115" t="s">
        <v>17</v>
      </c>
      <c r="P15" s="115" t="s">
        <v>17</v>
      </c>
      <c r="Q15" s="115" t="s">
        <v>200</v>
      </c>
    </row>
    <row r="16" spans="1:17" ht="15.75" x14ac:dyDescent="0.5">
      <c r="A16" s="117" t="s">
        <v>9</v>
      </c>
      <c r="B16" s="117" t="s">
        <v>83</v>
      </c>
      <c r="C16" s="117" t="s">
        <v>12</v>
      </c>
      <c r="D16" s="117" t="s">
        <v>90</v>
      </c>
      <c r="E16" s="117" t="s">
        <v>96</v>
      </c>
      <c r="F16" s="118" t="s">
        <v>13</v>
      </c>
      <c r="G16" s="118" t="s">
        <v>14</v>
      </c>
      <c r="H16" s="118">
        <v>1E-3</v>
      </c>
      <c r="I16" s="118">
        <v>0.99</v>
      </c>
      <c r="J16" s="118">
        <v>1E-3</v>
      </c>
      <c r="K16" s="118">
        <v>5.0000000000000001E-4</v>
      </c>
      <c r="L16" s="118">
        <v>2045</v>
      </c>
      <c r="M16" s="118" t="s">
        <v>17</v>
      </c>
      <c r="N16" s="118" t="s">
        <v>17</v>
      </c>
      <c r="O16" s="118" t="s">
        <v>17</v>
      </c>
      <c r="P16" s="118" t="s">
        <v>17</v>
      </c>
      <c r="Q16" s="118" t="s">
        <v>200</v>
      </c>
    </row>
    <row r="17" spans="1:17" ht="15.75" x14ac:dyDescent="0.5">
      <c r="A17" s="119" t="s">
        <v>9</v>
      </c>
      <c r="B17" s="119" t="s">
        <v>83</v>
      </c>
      <c r="C17" s="119" t="s">
        <v>12</v>
      </c>
      <c r="D17" s="109" t="s">
        <v>229</v>
      </c>
      <c r="E17" s="119" t="s">
        <v>230</v>
      </c>
      <c r="F17" s="120" t="s">
        <v>14</v>
      </c>
      <c r="G17" s="120" t="s">
        <v>13</v>
      </c>
      <c r="H17" s="120" t="s">
        <v>17</v>
      </c>
      <c r="I17" s="120" t="s">
        <v>17</v>
      </c>
      <c r="J17" s="120" t="s">
        <v>17</v>
      </c>
      <c r="K17" s="120" t="s">
        <v>17</v>
      </c>
      <c r="L17" s="120" t="s">
        <v>17</v>
      </c>
      <c r="M17" s="120">
        <v>2025</v>
      </c>
      <c r="N17" s="120" t="s">
        <v>203</v>
      </c>
      <c r="O17" s="120" t="s">
        <v>203</v>
      </c>
      <c r="P17" s="120">
        <v>0</v>
      </c>
      <c r="Q17" s="120" t="s">
        <v>206</v>
      </c>
    </row>
    <row r="18" spans="1:17" ht="15.75" x14ac:dyDescent="0.45">
      <c r="A18" s="115" t="s">
        <v>9</v>
      </c>
      <c r="B18" s="115" t="s">
        <v>83</v>
      </c>
      <c r="C18" s="115" t="s">
        <v>11</v>
      </c>
      <c r="D18" s="115" t="s">
        <v>231</v>
      </c>
      <c r="E18" s="115" t="s">
        <v>232</v>
      </c>
      <c r="F18" s="115" t="s">
        <v>13</v>
      </c>
      <c r="G18" s="115" t="s">
        <v>14</v>
      </c>
      <c r="H18" s="115">
        <v>1E-3</v>
      </c>
      <c r="I18" s="115">
        <v>0.9</v>
      </c>
      <c r="J18" s="121">
        <v>0.2</v>
      </c>
      <c r="K18" s="115">
        <v>0.02</v>
      </c>
      <c r="L18" s="115">
        <v>2033</v>
      </c>
      <c r="M18" s="115" t="s">
        <v>17</v>
      </c>
      <c r="N18" s="115" t="s">
        <v>17</v>
      </c>
      <c r="O18" s="115" t="s">
        <v>17</v>
      </c>
      <c r="P18" s="115" t="s">
        <v>17</v>
      </c>
      <c r="Q18" s="115" t="s">
        <v>200</v>
      </c>
    </row>
    <row r="19" spans="1:17" ht="15.75" x14ac:dyDescent="0.5">
      <c r="A19" s="117" t="s">
        <v>9</v>
      </c>
      <c r="B19" s="117" t="s">
        <v>83</v>
      </c>
      <c r="C19" s="117" t="s">
        <v>11</v>
      </c>
      <c r="D19" s="117" t="s">
        <v>94</v>
      </c>
      <c r="E19" s="117" t="s">
        <v>93</v>
      </c>
      <c r="F19" s="118" t="s">
        <v>13</v>
      </c>
      <c r="G19" s="118" t="s">
        <v>14</v>
      </c>
      <c r="H19" s="118">
        <v>1E-3</v>
      </c>
      <c r="I19" s="118">
        <v>0.99</v>
      </c>
      <c r="J19" s="118">
        <v>1E-3</v>
      </c>
      <c r="K19" s="118">
        <v>5.0000000000000001E-4</v>
      </c>
      <c r="L19" s="118">
        <v>2045</v>
      </c>
      <c r="M19" s="118" t="s">
        <v>17</v>
      </c>
      <c r="N19" s="118" t="s">
        <v>17</v>
      </c>
      <c r="O19" s="118" t="s">
        <v>17</v>
      </c>
      <c r="P19" s="118" t="s">
        <v>17</v>
      </c>
      <c r="Q19" s="118" t="s">
        <v>200</v>
      </c>
    </row>
    <row r="20" spans="1:17" ht="15.75" x14ac:dyDescent="0.5">
      <c r="A20" s="119" t="s">
        <v>9</v>
      </c>
      <c r="B20" s="119" t="s">
        <v>83</v>
      </c>
      <c r="C20" s="119" t="s">
        <v>11</v>
      </c>
      <c r="D20" s="109" t="s">
        <v>233</v>
      </c>
      <c r="E20" s="119" t="s">
        <v>234</v>
      </c>
      <c r="F20" s="120" t="s">
        <v>14</v>
      </c>
      <c r="G20" s="120" t="s">
        <v>13</v>
      </c>
      <c r="H20" s="120" t="s">
        <v>17</v>
      </c>
      <c r="I20" s="120" t="s">
        <v>17</v>
      </c>
      <c r="J20" s="120" t="s">
        <v>17</v>
      </c>
      <c r="K20" s="120" t="s">
        <v>17</v>
      </c>
      <c r="L20" s="120" t="s">
        <v>17</v>
      </c>
      <c r="M20" s="120">
        <v>2023</v>
      </c>
      <c r="N20" s="120" t="s">
        <v>203</v>
      </c>
      <c r="O20" s="120" t="s">
        <v>203</v>
      </c>
      <c r="P20" s="120">
        <v>0</v>
      </c>
      <c r="Q20" s="120" t="s">
        <v>206</v>
      </c>
    </row>
    <row r="21" spans="1:17" ht="15.75" x14ac:dyDescent="0.5">
      <c r="A21" s="111" t="s">
        <v>9</v>
      </c>
      <c r="B21" s="112" t="s">
        <v>83</v>
      </c>
      <c r="C21" s="113" t="s">
        <v>12</v>
      </c>
      <c r="D21" s="113" t="s">
        <v>91</v>
      </c>
      <c r="E21" s="113" t="s">
        <v>97</v>
      </c>
      <c r="F21" s="115" t="s">
        <v>13</v>
      </c>
      <c r="G21" s="115" t="s">
        <v>14</v>
      </c>
      <c r="H21" s="125">
        <v>1E-3</v>
      </c>
      <c r="I21" s="125">
        <v>0.9</v>
      </c>
      <c r="J21" s="114">
        <v>0.2</v>
      </c>
      <c r="K21" s="125">
        <v>1E-3</v>
      </c>
      <c r="L21" s="125">
        <v>2033</v>
      </c>
      <c r="M21" s="115" t="s">
        <v>17</v>
      </c>
      <c r="N21" s="115" t="s">
        <v>17</v>
      </c>
      <c r="O21" s="115" t="s">
        <v>17</v>
      </c>
      <c r="P21" s="115" t="s">
        <v>17</v>
      </c>
      <c r="Q21" s="122" t="s">
        <v>200</v>
      </c>
    </row>
    <row r="22" spans="1:17" ht="15.75" x14ac:dyDescent="0.5">
      <c r="A22" s="119" t="s">
        <v>9</v>
      </c>
      <c r="B22" s="119" t="s">
        <v>83</v>
      </c>
      <c r="C22" s="119" t="s">
        <v>12</v>
      </c>
      <c r="D22" s="109" t="s">
        <v>235</v>
      </c>
      <c r="E22" s="119" t="s">
        <v>236</v>
      </c>
      <c r="F22" s="120" t="s">
        <v>14</v>
      </c>
      <c r="G22" s="120" t="s">
        <v>13</v>
      </c>
      <c r="H22" s="120" t="s">
        <v>17</v>
      </c>
      <c r="I22" s="120" t="s">
        <v>17</v>
      </c>
      <c r="J22" s="120" t="s">
        <v>17</v>
      </c>
      <c r="K22" s="120" t="s">
        <v>17</v>
      </c>
      <c r="L22" s="120" t="s">
        <v>17</v>
      </c>
      <c r="M22" s="120">
        <v>2023</v>
      </c>
      <c r="N22" s="120" t="s">
        <v>203</v>
      </c>
      <c r="O22" s="120" t="s">
        <v>203</v>
      </c>
      <c r="P22" s="120">
        <v>0.28999999999999998</v>
      </c>
      <c r="Q22" s="120" t="s">
        <v>206</v>
      </c>
    </row>
    <row r="23" spans="1:17" ht="15.75" x14ac:dyDescent="0.5">
      <c r="A23" s="119" t="s">
        <v>9</v>
      </c>
      <c r="B23" s="119" t="s">
        <v>83</v>
      </c>
      <c r="C23" s="119" t="s">
        <v>12</v>
      </c>
      <c r="D23" s="109" t="s">
        <v>237</v>
      </c>
      <c r="E23" s="119" t="s">
        <v>238</v>
      </c>
      <c r="F23" s="120" t="s">
        <v>14</v>
      </c>
      <c r="G23" s="120" t="s">
        <v>13</v>
      </c>
      <c r="H23" s="120" t="s">
        <v>17</v>
      </c>
      <c r="I23" s="120" t="s">
        <v>17</v>
      </c>
      <c r="J23" s="120" t="s">
        <v>17</v>
      </c>
      <c r="K23" s="120" t="s">
        <v>17</v>
      </c>
      <c r="L23" s="120" t="s">
        <v>17</v>
      </c>
      <c r="M23" s="120">
        <v>2023</v>
      </c>
      <c r="N23" s="120" t="s">
        <v>203</v>
      </c>
      <c r="O23" s="120" t="s">
        <v>203</v>
      </c>
      <c r="P23" s="120">
        <v>0</v>
      </c>
      <c r="Q23" s="120" t="s">
        <v>206</v>
      </c>
    </row>
  </sheetData>
  <autoFilter ref="A1:Q23" xr:uid="{06AEFB00-1289-4B8E-87A3-B856D2DE3F10}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sheetPr filterMode="1"/>
  <dimension ref="A1:N60"/>
  <sheetViews>
    <sheetView tabSelected="1" topLeftCell="C1" zoomScale="70" zoomScaleNormal="70" workbookViewId="0">
      <selection activeCell="J16" sqref="J16"/>
    </sheetView>
  </sheetViews>
  <sheetFormatPr defaultColWidth="8.796875" defaultRowHeight="14.25" x14ac:dyDescent="0.45"/>
  <cols>
    <col min="1" max="1" width="12" bestFit="1" customWidth="1"/>
    <col min="2" max="2" width="35" bestFit="1" customWidth="1"/>
    <col min="3" max="3" width="10.46484375" customWidth="1"/>
    <col min="4" max="4" width="45.1328125" customWidth="1"/>
    <col min="5" max="5" width="17.46484375" customWidth="1"/>
    <col min="6" max="6" width="15" customWidth="1"/>
    <col min="7" max="7" width="59" customWidth="1"/>
    <col min="8" max="8" width="64.33203125" bestFit="1" customWidth="1"/>
    <col min="9" max="9" width="13.1328125" bestFit="1" customWidth="1"/>
    <col min="10" max="10" width="14" customWidth="1"/>
    <col min="11" max="11" width="13.1328125" customWidth="1"/>
    <col min="12" max="12" width="8.796875" customWidth="1"/>
    <col min="13" max="13" width="12.46484375" customWidth="1"/>
    <col min="14" max="14" width="44" customWidth="1"/>
  </cols>
  <sheetData>
    <row r="1" spans="1:14" ht="28.9" thickBot="1" x14ac:dyDescent="0.5">
      <c r="A1" s="68" t="s">
        <v>0</v>
      </c>
      <c r="B1" s="69" t="s">
        <v>19</v>
      </c>
      <c r="C1" s="69" t="s">
        <v>1</v>
      </c>
      <c r="D1" s="69" t="s">
        <v>56</v>
      </c>
      <c r="E1" s="70" t="s">
        <v>45</v>
      </c>
      <c r="F1" s="69" t="s">
        <v>3</v>
      </c>
      <c r="G1" s="71" t="s">
        <v>46</v>
      </c>
      <c r="H1" s="71" t="s">
        <v>47</v>
      </c>
      <c r="I1" s="69" t="s">
        <v>7</v>
      </c>
      <c r="J1" s="70" t="s">
        <v>43</v>
      </c>
      <c r="K1" s="70" t="s">
        <v>53</v>
      </c>
      <c r="L1" s="72" t="s">
        <v>54</v>
      </c>
      <c r="M1" s="73" t="s">
        <v>67</v>
      </c>
      <c r="N1" s="74" t="s">
        <v>44</v>
      </c>
    </row>
    <row r="2" spans="1:14" hidden="1" x14ac:dyDescent="0.45">
      <c r="A2" s="89" t="s">
        <v>30</v>
      </c>
      <c r="B2" s="89" t="s">
        <v>60</v>
      </c>
      <c r="C2" s="89" t="s">
        <v>115</v>
      </c>
      <c r="D2" s="89" t="s">
        <v>174</v>
      </c>
      <c r="E2" s="89" t="s">
        <v>14</v>
      </c>
      <c r="F2" s="89" t="s">
        <v>13</v>
      </c>
      <c r="G2" s="89" t="s">
        <v>239</v>
      </c>
      <c r="H2" s="89" t="s">
        <v>240</v>
      </c>
      <c r="I2" s="89">
        <v>2032</v>
      </c>
      <c r="J2" s="89">
        <v>2032</v>
      </c>
      <c r="K2" s="89">
        <v>0</v>
      </c>
      <c r="L2" s="89" t="s">
        <v>55</v>
      </c>
      <c r="M2" s="89">
        <v>0.95</v>
      </c>
      <c r="N2" s="89" t="s">
        <v>57</v>
      </c>
    </row>
    <row r="3" spans="1:14" hidden="1" x14ac:dyDescent="0.45">
      <c r="A3" s="89" t="s">
        <v>30</v>
      </c>
      <c r="B3" s="89" t="s">
        <v>88</v>
      </c>
      <c r="C3" s="89" t="s">
        <v>115</v>
      </c>
      <c r="D3" s="89" t="s">
        <v>174</v>
      </c>
      <c r="E3" s="89" t="s">
        <v>14</v>
      </c>
      <c r="F3" s="89" t="s">
        <v>13</v>
      </c>
      <c r="G3" s="89" t="s">
        <v>239</v>
      </c>
      <c r="H3" s="89" t="s">
        <v>241</v>
      </c>
      <c r="I3" s="89"/>
      <c r="J3" s="89">
        <v>2032</v>
      </c>
      <c r="K3" s="89">
        <v>0</v>
      </c>
      <c r="L3" s="89" t="s">
        <v>55</v>
      </c>
      <c r="M3" s="89">
        <v>0.95</v>
      </c>
      <c r="N3" s="89" t="s">
        <v>87</v>
      </c>
    </row>
    <row r="4" spans="1:14" x14ac:dyDescent="0.45">
      <c r="A4" s="89" t="s">
        <v>9</v>
      </c>
      <c r="B4" s="89" t="s">
        <v>60</v>
      </c>
      <c r="C4" s="89" t="s">
        <v>115</v>
      </c>
      <c r="D4" s="89" t="s">
        <v>174</v>
      </c>
      <c r="E4" s="89" t="s">
        <v>14</v>
      </c>
      <c r="F4" s="89" t="s">
        <v>13</v>
      </c>
      <c r="G4" s="89" t="s">
        <v>239</v>
      </c>
      <c r="H4" s="89" t="s">
        <v>240</v>
      </c>
      <c r="I4" s="89">
        <v>2032</v>
      </c>
      <c r="J4" s="89">
        <v>2032</v>
      </c>
      <c r="K4" s="89">
        <v>0</v>
      </c>
      <c r="L4" s="89" t="s">
        <v>55</v>
      </c>
      <c r="M4" s="89">
        <v>0.95</v>
      </c>
      <c r="N4" s="89" t="s">
        <v>57</v>
      </c>
    </row>
    <row r="5" spans="1:14" x14ac:dyDescent="0.45">
      <c r="A5" s="89" t="s">
        <v>9</v>
      </c>
      <c r="B5" s="89" t="s">
        <v>88</v>
      </c>
      <c r="C5" s="89" t="s">
        <v>115</v>
      </c>
      <c r="D5" s="89" t="s">
        <v>174</v>
      </c>
      <c r="E5" s="89" t="s">
        <v>14</v>
      </c>
      <c r="F5" s="89" t="s">
        <v>13</v>
      </c>
      <c r="G5" s="89" t="s">
        <v>239</v>
      </c>
      <c r="H5" s="89" t="s">
        <v>288</v>
      </c>
      <c r="I5" s="89"/>
      <c r="J5" s="89">
        <v>2032</v>
      </c>
      <c r="K5" s="89">
        <v>0</v>
      </c>
      <c r="L5" s="89" t="s">
        <v>55</v>
      </c>
      <c r="M5" s="89">
        <v>0.95</v>
      </c>
      <c r="N5" s="89" t="s">
        <v>87</v>
      </c>
    </row>
    <row r="6" spans="1:14" hidden="1" x14ac:dyDescent="0.45">
      <c r="A6" s="100" t="s">
        <v>30</v>
      </c>
      <c r="B6" s="100" t="s">
        <v>60</v>
      </c>
      <c r="C6" s="100" t="s">
        <v>70</v>
      </c>
      <c r="D6" s="100" t="s">
        <v>73</v>
      </c>
      <c r="E6" s="100" t="s">
        <v>14</v>
      </c>
      <c r="F6" s="100" t="s">
        <v>13</v>
      </c>
      <c r="G6" s="100" t="s">
        <v>242</v>
      </c>
      <c r="H6" s="100" t="s">
        <v>243</v>
      </c>
      <c r="I6" s="100">
        <v>2031</v>
      </c>
      <c r="J6" s="100">
        <v>2050</v>
      </c>
      <c r="K6" s="100">
        <v>4.2050000000000001</v>
      </c>
      <c r="L6" s="100" t="s">
        <v>55</v>
      </c>
      <c r="M6" s="100">
        <v>0.8</v>
      </c>
      <c r="N6" s="100" t="s">
        <v>57</v>
      </c>
    </row>
    <row r="7" spans="1:14" hidden="1" x14ac:dyDescent="0.45">
      <c r="A7" s="100" t="s">
        <v>9</v>
      </c>
      <c r="B7" s="100" t="s">
        <v>60</v>
      </c>
      <c r="C7" s="100" t="s">
        <v>70</v>
      </c>
      <c r="D7" s="100" t="s">
        <v>73</v>
      </c>
      <c r="E7" s="100" t="s">
        <v>14</v>
      </c>
      <c r="F7" s="100" t="s">
        <v>13</v>
      </c>
      <c r="G7" s="100" t="s">
        <v>242</v>
      </c>
      <c r="H7" s="100" t="s">
        <v>243</v>
      </c>
      <c r="I7" s="100">
        <v>2031</v>
      </c>
      <c r="J7" s="100">
        <v>2050</v>
      </c>
      <c r="K7" s="100">
        <v>12.73</v>
      </c>
      <c r="L7" s="100" t="s">
        <v>55</v>
      </c>
      <c r="M7" s="100">
        <v>0.8</v>
      </c>
      <c r="N7" s="100" t="s">
        <v>57</v>
      </c>
    </row>
    <row r="8" spans="1:14" hidden="1" x14ac:dyDescent="0.45">
      <c r="A8" s="100" t="s">
        <v>84</v>
      </c>
      <c r="B8" s="100" t="s">
        <v>88</v>
      </c>
      <c r="C8" s="100" t="s">
        <v>70</v>
      </c>
      <c r="D8" s="100" t="s">
        <v>244</v>
      </c>
      <c r="E8" s="100" t="s">
        <v>14</v>
      </c>
      <c r="F8" s="100" t="s">
        <v>13</v>
      </c>
      <c r="G8" s="100">
        <v>2018</v>
      </c>
      <c r="H8" s="100">
        <v>9.4E-2</v>
      </c>
      <c r="I8" s="100"/>
      <c r="J8" s="100">
        <v>2019</v>
      </c>
      <c r="K8" s="100">
        <v>14</v>
      </c>
      <c r="L8" s="100" t="s">
        <v>55</v>
      </c>
      <c r="M8" s="100">
        <v>0.8</v>
      </c>
      <c r="N8" s="100" t="s">
        <v>87</v>
      </c>
    </row>
    <row r="9" spans="1:14" hidden="1" x14ac:dyDescent="0.45">
      <c r="A9" s="88" t="s">
        <v>30</v>
      </c>
      <c r="B9" s="88" t="s">
        <v>60</v>
      </c>
      <c r="C9" s="88" t="s">
        <v>69</v>
      </c>
      <c r="D9" s="88" t="s">
        <v>72</v>
      </c>
      <c r="E9" s="88" t="s">
        <v>14</v>
      </c>
      <c r="F9" s="88" t="s">
        <v>13</v>
      </c>
      <c r="G9" s="88" t="s">
        <v>108</v>
      </c>
      <c r="H9" s="88" t="s">
        <v>245</v>
      </c>
      <c r="I9" s="88">
        <v>2029</v>
      </c>
      <c r="J9" s="88">
        <v>2050</v>
      </c>
      <c r="K9" s="88">
        <v>22</v>
      </c>
      <c r="L9" s="88" t="s">
        <v>55</v>
      </c>
      <c r="M9" s="88">
        <v>0.8</v>
      </c>
      <c r="N9" s="88" t="s">
        <v>57</v>
      </c>
    </row>
    <row r="10" spans="1:14" hidden="1" x14ac:dyDescent="0.45">
      <c r="A10" s="88" t="s">
        <v>9</v>
      </c>
      <c r="B10" s="88" t="s">
        <v>60</v>
      </c>
      <c r="C10" s="88" t="s">
        <v>69</v>
      </c>
      <c r="D10" s="88" t="s">
        <v>72</v>
      </c>
      <c r="E10" s="88" t="s">
        <v>14</v>
      </c>
      <c r="F10" s="88" t="s">
        <v>13</v>
      </c>
      <c r="G10" s="88" t="s">
        <v>108</v>
      </c>
      <c r="H10" s="88" t="s">
        <v>245</v>
      </c>
      <c r="I10" s="88">
        <v>2029</v>
      </c>
      <c r="J10" s="88">
        <v>2050</v>
      </c>
      <c r="K10" s="88">
        <v>0</v>
      </c>
      <c r="L10" s="88" t="s">
        <v>55</v>
      </c>
      <c r="M10" s="88">
        <v>0.8</v>
      </c>
      <c r="N10" s="88" t="s">
        <v>57</v>
      </c>
    </row>
    <row r="11" spans="1:14" hidden="1" x14ac:dyDescent="0.45">
      <c r="A11" s="85" t="s">
        <v>84</v>
      </c>
      <c r="B11" s="85" t="s">
        <v>66</v>
      </c>
      <c r="C11" s="85" t="s">
        <v>71</v>
      </c>
      <c r="D11" s="85" t="s">
        <v>123</v>
      </c>
      <c r="E11" s="85" t="s">
        <v>13</v>
      </c>
      <c r="F11" s="85" t="s">
        <v>13</v>
      </c>
      <c r="G11" s="85" t="s">
        <v>124</v>
      </c>
      <c r="H11" s="85" t="s">
        <v>143</v>
      </c>
      <c r="I11" s="85"/>
      <c r="J11" s="85">
        <v>2050</v>
      </c>
      <c r="K11" s="85">
        <v>0.73404870899999997</v>
      </c>
      <c r="L11" s="85" t="s">
        <v>121</v>
      </c>
      <c r="M11" s="85">
        <v>1</v>
      </c>
      <c r="N11" s="85" t="s">
        <v>122</v>
      </c>
    </row>
    <row r="12" spans="1:14" hidden="1" x14ac:dyDescent="0.45">
      <c r="A12" s="85" t="s">
        <v>30</v>
      </c>
      <c r="B12" s="85" t="s">
        <v>60</v>
      </c>
      <c r="C12" s="85" t="s">
        <v>71</v>
      </c>
      <c r="D12" s="85" t="s">
        <v>74</v>
      </c>
      <c r="E12" s="85" t="s">
        <v>14</v>
      </c>
      <c r="F12" s="85" t="s">
        <v>13</v>
      </c>
      <c r="G12" s="85" t="s">
        <v>124</v>
      </c>
      <c r="H12" s="85" t="s">
        <v>246</v>
      </c>
      <c r="I12" s="85">
        <v>2024</v>
      </c>
      <c r="J12" s="85">
        <v>2050</v>
      </c>
      <c r="K12" s="85">
        <v>15.92</v>
      </c>
      <c r="L12" s="85" t="s">
        <v>55</v>
      </c>
      <c r="M12" s="85">
        <v>0.8</v>
      </c>
      <c r="N12" s="85" t="s">
        <v>57</v>
      </c>
    </row>
    <row r="13" spans="1:14" x14ac:dyDescent="0.45">
      <c r="A13" s="85" t="s">
        <v>9</v>
      </c>
      <c r="B13" s="85" t="s">
        <v>60</v>
      </c>
      <c r="C13" s="85" t="s">
        <v>71</v>
      </c>
      <c r="D13" s="85" t="s">
        <v>74</v>
      </c>
      <c r="E13" s="85" t="s">
        <v>14</v>
      </c>
      <c r="F13" s="85" t="s">
        <v>13</v>
      </c>
      <c r="G13" s="85" t="s">
        <v>108</v>
      </c>
      <c r="H13" s="85" t="s">
        <v>290</v>
      </c>
      <c r="I13" s="85">
        <v>2029</v>
      </c>
      <c r="J13" s="85">
        <v>2030</v>
      </c>
      <c r="K13" s="85">
        <v>0</v>
      </c>
      <c r="L13" s="85" t="s">
        <v>55</v>
      </c>
      <c r="M13" s="85">
        <v>0.8</v>
      </c>
      <c r="N13" s="85" t="s">
        <v>57</v>
      </c>
    </row>
    <row r="14" spans="1:14" x14ac:dyDescent="0.45">
      <c r="A14" s="85" t="s">
        <v>9</v>
      </c>
      <c r="B14" s="85" t="s">
        <v>88</v>
      </c>
      <c r="C14" s="85" t="s">
        <v>71</v>
      </c>
      <c r="D14" s="85" t="s">
        <v>74</v>
      </c>
      <c r="E14" s="85" t="s">
        <v>14</v>
      </c>
      <c r="F14" s="85" t="s">
        <v>13</v>
      </c>
      <c r="G14" s="85" t="s">
        <v>108</v>
      </c>
      <c r="H14" s="85" t="s">
        <v>291</v>
      </c>
      <c r="I14" s="85">
        <v>2029</v>
      </c>
      <c r="J14" s="85">
        <v>2030</v>
      </c>
      <c r="K14" s="85">
        <v>0</v>
      </c>
      <c r="L14" s="85" t="s">
        <v>55</v>
      </c>
      <c r="M14" s="85">
        <v>0.8</v>
      </c>
      <c r="N14" s="85" t="s">
        <v>57</v>
      </c>
    </row>
    <row r="15" spans="1:14" hidden="1" x14ac:dyDescent="0.45">
      <c r="A15" s="99" t="s">
        <v>30</v>
      </c>
      <c r="B15" s="99" t="s">
        <v>60</v>
      </c>
      <c r="C15" s="99" t="s">
        <v>111</v>
      </c>
      <c r="D15" s="99" t="s">
        <v>112</v>
      </c>
      <c r="E15" s="99" t="s">
        <v>14</v>
      </c>
      <c r="F15" s="99" t="s">
        <v>13</v>
      </c>
      <c r="G15" s="99" t="s">
        <v>144</v>
      </c>
      <c r="H15" s="99" t="s">
        <v>247</v>
      </c>
      <c r="I15" s="99">
        <v>2026</v>
      </c>
      <c r="J15" s="99">
        <v>2050</v>
      </c>
      <c r="K15" s="99">
        <v>1.7000000000000001E-2</v>
      </c>
      <c r="L15" s="99" t="s">
        <v>55</v>
      </c>
      <c r="M15" s="99">
        <v>0.8</v>
      </c>
      <c r="N15" s="99" t="s">
        <v>57</v>
      </c>
    </row>
    <row r="16" spans="1:14" x14ac:dyDescent="0.45">
      <c r="A16" s="99" t="s">
        <v>9</v>
      </c>
      <c r="B16" s="99" t="s">
        <v>60</v>
      </c>
      <c r="C16" s="99" t="s">
        <v>111</v>
      </c>
      <c r="D16" s="99" t="s">
        <v>112</v>
      </c>
      <c r="E16" s="99" t="s">
        <v>14</v>
      </c>
      <c r="F16" s="99" t="s">
        <v>13</v>
      </c>
      <c r="G16" s="99" t="s">
        <v>144</v>
      </c>
      <c r="H16" s="99" t="s">
        <v>247</v>
      </c>
      <c r="I16" s="99">
        <v>2026</v>
      </c>
      <c r="J16" s="99">
        <v>2030</v>
      </c>
      <c r="K16" s="99">
        <v>0</v>
      </c>
      <c r="L16" s="99" t="s">
        <v>55</v>
      </c>
      <c r="M16" s="99">
        <v>0.8</v>
      </c>
      <c r="N16" s="99" t="s">
        <v>57</v>
      </c>
    </row>
    <row r="17" spans="1:14" hidden="1" x14ac:dyDescent="0.45">
      <c r="A17" s="87" t="s">
        <v>30</v>
      </c>
      <c r="B17" s="87" t="s">
        <v>60</v>
      </c>
      <c r="C17" s="87" t="s">
        <v>113</v>
      </c>
      <c r="D17" s="87" t="s">
        <v>114</v>
      </c>
      <c r="E17" s="87" t="s">
        <v>14</v>
      </c>
      <c r="F17" s="87" t="s">
        <v>13</v>
      </c>
      <c r="G17" s="87" t="s">
        <v>248</v>
      </c>
      <c r="H17" s="87" t="s">
        <v>249</v>
      </c>
      <c r="I17" s="87">
        <v>2025</v>
      </c>
      <c r="J17" s="87">
        <v>2050</v>
      </c>
      <c r="K17" s="87">
        <v>2.5099999999999998</v>
      </c>
      <c r="L17" s="87" t="s">
        <v>55</v>
      </c>
      <c r="M17" s="87">
        <v>0.8</v>
      </c>
      <c r="N17" s="87" t="s">
        <v>57</v>
      </c>
    </row>
    <row r="18" spans="1:14" x14ac:dyDescent="0.45">
      <c r="A18" s="87" t="s">
        <v>9</v>
      </c>
      <c r="B18" s="87" t="s">
        <v>60</v>
      </c>
      <c r="C18" s="87" t="s">
        <v>113</v>
      </c>
      <c r="D18" s="87" t="s">
        <v>114</v>
      </c>
      <c r="E18" s="87" t="s">
        <v>14</v>
      </c>
      <c r="F18" s="87" t="s">
        <v>13</v>
      </c>
      <c r="G18" s="87" t="s">
        <v>108</v>
      </c>
      <c r="H18" s="87" t="s">
        <v>292</v>
      </c>
      <c r="I18" s="87">
        <v>2029</v>
      </c>
      <c r="J18" s="87">
        <v>2030</v>
      </c>
      <c r="K18" s="87">
        <v>0</v>
      </c>
      <c r="L18" s="87" t="s">
        <v>55</v>
      </c>
      <c r="M18" s="87">
        <v>0.8</v>
      </c>
      <c r="N18" s="87" t="s">
        <v>57</v>
      </c>
    </row>
    <row r="19" spans="1:14" hidden="1" x14ac:dyDescent="0.45">
      <c r="A19" s="98" t="s">
        <v>84</v>
      </c>
      <c r="B19" s="98" t="s">
        <v>125</v>
      </c>
      <c r="C19" s="98" t="s">
        <v>50</v>
      </c>
      <c r="D19" s="98" t="s">
        <v>126</v>
      </c>
      <c r="E19" s="98" t="s">
        <v>13</v>
      </c>
      <c r="F19" s="98" t="s">
        <v>13</v>
      </c>
      <c r="G19" s="98" t="s">
        <v>107</v>
      </c>
      <c r="H19" s="98" t="s">
        <v>127</v>
      </c>
      <c r="I19" s="98"/>
      <c r="J19" s="98">
        <v>2022</v>
      </c>
      <c r="K19" s="98">
        <v>1</v>
      </c>
      <c r="L19" s="98" t="s">
        <v>86</v>
      </c>
      <c r="M19" s="98">
        <v>1</v>
      </c>
      <c r="N19" s="98" t="s">
        <v>122</v>
      </c>
    </row>
    <row r="20" spans="1:14" hidden="1" x14ac:dyDescent="0.45">
      <c r="A20" s="98" t="s">
        <v>84</v>
      </c>
      <c r="B20" s="98" t="s">
        <v>85</v>
      </c>
      <c r="C20" s="98" t="s">
        <v>50</v>
      </c>
      <c r="D20" s="98" t="s">
        <v>128</v>
      </c>
      <c r="E20" s="98" t="s">
        <v>14</v>
      </c>
      <c r="F20" s="98" t="s">
        <v>13</v>
      </c>
      <c r="G20" s="98">
        <v>2018</v>
      </c>
      <c r="H20" s="98">
        <v>0</v>
      </c>
      <c r="I20" s="98"/>
      <c r="J20" s="98">
        <v>2024</v>
      </c>
      <c r="K20" s="98">
        <v>1</v>
      </c>
      <c r="L20" s="98" t="s">
        <v>86</v>
      </c>
      <c r="M20" s="98">
        <v>1</v>
      </c>
      <c r="N20" s="98" t="s">
        <v>87</v>
      </c>
    </row>
    <row r="21" spans="1:14" hidden="1" x14ac:dyDescent="0.45">
      <c r="A21" s="98" t="s">
        <v>30</v>
      </c>
      <c r="B21" s="98" t="s">
        <v>60</v>
      </c>
      <c r="C21" s="98" t="s">
        <v>50</v>
      </c>
      <c r="D21" s="98" t="s">
        <v>120</v>
      </c>
      <c r="E21" s="98" t="s">
        <v>14</v>
      </c>
      <c r="F21" s="98" t="s">
        <v>13</v>
      </c>
      <c r="G21" s="98" t="s">
        <v>250</v>
      </c>
      <c r="H21" s="98" t="s">
        <v>251</v>
      </c>
      <c r="I21" s="98">
        <v>2034</v>
      </c>
      <c r="J21" s="98">
        <v>2050</v>
      </c>
      <c r="K21" s="98">
        <v>12.9</v>
      </c>
      <c r="L21" s="98" t="s">
        <v>55</v>
      </c>
      <c r="M21" s="98">
        <v>0.8</v>
      </c>
      <c r="N21" s="98" t="s">
        <v>57</v>
      </c>
    </row>
    <row r="22" spans="1:14" hidden="1" x14ac:dyDescent="0.45">
      <c r="A22" s="98" t="s">
        <v>30</v>
      </c>
      <c r="B22" s="98" t="s">
        <v>252</v>
      </c>
      <c r="C22" s="98" t="s">
        <v>50</v>
      </c>
      <c r="D22" s="98" t="s">
        <v>285</v>
      </c>
      <c r="E22" s="98" t="s">
        <v>13</v>
      </c>
      <c r="F22" s="98" t="s">
        <v>13</v>
      </c>
      <c r="G22" s="98" t="s">
        <v>254</v>
      </c>
      <c r="H22" s="98" t="s">
        <v>255</v>
      </c>
      <c r="I22" s="98"/>
      <c r="J22" s="98">
        <v>2042</v>
      </c>
      <c r="K22" s="98">
        <v>0</v>
      </c>
      <c r="L22" s="98" t="s">
        <v>86</v>
      </c>
      <c r="M22" s="98">
        <v>1</v>
      </c>
      <c r="N22" s="98" t="s">
        <v>122</v>
      </c>
    </row>
    <row r="23" spans="1:14" hidden="1" x14ac:dyDescent="0.45">
      <c r="A23" s="98" t="s">
        <v>9</v>
      </c>
      <c r="B23" s="98" t="s">
        <v>60</v>
      </c>
      <c r="C23" s="98" t="s">
        <v>50</v>
      </c>
      <c r="D23" s="98" t="s">
        <v>120</v>
      </c>
      <c r="E23" s="98" t="s">
        <v>14</v>
      </c>
      <c r="F23" s="98" t="s">
        <v>13</v>
      </c>
      <c r="G23" s="98" t="s">
        <v>250</v>
      </c>
      <c r="H23" s="98" t="s">
        <v>251</v>
      </c>
      <c r="I23" s="98">
        <v>2034</v>
      </c>
      <c r="J23" s="98">
        <v>2050</v>
      </c>
      <c r="K23" s="98">
        <v>18.48</v>
      </c>
      <c r="L23" s="98" t="s">
        <v>55</v>
      </c>
      <c r="M23" s="98">
        <v>0.8</v>
      </c>
      <c r="N23" s="98" t="s">
        <v>57</v>
      </c>
    </row>
    <row r="24" spans="1:14" hidden="1" x14ac:dyDescent="0.45">
      <c r="A24" s="98" t="s">
        <v>9</v>
      </c>
      <c r="B24" s="98" t="s">
        <v>252</v>
      </c>
      <c r="C24" s="98" t="s">
        <v>50</v>
      </c>
      <c r="D24" s="98" t="s">
        <v>285</v>
      </c>
      <c r="E24" s="98" t="s">
        <v>13</v>
      </c>
      <c r="F24" s="98" t="s">
        <v>13</v>
      </c>
      <c r="G24" s="98" t="s">
        <v>254</v>
      </c>
      <c r="H24" s="98" t="s">
        <v>286</v>
      </c>
      <c r="I24" s="98"/>
      <c r="J24" s="98">
        <v>2042</v>
      </c>
      <c r="K24" s="98">
        <v>0</v>
      </c>
      <c r="L24" s="98" t="s">
        <v>86</v>
      </c>
      <c r="M24" s="98">
        <v>1</v>
      </c>
      <c r="N24" s="98" t="s">
        <v>122</v>
      </c>
    </row>
    <row r="25" spans="1:14" hidden="1" x14ac:dyDescent="0.45">
      <c r="A25" s="98" t="s">
        <v>84</v>
      </c>
      <c r="B25" s="98" t="s">
        <v>88</v>
      </c>
      <c r="C25" s="98" t="s">
        <v>50</v>
      </c>
      <c r="D25" s="98" t="s">
        <v>120</v>
      </c>
      <c r="E25" s="98" t="s">
        <v>14</v>
      </c>
      <c r="F25" s="98" t="s">
        <v>13</v>
      </c>
      <c r="G25" s="98" t="s">
        <v>124</v>
      </c>
      <c r="H25" s="98" t="s">
        <v>256</v>
      </c>
      <c r="I25" s="98"/>
      <c r="J25" s="98">
        <v>2024</v>
      </c>
      <c r="K25" s="98">
        <v>50</v>
      </c>
      <c r="L25" s="98" t="s">
        <v>55</v>
      </c>
      <c r="M25" s="98">
        <v>0.8</v>
      </c>
      <c r="N25" s="98" t="s">
        <v>87</v>
      </c>
    </row>
    <row r="26" spans="1:14" hidden="1" x14ac:dyDescent="0.45">
      <c r="A26" s="97" t="s">
        <v>30</v>
      </c>
      <c r="B26" s="97" t="s">
        <v>88</v>
      </c>
      <c r="C26" s="97" t="s">
        <v>48</v>
      </c>
      <c r="D26" s="97" t="s">
        <v>117</v>
      </c>
      <c r="E26" s="97" t="s">
        <v>14</v>
      </c>
      <c r="F26" s="97" t="s">
        <v>13</v>
      </c>
      <c r="G26" s="97" t="s">
        <v>248</v>
      </c>
      <c r="H26" s="97" t="s">
        <v>257</v>
      </c>
      <c r="I26" s="97"/>
      <c r="J26" s="97">
        <v>2025</v>
      </c>
      <c r="K26" s="97">
        <v>100</v>
      </c>
      <c r="L26" s="97" t="s">
        <v>55</v>
      </c>
      <c r="M26" s="97">
        <v>0.8</v>
      </c>
      <c r="N26" s="89" t="s">
        <v>87</v>
      </c>
    </row>
    <row r="27" spans="1:14" hidden="1" x14ac:dyDescent="0.45">
      <c r="A27" s="97" t="s">
        <v>30</v>
      </c>
      <c r="B27" s="97" t="s">
        <v>60</v>
      </c>
      <c r="C27" s="97" t="s">
        <v>48</v>
      </c>
      <c r="D27" s="97" t="s">
        <v>117</v>
      </c>
      <c r="E27" s="97" t="s">
        <v>14</v>
      </c>
      <c r="F27" s="97" t="s">
        <v>13</v>
      </c>
      <c r="G27" s="97" t="s">
        <v>258</v>
      </c>
      <c r="H27" s="97" t="s">
        <v>259</v>
      </c>
      <c r="I27" s="97">
        <v>2030</v>
      </c>
      <c r="J27" s="97">
        <v>2050</v>
      </c>
      <c r="K27" s="97">
        <v>54.14</v>
      </c>
      <c r="L27" s="97" t="s">
        <v>55</v>
      </c>
      <c r="M27" s="97">
        <v>0.8</v>
      </c>
      <c r="N27" s="97" t="s">
        <v>57</v>
      </c>
    </row>
    <row r="28" spans="1:14" hidden="1" x14ac:dyDescent="0.45">
      <c r="A28" s="97" t="s">
        <v>9</v>
      </c>
      <c r="B28" s="97" t="s">
        <v>88</v>
      </c>
      <c r="C28" s="97" t="s">
        <v>48</v>
      </c>
      <c r="D28" s="97" t="s">
        <v>117</v>
      </c>
      <c r="E28" s="97" t="s">
        <v>14</v>
      </c>
      <c r="F28" s="97" t="s">
        <v>13</v>
      </c>
      <c r="G28" s="97" t="s">
        <v>248</v>
      </c>
      <c r="H28" s="97" t="s">
        <v>257</v>
      </c>
      <c r="I28" s="97"/>
      <c r="J28" s="97">
        <v>2025</v>
      </c>
      <c r="K28" s="97">
        <v>100</v>
      </c>
      <c r="L28" s="97" t="s">
        <v>55</v>
      </c>
      <c r="M28" s="97">
        <v>0.8</v>
      </c>
      <c r="N28" s="89" t="s">
        <v>87</v>
      </c>
    </row>
    <row r="29" spans="1:14" hidden="1" x14ac:dyDescent="0.45">
      <c r="A29" s="97" t="s">
        <v>9</v>
      </c>
      <c r="B29" s="97" t="s">
        <v>60</v>
      </c>
      <c r="C29" s="97" t="s">
        <v>48</v>
      </c>
      <c r="D29" s="97" t="s">
        <v>117</v>
      </c>
      <c r="E29" s="97" t="s">
        <v>14</v>
      </c>
      <c r="F29" s="97" t="s">
        <v>13</v>
      </c>
      <c r="G29" s="97" t="s">
        <v>258</v>
      </c>
      <c r="H29" s="97" t="s">
        <v>259</v>
      </c>
      <c r="I29" s="97">
        <v>2030</v>
      </c>
      <c r="J29" s="97">
        <v>2050</v>
      </c>
      <c r="K29" s="97">
        <v>45.39</v>
      </c>
      <c r="L29" s="97" t="s">
        <v>55</v>
      </c>
      <c r="M29" s="97">
        <v>0.8</v>
      </c>
      <c r="N29" s="97" t="s">
        <v>57</v>
      </c>
    </row>
    <row r="30" spans="1:14" hidden="1" x14ac:dyDescent="0.45">
      <c r="A30" s="97" t="s">
        <v>9</v>
      </c>
      <c r="B30" s="97" t="s">
        <v>252</v>
      </c>
      <c r="C30" s="97" t="s">
        <v>48</v>
      </c>
      <c r="D30" s="97" t="s">
        <v>260</v>
      </c>
      <c r="E30" s="97" t="s">
        <v>13</v>
      </c>
      <c r="F30" s="97" t="s">
        <v>13</v>
      </c>
      <c r="G30" s="97" t="s">
        <v>261</v>
      </c>
      <c r="H30" s="97" t="s">
        <v>262</v>
      </c>
      <c r="I30" s="97"/>
      <c r="J30" s="97">
        <v>2047</v>
      </c>
      <c r="K30" s="97">
        <v>0</v>
      </c>
      <c r="L30" s="97" t="s">
        <v>86</v>
      </c>
      <c r="M30" s="97">
        <v>1</v>
      </c>
      <c r="N30" s="97" t="s">
        <v>122</v>
      </c>
    </row>
    <row r="31" spans="1:14" hidden="1" x14ac:dyDescent="0.45">
      <c r="A31" s="97" t="s">
        <v>30</v>
      </c>
      <c r="B31" s="97" t="s">
        <v>88</v>
      </c>
      <c r="C31" s="97" t="s">
        <v>49</v>
      </c>
      <c r="D31" s="97" t="s">
        <v>118</v>
      </c>
      <c r="E31" s="97" t="s">
        <v>14</v>
      </c>
      <c r="F31" s="97" t="s">
        <v>13</v>
      </c>
      <c r="G31" s="97" t="s">
        <v>248</v>
      </c>
      <c r="H31" s="97" t="s">
        <v>263</v>
      </c>
      <c r="I31" s="97"/>
      <c r="J31" s="97">
        <v>2025</v>
      </c>
      <c r="K31" s="97">
        <v>100</v>
      </c>
      <c r="L31" s="97" t="s">
        <v>55</v>
      </c>
      <c r="M31" s="97">
        <v>0.8</v>
      </c>
      <c r="N31" s="89" t="s">
        <v>87</v>
      </c>
    </row>
    <row r="32" spans="1:14" hidden="1" x14ac:dyDescent="0.45">
      <c r="A32" s="97" t="s">
        <v>9</v>
      </c>
      <c r="B32" s="97" t="s">
        <v>88</v>
      </c>
      <c r="C32" s="97" t="s">
        <v>49</v>
      </c>
      <c r="D32" s="97" t="s">
        <v>118</v>
      </c>
      <c r="E32" s="97" t="s">
        <v>14</v>
      </c>
      <c r="F32" s="97" t="s">
        <v>13</v>
      </c>
      <c r="G32" s="97" t="s">
        <v>248</v>
      </c>
      <c r="H32" s="97" t="s">
        <v>263</v>
      </c>
      <c r="I32" s="97"/>
      <c r="J32" s="97">
        <v>2025</v>
      </c>
      <c r="K32" s="97">
        <v>100</v>
      </c>
      <c r="L32" s="97" t="s">
        <v>55</v>
      </c>
      <c r="M32" s="97">
        <v>0.8</v>
      </c>
      <c r="N32" s="89" t="s">
        <v>87</v>
      </c>
    </row>
    <row r="33" spans="1:14" hidden="1" x14ac:dyDescent="0.45">
      <c r="A33" s="97" t="s">
        <v>30</v>
      </c>
      <c r="B33" s="97" t="s">
        <v>60</v>
      </c>
      <c r="C33" s="97" t="s">
        <v>49</v>
      </c>
      <c r="D33" s="97" t="s">
        <v>118</v>
      </c>
      <c r="E33" s="97" t="s">
        <v>14</v>
      </c>
      <c r="F33" s="97" t="s">
        <v>13</v>
      </c>
      <c r="G33" s="97" t="s">
        <v>264</v>
      </c>
      <c r="H33" s="97" t="s">
        <v>265</v>
      </c>
      <c r="I33" s="97">
        <v>2031</v>
      </c>
      <c r="J33" s="97">
        <v>2050</v>
      </c>
      <c r="K33" s="97">
        <v>8.1199999999999992</v>
      </c>
      <c r="L33" s="97" t="s">
        <v>55</v>
      </c>
      <c r="M33" s="97">
        <v>0.8</v>
      </c>
      <c r="N33" s="97" t="s">
        <v>57</v>
      </c>
    </row>
    <row r="34" spans="1:14" hidden="1" x14ac:dyDescent="0.45">
      <c r="A34" s="97" t="s">
        <v>9</v>
      </c>
      <c r="B34" s="97" t="s">
        <v>60</v>
      </c>
      <c r="C34" s="97" t="s">
        <v>49</v>
      </c>
      <c r="D34" s="97" t="s">
        <v>118</v>
      </c>
      <c r="E34" s="97" t="s">
        <v>14</v>
      </c>
      <c r="F34" s="97" t="s">
        <v>13</v>
      </c>
      <c r="G34" s="97" t="s">
        <v>264</v>
      </c>
      <c r="H34" s="97" t="s">
        <v>265</v>
      </c>
      <c r="I34" s="97">
        <v>2031</v>
      </c>
      <c r="J34" s="97">
        <v>2050</v>
      </c>
      <c r="K34" s="97">
        <v>9.2200000000000006</v>
      </c>
      <c r="L34" s="97" t="s">
        <v>55</v>
      </c>
      <c r="M34" s="97">
        <v>0.8</v>
      </c>
      <c r="N34" s="97" t="s">
        <v>57</v>
      </c>
    </row>
    <row r="35" spans="1:14" hidden="1" x14ac:dyDescent="0.45">
      <c r="A35" s="86" t="s">
        <v>30</v>
      </c>
      <c r="B35" s="86" t="s">
        <v>60</v>
      </c>
      <c r="C35" s="86" t="s">
        <v>105</v>
      </c>
      <c r="D35" s="86" t="s">
        <v>106</v>
      </c>
      <c r="E35" s="86" t="s">
        <v>14</v>
      </c>
      <c r="F35" s="86" t="s">
        <v>13</v>
      </c>
      <c r="G35" s="86" t="s">
        <v>264</v>
      </c>
      <c r="H35" s="86" t="s">
        <v>266</v>
      </c>
      <c r="I35" s="86">
        <v>2031</v>
      </c>
      <c r="J35" s="86">
        <v>2050</v>
      </c>
      <c r="K35" s="86">
        <v>13.9</v>
      </c>
      <c r="L35" s="86" t="s">
        <v>55</v>
      </c>
      <c r="M35" s="86">
        <v>0.8</v>
      </c>
      <c r="N35" s="86" t="s">
        <v>57</v>
      </c>
    </row>
    <row r="36" spans="1:14" hidden="1" x14ac:dyDescent="0.45">
      <c r="A36" s="86" t="s">
        <v>30</v>
      </c>
      <c r="B36" s="86" t="s">
        <v>252</v>
      </c>
      <c r="C36" s="86" t="s">
        <v>105</v>
      </c>
      <c r="D36" s="86" t="s">
        <v>253</v>
      </c>
      <c r="E36" s="86" t="s">
        <v>13</v>
      </c>
      <c r="F36" s="86" t="s">
        <v>13</v>
      </c>
      <c r="G36" s="86" t="s">
        <v>267</v>
      </c>
      <c r="H36" s="86" t="s">
        <v>268</v>
      </c>
      <c r="I36" s="86"/>
      <c r="J36" s="86">
        <v>2042</v>
      </c>
      <c r="K36" s="86">
        <v>0</v>
      </c>
      <c r="L36" s="86" t="s">
        <v>86</v>
      </c>
      <c r="M36" s="86">
        <v>1</v>
      </c>
      <c r="N36" s="86" t="s">
        <v>122</v>
      </c>
    </row>
    <row r="37" spans="1:14" hidden="1" x14ac:dyDescent="0.45">
      <c r="A37" s="86" t="s">
        <v>9</v>
      </c>
      <c r="B37" s="86" t="s">
        <v>60</v>
      </c>
      <c r="C37" s="86" t="s">
        <v>105</v>
      </c>
      <c r="D37" s="86" t="s">
        <v>106</v>
      </c>
      <c r="E37" s="86" t="s">
        <v>14</v>
      </c>
      <c r="F37" s="86" t="s">
        <v>13</v>
      </c>
      <c r="G37" s="86" t="s">
        <v>264</v>
      </c>
      <c r="H37" s="86" t="s">
        <v>266</v>
      </c>
      <c r="I37" s="86">
        <v>2031</v>
      </c>
      <c r="J37" s="86">
        <v>2050</v>
      </c>
      <c r="K37" s="86">
        <v>10.01</v>
      </c>
      <c r="L37" s="86" t="s">
        <v>55</v>
      </c>
      <c r="M37" s="86">
        <v>0.8</v>
      </c>
      <c r="N37" s="86" t="s">
        <v>57</v>
      </c>
    </row>
    <row r="38" spans="1:14" hidden="1" x14ac:dyDescent="0.45">
      <c r="A38" s="96" t="s">
        <v>30</v>
      </c>
      <c r="B38" s="96" t="s">
        <v>125</v>
      </c>
      <c r="C38" s="96" t="s">
        <v>172</v>
      </c>
      <c r="D38" s="96" t="s">
        <v>269</v>
      </c>
      <c r="E38" s="96" t="s">
        <v>13</v>
      </c>
      <c r="F38" s="96" t="s">
        <v>13</v>
      </c>
      <c r="G38" s="96" t="s">
        <v>107</v>
      </c>
      <c r="H38" s="96" t="s">
        <v>270</v>
      </c>
      <c r="I38" s="96"/>
      <c r="J38" s="96">
        <v>2030</v>
      </c>
      <c r="K38" s="96">
        <v>0.4</v>
      </c>
      <c r="L38" s="96" t="s">
        <v>86</v>
      </c>
      <c r="M38" s="96">
        <v>1</v>
      </c>
      <c r="N38" s="96" t="s">
        <v>122</v>
      </c>
    </row>
    <row r="39" spans="1:14" hidden="1" x14ac:dyDescent="0.45">
      <c r="A39" s="96" t="s">
        <v>9</v>
      </c>
      <c r="B39" s="96" t="s">
        <v>125</v>
      </c>
      <c r="C39" s="96" t="s">
        <v>172</v>
      </c>
      <c r="D39" s="96" t="s">
        <v>269</v>
      </c>
      <c r="E39" s="96" t="s">
        <v>13</v>
      </c>
      <c r="F39" s="96" t="s">
        <v>13</v>
      </c>
      <c r="G39" s="96" t="s">
        <v>107</v>
      </c>
      <c r="H39" s="96" t="s">
        <v>270</v>
      </c>
      <c r="I39" s="96"/>
      <c r="J39" s="96">
        <v>2030</v>
      </c>
      <c r="K39" s="96">
        <v>0.57199999999999995</v>
      </c>
      <c r="L39" s="96" t="s">
        <v>86</v>
      </c>
      <c r="M39" s="96">
        <v>1</v>
      </c>
      <c r="N39" s="96" t="s">
        <v>122</v>
      </c>
    </row>
    <row r="40" spans="1:14" hidden="1" x14ac:dyDescent="0.45">
      <c r="A40" s="96" t="s">
        <v>30</v>
      </c>
      <c r="B40" s="96" t="s">
        <v>125</v>
      </c>
      <c r="C40" s="96" t="s">
        <v>170</v>
      </c>
      <c r="D40" s="96" t="s">
        <v>271</v>
      </c>
      <c r="E40" s="96" t="s">
        <v>13</v>
      </c>
      <c r="F40" s="96" t="s">
        <v>13</v>
      </c>
      <c r="G40" s="96" t="s">
        <v>107</v>
      </c>
      <c r="H40" s="96" t="s">
        <v>272</v>
      </c>
      <c r="I40" s="96"/>
      <c r="J40" s="96">
        <v>2030</v>
      </c>
      <c r="K40" s="96">
        <v>0.4</v>
      </c>
      <c r="L40" s="96" t="s">
        <v>86</v>
      </c>
      <c r="M40" s="96">
        <v>1</v>
      </c>
      <c r="N40" s="96" t="s">
        <v>122</v>
      </c>
    </row>
    <row r="41" spans="1:14" hidden="1" x14ac:dyDescent="0.45">
      <c r="A41" s="96" t="s">
        <v>9</v>
      </c>
      <c r="B41" s="96" t="s">
        <v>60</v>
      </c>
      <c r="C41" s="96" t="s">
        <v>172</v>
      </c>
      <c r="D41" s="96" t="s">
        <v>173</v>
      </c>
      <c r="E41" s="96" t="s">
        <v>14</v>
      </c>
      <c r="F41" s="96" t="s">
        <v>13</v>
      </c>
      <c r="G41" s="96" t="s">
        <v>168</v>
      </c>
      <c r="H41" s="96" t="s">
        <v>273</v>
      </c>
      <c r="I41" s="96">
        <v>2028</v>
      </c>
      <c r="J41" s="96">
        <v>2050</v>
      </c>
      <c r="K41" s="96">
        <v>0</v>
      </c>
      <c r="L41" s="96" t="s">
        <v>55</v>
      </c>
      <c r="M41" s="96">
        <v>0.8</v>
      </c>
      <c r="N41" s="96" t="s">
        <v>57</v>
      </c>
    </row>
    <row r="42" spans="1:14" hidden="1" x14ac:dyDescent="0.45">
      <c r="A42" s="96" t="s">
        <v>30</v>
      </c>
      <c r="B42" s="96" t="s">
        <v>60</v>
      </c>
      <c r="C42" s="96" t="s">
        <v>172</v>
      </c>
      <c r="D42" s="96" t="s">
        <v>173</v>
      </c>
      <c r="E42" s="96" t="s">
        <v>14</v>
      </c>
      <c r="F42" s="96" t="s">
        <v>13</v>
      </c>
      <c r="G42" s="96" t="s">
        <v>168</v>
      </c>
      <c r="H42" s="96" t="s">
        <v>273</v>
      </c>
      <c r="I42" s="96">
        <v>2028</v>
      </c>
      <c r="J42" s="96">
        <v>2050</v>
      </c>
      <c r="K42" s="96">
        <v>0</v>
      </c>
      <c r="L42" s="96" t="s">
        <v>55</v>
      </c>
      <c r="M42" s="96">
        <v>0.8</v>
      </c>
      <c r="N42" s="96" t="s">
        <v>57</v>
      </c>
    </row>
    <row r="43" spans="1:14" hidden="1" x14ac:dyDescent="0.45">
      <c r="A43" s="96" t="s">
        <v>84</v>
      </c>
      <c r="B43" s="96" t="s">
        <v>88</v>
      </c>
      <c r="C43" s="96" t="s">
        <v>172</v>
      </c>
      <c r="D43" s="96" t="s">
        <v>116</v>
      </c>
      <c r="E43" s="96" t="s">
        <v>14</v>
      </c>
      <c r="F43" s="96" t="s">
        <v>13</v>
      </c>
      <c r="G43" s="96">
        <v>2018</v>
      </c>
      <c r="H43" s="96">
        <v>9.6000000000000002E-2</v>
      </c>
      <c r="I43" s="96"/>
      <c r="J43" s="96">
        <v>2019</v>
      </c>
      <c r="K43" s="96">
        <v>50</v>
      </c>
      <c r="L43" s="96" t="s">
        <v>55</v>
      </c>
      <c r="M43" s="96">
        <v>0.8</v>
      </c>
      <c r="N43" s="96" t="s">
        <v>87</v>
      </c>
    </row>
    <row r="44" spans="1:14" x14ac:dyDescent="0.45">
      <c r="A44" s="96" t="s">
        <v>9</v>
      </c>
      <c r="B44" s="96" t="s">
        <v>125</v>
      </c>
      <c r="C44" s="96" t="s">
        <v>170</v>
      </c>
      <c r="D44" s="96" t="s">
        <v>271</v>
      </c>
      <c r="E44" s="96" t="s">
        <v>13</v>
      </c>
      <c r="F44" s="96" t="s">
        <v>13</v>
      </c>
      <c r="G44" s="96" t="s">
        <v>107</v>
      </c>
      <c r="H44" s="96" t="s">
        <v>272</v>
      </c>
      <c r="I44" s="96"/>
      <c r="J44" s="96">
        <v>2030</v>
      </c>
      <c r="K44" s="96">
        <v>0.6</v>
      </c>
      <c r="L44" s="96" t="s">
        <v>86</v>
      </c>
      <c r="M44" s="96">
        <v>1</v>
      </c>
      <c r="N44" s="96" t="s">
        <v>122</v>
      </c>
    </row>
    <row r="45" spans="1:14" x14ac:dyDescent="0.45">
      <c r="A45" s="96" t="s">
        <v>9</v>
      </c>
      <c r="B45" s="96" t="s">
        <v>60</v>
      </c>
      <c r="C45" s="96" t="s">
        <v>170</v>
      </c>
      <c r="D45" s="96" t="s">
        <v>171</v>
      </c>
      <c r="E45" s="96" t="s">
        <v>14</v>
      </c>
      <c r="F45" s="96" t="s">
        <v>13</v>
      </c>
      <c r="G45" s="96" t="s">
        <v>264</v>
      </c>
      <c r="H45" s="96" t="s">
        <v>289</v>
      </c>
      <c r="I45" s="96">
        <v>2031</v>
      </c>
      <c r="J45" s="96">
        <v>2050</v>
      </c>
      <c r="K45" s="96">
        <v>6</v>
      </c>
      <c r="L45" s="96" t="s">
        <v>55</v>
      </c>
      <c r="M45" s="96">
        <v>0.8</v>
      </c>
      <c r="N45" s="96" t="s">
        <v>57</v>
      </c>
    </row>
    <row r="46" spans="1:14" hidden="1" x14ac:dyDescent="0.45">
      <c r="A46" s="96" t="s">
        <v>30</v>
      </c>
      <c r="B46" s="96" t="s">
        <v>60</v>
      </c>
      <c r="C46" s="96" t="s">
        <v>170</v>
      </c>
      <c r="D46" s="96" t="s">
        <v>171</v>
      </c>
      <c r="E46" s="96" t="s">
        <v>14</v>
      </c>
      <c r="F46" s="96" t="s">
        <v>13</v>
      </c>
      <c r="G46" s="96" t="s">
        <v>258</v>
      </c>
      <c r="H46" s="96" t="s">
        <v>274</v>
      </c>
      <c r="I46" s="96">
        <v>2030</v>
      </c>
      <c r="J46" s="96">
        <v>2050</v>
      </c>
      <c r="K46" s="96">
        <v>0</v>
      </c>
      <c r="L46" s="96" t="s">
        <v>55</v>
      </c>
      <c r="M46" s="96">
        <v>0.8</v>
      </c>
      <c r="N46" s="96" t="s">
        <v>57</v>
      </c>
    </row>
    <row r="47" spans="1:14" hidden="1" x14ac:dyDescent="0.45">
      <c r="A47" s="96" t="s">
        <v>30</v>
      </c>
      <c r="B47" s="96" t="s">
        <v>60</v>
      </c>
      <c r="C47" s="96" t="s">
        <v>52</v>
      </c>
      <c r="D47" s="96" t="s">
        <v>116</v>
      </c>
      <c r="E47" s="96" t="s">
        <v>14</v>
      </c>
      <c r="F47" s="96" t="s">
        <v>13</v>
      </c>
      <c r="G47" s="96" t="s">
        <v>108</v>
      </c>
      <c r="H47" s="96" t="s">
        <v>275</v>
      </c>
      <c r="I47" s="96">
        <v>2029</v>
      </c>
      <c r="J47" s="96">
        <v>2050</v>
      </c>
      <c r="K47" s="96">
        <v>10</v>
      </c>
      <c r="L47" s="96" t="s">
        <v>55</v>
      </c>
      <c r="M47" s="96">
        <v>0.8</v>
      </c>
      <c r="N47" s="96" t="s">
        <v>57</v>
      </c>
    </row>
    <row r="48" spans="1:14" hidden="1" x14ac:dyDescent="0.45">
      <c r="A48" s="96" t="s">
        <v>30</v>
      </c>
      <c r="B48" s="96" t="s">
        <v>125</v>
      </c>
      <c r="C48" s="96" t="s">
        <v>52</v>
      </c>
      <c r="D48" s="96" t="s">
        <v>276</v>
      </c>
      <c r="E48" s="96" t="s">
        <v>13</v>
      </c>
      <c r="F48" s="96" t="s">
        <v>13</v>
      </c>
      <c r="G48" s="96" t="s">
        <v>277</v>
      </c>
      <c r="H48" s="96" t="s">
        <v>278</v>
      </c>
      <c r="I48" s="96"/>
      <c r="J48" s="96">
        <v>2026</v>
      </c>
      <c r="K48" s="96">
        <v>0.875</v>
      </c>
      <c r="L48" s="96" t="s">
        <v>86</v>
      </c>
      <c r="M48" s="96">
        <v>1</v>
      </c>
      <c r="N48" s="96" t="s">
        <v>122</v>
      </c>
    </row>
    <row r="49" spans="1:14" hidden="1" x14ac:dyDescent="0.45">
      <c r="A49" s="96" t="s">
        <v>9</v>
      </c>
      <c r="B49" s="96" t="s">
        <v>125</v>
      </c>
      <c r="C49" s="96" t="s">
        <v>52</v>
      </c>
      <c r="D49" s="96" t="s">
        <v>276</v>
      </c>
      <c r="E49" s="96" t="s">
        <v>13</v>
      </c>
      <c r="F49" s="96" t="s">
        <v>13</v>
      </c>
      <c r="G49" s="96" t="s">
        <v>277</v>
      </c>
      <c r="H49" s="96" t="s">
        <v>278</v>
      </c>
      <c r="I49" s="96"/>
      <c r="J49" s="96">
        <v>2026</v>
      </c>
      <c r="K49" s="96">
        <v>1.3759999999999999</v>
      </c>
      <c r="L49" s="96" t="s">
        <v>86</v>
      </c>
      <c r="M49" s="96">
        <v>1</v>
      </c>
      <c r="N49" s="96" t="s">
        <v>122</v>
      </c>
    </row>
    <row r="50" spans="1:14" hidden="1" x14ac:dyDescent="0.45">
      <c r="A50" s="96" t="s">
        <v>9</v>
      </c>
      <c r="B50" s="96" t="s">
        <v>60</v>
      </c>
      <c r="C50" s="96" t="s">
        <v>52</v>
      </c>
      <c r="D50" s="96" t="s">
        <v>116</v>
      </c>
      <c r="E50" s="96" t="s">
        <v>14</v>
      </c>
      <c r="F50" s="96" t="s">
        <v>13</v>
      </c>
      <c r="G50" s="96" t="s">
        <v>258</v>
      </c>
      <c r="H50" s="96" t="s">
        <v>287</v>
      </c>
      <c r="I50" s="96">
        <v>2030</v>
      </c>
      <c r="J50" s="96">
        <v>2050</v>
      </c>
      <c r="K50" s="96">
        <v>14.36</v>
      </c>
      <c r="L50" s="96" t="s">
        <v>55</v>
      </c>
      <c r="M50" s="96">
        <v>0.8</v>
      </c>
      <c r="N50" s="96" t="s">
        <v>57</v>
      </c>
    </row>
    <row r="51" spans="1:14" hidden="1" x14ac:dyDescent="0.45">
      <c r="A51" s="96" t="s">
        <v>30</v>
      </c>
      <c r="B51" s="96" t="s">
        <v>125</v>
      </c>
      <c r="C51" s="96" t="s">
        <v>68</v>
      </c>
      <c r="D51" s="96" t="s">
        <v>279</v>
      </c>
      <c r="E51" s="96" t="s">
        <v>13</v>
      </c>
      <c r="F51" s="96" t="s">
        <v>13</v>
      </c>
      <c r="G51" s="96" t="s">
        <v>107</v>
      </c>
      <c r="H51" s="96" t="s">
        <v>272</v>
      </c>
      <c r="I51" s="96"/>
      <c r="J51" s="96">
        <v>2030</v>
      </c>
      <c r="K51" s="96">
        <v>0.5</v>
      </c>
      <c r="L51" s="96" t="s">
        <v>86</v>
      </c>
      <c r="M51" s="96">
        <v>1</v>
      </c>
      <c r="N51" s="96" t="s">
        <v>122</v>
      </c>
    </row>
    <row r="52" spans="1:14" hidden="1" x14ac:dyDescent="0.45">
      <c r="A52" s="96" t="s">
        <v>9</v>
      </c>
      <c r="B52" s="96" t="s">
        <v>125</v>
      </c>
      <c r="C52" s="96" t="s">
        <v>68</v>
      </c>
      <c r="D52" s="96" t="s">
        <v>279</v>
      </c>
      <c r="E52" s="96" t="s">
        <v>13</v>
      </c>
      <c r="F52" s="96" t="s">
        <v>13</v>
      </c>
      <c r="G52" s="96" t="s">
        <v>107</v>
      </c>
      <c r="H52" s="96" t="s">
        <v>272</v>
      </c>
      <c r="I52" s="96"/>
      <c r="J52" s="96">
        <v>2030</v>
      </c>
      <c r="K52" s="96">
        <v>1.52</v>
      </c>
      <c r="L52" s="96" t="s">
        <v>86</v>
      </c>
      <c r="M52" s="96">
        <v>1</v>
      </c>
      <c r="N52" s="96" t="s">
        <v>122</v>
      </c>
    </row>
    <row r="53" spans="1:14" hidden="1" x14ac:dyDescent="0.45">
      <c r="A53" s="96" t="s">
        <v>84</v>
      </c>
      <c r="B53" s="96" t="s">
        <v>88</v>
      </c>
      <c r="C53" s="96" t="s">
        <v>52</v>
      </c>
      <c r="D53" s="96" t="s">
        <v>116</v>
      </c>
      <c r="E53" s="96" t="s">
        <v>14</v>
      </c>
      <c r="F53" s="96" t="s">
        <v>13</v>
      </c>
      <c r="G53" s="96" t="s">
        <v>124</v>
      </c>
      <c r="H53" s="96" t="s">
        <v>280</v>
      </c>
      <c r="I53" s="96"/>
      <c r="J53" s="96">
        <v>2024</v>
      </c>
      <c r="K53" s="96">
        <v>50</v>
      </c>
      <c r="L53" s="96" t="s">
        <v>55</v>
      </c>
      <c r="M53" s="96">
        <v>0.8</v>
      </c>
      <c r="N53" s="96" t="s">
        <v>87</v>
      </c>
    </row>
    <row r="54" spans="1:14" hidden="1" x14ac:dyDescent="0.45">
      <c r="A54" s="96" t="s">
        <v>30</v>
      </c>
      <c r="B54" s="96" t="s">
        <v>60</v>
      </c>
      <c r="C54" s="96" t="s">
        <v>68</v>
      </c>
      <c r="D54" s="96" t="s">
        <v>169</v>
      </c>
      <c r="E54" s="96" t="s">
        <v>14</v>
      </c>
      <c r="F54" s="96" t="s">
        <v>13</v>
      </c>
      <c r="G54" s="96" t="s">
        <v>258</v>
      </c>
      <c r="H54" s="96" t="s">
        <v>274</v>
      </c>
      <c r="I54" s="96">
        <v>2030</v>
      </c>
      <c r="J54" s="96">
        <v>2050</v>
      </c>
      <c r="K54" s="96">
        <v>6.07</v>
      </c>
      <c r="L54" s="96" t="s">
        <v>55</v>
      </c>
      <c r="M54" s="96">
        <v>0.8</v>
      </c>
      <c r="N54" s="96" t="s">
        <v>57</v>
      </c>
    </row>
    <row r="55" spans="1:14" hidden="1" x14ac:dyDescent="0.45">
      <c r="A55" s="96" t="s">
        <v>9</v>
      </c>
      <c r="B55" s="96" t="s">
        <v>60</v>
      </c>
      <c r="C55" s="96" t="s">
        <v>68</v>
      </c>
      <c r="D55" s="96" t="s">
        <v>169</v>
      </c>
      <c r="E55" s="96" t="s">
        <v>14</v>
      </c>
      <c r="F55" s="96" t="s">
        <v>13</v>
      </c>
      <c r="G55" s="96" t="s">
        <v>258</v>
      </c>
      <c r="H55" s="96" t="s">
        <v>274</v>
      </c>
      <c r="I55" s="96">
        <v>2030</v>
      </c>
      <c r="J55" s="96">
        <v>2050</v>
      </c>
      <c r="K55" s="96">
        <v>18.45</v>
      </c>
      <c r="L55" s="96" t="s">
        <v>55</v>
      </c>
      <c r="M55" s="96">
        <v>0.8</v>
      </c>
      <c r="N55" s="96" t="s">
        <v>57</v>
      </c>
    </row>
    <row r="56" spans="1:14" hidden="1" x14ac:dyDescent="0.45">
      <c r="A56" s="95" t="s">
        <v>30</v>
      </c>
      <c r="B56" s="95" t="s">
        <v>125</v>
      </c>
      <c r="C56" s="95" t="s">
        <v>51</v>
      </c>
      <c r="D56" s="95" t="s">
        <v>284</v>
      </c>
      <c r="E56" s="95" t="s">
        <v>13</v>
      </c>
      <c r="F56" s="95" t="s">
        <v>13</v>
      </c>
      <c r="G56" s="95" t="s">
        <v>277</v>
      </c>
      <c r="H56" s="95" t="s">
        <v>281</v>
      </c>
      <c r="I56" s="95"/>
      <c r="J56" s="95">
        <v>2030</v>
      </c>
      <c r="K56" s="95">
        <v>0.50900000000000001</v>
      </c>
      <c r="L56" s="95" t="s">
        <v>86</v>
      </c>
      <c r="M56" s="95">
        <v>1</v>
      </c>
      <c r="N56" s="95" t="s">
        <v>122</v>
      </c>
    </row>
    <row r="57" spans="1:14" hidden="1" x14ac:dyDescent="0.45">
      <c r="A57" s="95" t="s">
        <v>9</v>
      </c>
      <c r="B57" s="95" t="s">
        <v>125</v>
      </c>
      <c r="C57" s="95" t="s">
        <v>51</v>
      </c>
      <c r="D57" s="95" t="s">
        <v>284</v>
      </c>
      <c r="E57" s="95" t="s">
        <v>13</v>
      </c>
      <c r="F57" s="95" t="s">
        <v>13</v>
      </c>
      <c r="G57" s="95" t="s">
        <v>277</v>
      </c>
      <c r="H57" s="95" t="s">
        <v>281</v>
      </c>
      <c r="I57" s="95"/>
      <c r="J57" s="95">
        <v>2030</v>
      </c>
      <c r="K57" s="95">
        <v>0.91800000000000004</v>
      </c>
      <c r="L57" s="95" t="s">
        <v>86</v>
      </c>
      <c r="M57" s="95">
        <v>1</v>
      </c>
      <c r="N57" s="95" t="s">
        <v>122</v>
      </c>
    </row>
    <row r="58" spans="1:14" hidden="1" x14ac:dyDescent="0.45">
      <c r="A58" s="95" t="s">
        <v>30</v>
      </c>
      <c r="B58" s="95" t="s">
        <v>60</v>
      </c>
      <c r="C58" s="95" t="s">
        <v>51</v>
      </c>
      <c r="D58" s="95" t="s">
        <v>119</v>
      </c>
      <c r="E58" s="95" t="s">
        <v>14</v>
      </c>
      <c r="F58" s="95" t="s">
        <v>13</v>
      </c>
      <c r="G58" s="95" t="s">
        <v>258</v>
      </c>
      <c r="H58" s="95" t="s">
        <v>282</v>
      </c>
      <c r="I58" s="95">
        <v>2030</v>
      </c>
      <c r="J58" s="95">
        <v>2050</v>
      </c>
      <c r="K58" s="95">
        <v>9.5679999999999996</v>
      </c>
      <c r="L58" s="95" t="s">
        <v>55</v>
      </c>
      <c r="M58" s="95">
        <v>0.8</v>
      </c>
      <c r="N58" s="95" t="s">
        <v>57</v>
      </c>
    </row>
    <row r="59" spans="1:14" hidden="1" x14ac:dyDescent="0.45">
      <c r="A59" s="95" t="s">
        <v>9</v>
      </c>
      <c r="B59" s="95" t="s">
        <v>60</v>
      </c>
      <c r="C59" s="95" t="s">
        <v>51</v>
      </c>
      <c r="D59" s="95" t="s">
        <v>119</v>
      </c>
      <c r="E59" s="95" t="s">
        <v>14</v>
      </c>
      <c r="F59" s="95" t="s">
        <v>13</v>
      </c>
      <c r="G59" s="95" t="s">
        <v>258</v>
      </c>
      <c r="H59" s="95" t="s">
        <v>282</v>
      </c>
      <c r="I59" s="95">
        <v>2030</v>
      </c>
      <c r="J59" s="95">
        <v>2050</v>
      </c>
      <c r="K59" s="95">
        <v>17</v>
      </c>
      <c r="L59" s="95" t="s">
        <v>55</v>
      </c>
      <c r="M59" s="95">
        <v>0.8</v>
      </c>
      <c r="N59" s="95" t="s">
        <v>57</v>
      </c>
    </row>
    <row r="60" spans="1:14" hidden="1" x14ac:dyDescent="0.45">
      <c r="A60" s="95" t="s">
        <v>84</v>
      </c>
      <c r="B60" s="95" t="s">
        <v>88</v>
      </c>
      <c r="C60" s="95" t="s">
        <v>51</v>
      </c>
      <c r="D60" s="95" t="s">
        <v>119</v>
      </c>
      <c r="E60" s="95" t="s">
        <v>14</v>
      </c>
      <c r="F60" s="95" t="s">
        <v>13</v>
      </c>
      <c r="G60" s="95" t="s">
        <v>124</v>
      </c>
      <c r="H60" s="95" t="s">
        <v>283</v>
      </c>
      <c r="I60" s="95"/>
      <c r="J60" s="95">
        <v>2024</v>
      </c>
      <c r="K60" s="95">
        <v>50</v>
      </c>
      <c r="L60" s="95" t="s">
        <v>55</v>
      </c>
      <c r="M60" s="95">
        <v>0.8</v>
      </c>
      <c r="N60" s="95" t="s">
        <v>87</v>
      </c>
    </row>
  </sheetData>
  <autoFilter ref="A1:N60" xr:uid="{BF11D96C-4A4A-43AA-A25B-C3E8B3533E2E}">
    <filterColumn colId="0">
      <filters>
        <filter val="NDP"/>
      </filters>
    </filterColumn>
    <filterColumn colId="2">
      <filters>
        <filter val="IMP_ELE"/>
        <filter val="PPCOA"/>
        <filter val="PPDSL"/>
        <filter val="PPFOI"/>
        <filter val="PPPVDS"/>
      </filters>
    </filterColumn>
  </autoFilter>
  <phoneticPr fontId="12" type="noConversion"/>
  <pageMargins left="0.7" right="0.7" top="0.75" bottom="0.75" header="0.3" footer="0.3"/>
  <pageSetup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sheetPr filterMode="1"/>
  <dimension ref="A1:AQ15"/>
  <sheetViews>
    <sheetView zoomScaleNormal="100" workbookViewId="0">
      <selection activeCell="AW20" sqref="AW20"/>
    </sheetView>
  </sheetViews>
  <sheetFormatPr defaultColWidth="8.796875" defaultRowHeight="14.25" x14ac:dyDescent="0.45"/>
  <cols>
    <col min="1" max="1" width="11.796875" customWidth="1"/>
    <col min="2" max="2" width="18.33203125" bestFit="1" customWidth="1"/>
    <col min="3" max="3" width="18.33203125" customWidth="1"/>
    <col min="4" max="4" width="26.46484375" customWidth="1"/>
    <col min="5" max="5" width="13.796875" customWidth="1"/>
    <col min="6" max="6" width="9.796875" bestFit="1" customWidth="1"/>
    <col min="7" max="7" width="11.796875" customWidth="1"/>
    <col min="8" max="8" width="5" bestFit="1" customWidth="1"/>
    <col min="9" max="10" width="5.6640625" customWidth="1"/>
    <col min="11" max="16" width="9" customWidth="1"/>
    <col min="17" max="24" width="12" bestFit="1" customWidth="1"/>
    <col min="25" max="25" width="13.6640625" bestFit="1" customWidth="1"/>
    <col min="26" max="26" width="12.1328125" bestFit="1" customWidth="1"/>
    <col min="27" max="27" width="14.796875" bestFit="1" customWidth="1"/>
    <col min="28" max="39" width="12.1328125" bestFit="1" customWidth="1"/>
    <col min="40" max="40" width="13.796875" bestFit="1" customWidth="1"/>
    <col min="41" max="43" width="12.1328125" bestFit="1" customWidth="1"/>
  </cols>
  <sheetData>
    <row r="1" spans="1:43" ht="28.9" thickBot="1" x14ac:dyDescent="0.5">
      <c r="A1" s="14" t="s">
        <v>0</v>
      </c>
      <c r="B1" s="15" t="s">
        <v>19</v>
      </c>
      <c r="C1" s="15" t="s">
        <v>1</v>
      </c>
      <c r="D1" s="25" t="s">
        <v>56</v>
      </c>
      <c r="E1" s="25" t="s">
        <v>45</v>
      </c>
      <c r="F1" s="15" t="s">
        <v>34</v>
      </c>
      <c r="G1" s="24" t="s">
        <v>44</v>
      </c>
      <c r="H1" s="41" t="s">
        <v>7</v>
      </c>
      <c r="I1" s="42" t="s">
        <v>43</v>
      </c>
      <c r="J1" s="43" t="s">
        <v>53</v>
      </c>
      <c r="K1" s="40">
        <v>2018</v>
      </c>
      <c r="L1" s="15">
        <v>2019</v>
      </c>
      <c r="M1" s="40">
        <v>2020</v>
      </c>
      <c r="N1" s="40">
        <v>2021</v>
      </c>
      <c r="O1" s="40">
        <v>2022</v>
      </c>
      <c r="P1" s="40">
        <v>2023</v>
      </c>
      <c r="Q1" s="40">
        <v>2024</v>
      </c>
      <c r="R1" s="40">
        <v>2025</v>
      </c>
      <c r="S1" s="40">
        <v>2026</v>
      </c>
      <c r="T1" s="40">
        <v>2027</v>
      </c>
      <c r="U1" s="40">
        <v>2028</v>
      </c>
      <c r="V1" s="40">
        <v>2029</v>
      </c>
      <c r="W1" s="40">
        <v>2030</v>
      </c>
      <c r="X1" s="40">
        <v>2031</v>
      </c>
      <c r="Y1" s="40">
        <v>2032</v>
      </c>
      <c r="Z1" s="40">
        <v>2033</v>
      </c>
      <c r="AA1" s="40">
        <v>2034</v>
      </c>
      <c r="AB1" s="40">
        <v>2035</v>
      </c>
      <c r="AC1" s="40">
        <v>2036</v>
      </c>
      <c r="AD1" s="40">
        <v>2037</v>
      </c>
      <c r="AE1" s="40">
        <v>2038</v>
      </c>
      <c r="AF1" s="40">
        <v>2039</v>
      </c>
      <c r="AG1" s="40">
        <v>2040</v>
      </c>
      <c r="AH1" s="40">
        <v>2041</v>
      </c>
      <c r="AI1" s="40">
        <v>2042</v>
      </c>
      <c r="AJ1" s="40">
        <v>2043</v>
      </c>
      <c r="AK1" s="40">
        <v>2044</v>
      </c>
      <c r="AL1" s="40">
        <v>2045</v>
      </c>
      <c r="AM1" s="40">
        <v>2046</v>
      </c>
      <c r="AN1" s="40">
        <v>2047</v>
      </c>
      <c r="AO1" s="40">
        <v>2048</v>
      </c>
      <c r="AP1" s="40">
        <v>2049</v>
      </c>
      <c r="AQ1" s="40">
        <v>2050</v>
      </c>
    </row>
    <row r="2" spans="1:43" x14ac:dyDescent="0.45">
      <c r="A2" t="s">
        <v>9</v>
      </c>
      <c r="B2" t="s">
        <v>151</v>
      </c>
      <c r="C2" t="s">
        <v>165</v>
      </c>
      <c r="D2" t="s">
        <v>154</v>
      </c>
      <c r="E2" t="s">
        <v>13</v>
      </c>
      <c r="F2" t="s">
        <v>62</v>
      </c>
      <c r="G2" t="s">
        <v>61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4.3675751220125313E-2</v>
      </c>
      <c r="U2">
        <v>8.7904360050632041E-2</v>
      </c>
      <c r="V2">
        <v>0.13269639064968122</v>
      </c>
      <c r="W2">
        <v>0.17806267805128242</v>
      </c>
      <c r="X2">
        <v>0.22401433690322614</v>
      </c>
      <c r="Y2">
        <v>0.27056277054545447</v>
      </c>
      <c r="Z2">
        <v>0.3177196804444446</v>
      </c>
      <c r="AA2">
        <v>0.36549707600000064</v>
      </c>
      <c r="AB2">
        <v>0.41390728474172184</v>
      </c>
      <c r="AC2">
        <v>0.46296296293333378</v>
      </c>
      <c r="AD2">
        <v>0.51267710660402632</v>
      </c>
      <c r="AE2">
        <v>0.5630630630270268</v>
      </c>
      <c r="AF2">
        <v>0.61413454266666756</v>
      </c>
      <c r="AG2">
        <v>0.6659056316164379</v>
      </c>
      <c r="AH2">
        <v>0.7183908045517241</v>
      </c>
      <c r="AI2">
        <v>0.77160493822222243</v>
      </c>
      <c r="AJ2">
        <v>0.82556332551049061</v>
      </c>
      <c r="AK2">
        <v>0.88028169008450696</v>
      </c>
      <c r="AL2">
        <v>0.93577620167375886</v>
      </c>
      <c r="AM2">
        <v>0.99206349199999988</v>
      </c>
      <c r="AN2">
        <v>1.0491606713956836</v>
      </c>
      <c r="AO2">
        <v>1.1070853461449284</v>
      </c>
      <c r="AP2">
        <v>1.1658556365839416</v>
      </c>
      <c r="AQ2">
        <v>1.2254901959999995</v>
      </c>
    </row>
    <row r="3" spans="1:43" s="82" customFormat="1" x14ac:dyDescent="0.45">
      <c r="A3" t="s">
        <v>9</v>
      </c>
      <c r="B3" t="s">
        <v>151</v>
      </c>
      <c r="C3" t="s">
        <v>164</v>
      </c>
      <c r="D3" t="s">
        <v>154</v>
      </c>
      <c r="E3" t="s">
        <v>13</v>
      </c>
      <c r="F3" t="s">
        <v>62</v>
      </c>
      <c r="G3" t="s">
        <v>61</v>
      </c>
      <c r="H3"/>
      <c r="I3"/>
      <c r="J3"/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7.3099415199999573E-2</v>
      </c>
      <c r="U3">
        <v>0.14775413710638274</v>
      </c>
      <c r="V3">
        <v>0.22401433690322647</v>
      </c>
      <c r="W3">
        <v>0.30193236713043392</v>
      </c>
      <c r="X3">
        <v>0.38156288153846207</v>
      </c>
      <c r="Y3">
        <v>0.46296296293333389</v>
      </c>
      <c r="Z3">
        <v>0.54619225964044982</v>
      </c>
      <c r="AA3">
        <v>0.63131313127272803</v>
      </c>
      <c r="AB3">
        <v>0.71839080455172388</v>
      </c>
      <c r="AC3">
        <v>0.80749353999999973</v>
      </c>
      <c r="AD3">
        <v>0.89869281040000004</v>
      </c>
      <c r="AE3">
        <v>0.99206349199999988</v>
      </c>
      <c r="AF3">
        <v>1.0876840695421681</v>
      </c>
      <c r="AG3">
        <v>1.1856368562926825</v>
      </c>
      <c r="AH3">
        <v>1.2860082303703702</v>
      </c>
      <c r="AI3">
        <v>1.3888888887999991</v>
      </c>
      <c r="AJ3">
        <v>1.4943741208607584</v>
      </c>
      <c r="AK3">
        <v>1.6025641024615385</v>
      </c>
      <c r="AL3">
        <v>1.7135642134545448</v>
      </c>
      <c r="AM3">
        <v>1.8274853799999993</v>
      </c>
      <c r="AN3">
        <v>1.9444444443199984</v>
      </c>
      <c r="AO3">
        <v>2.0645645644324313</v>
      </c>
      <c r="AP3">
        <v>2.187975646739726</v>
      </c>
      <c r="AQ3">
        <v>2.3148148146666649</v>
      </c>
    </row>
    <row r="4" spans="1:43" s="82" customFormat="1" hidden="1" x14ac:dyDescent="0.45">
      <c r="A4" t="s">
        <v>9</v>
      </c>
      <c r="B4" t="s">
        <v>151</v>
      </c>
      <c r="C4" t="s">
        <v>158</v>
      </c>
      <c r="D4" t="s">
        <v>159</v>
      </c>
      <c r="E4" t="s">
        <v>13</v>
      </c>
      <c r="F4" t="s">
        <v>62</v>
      </c>
      <c r="G4" t="s">
        <v>61</v>
      </c>
      <c r="H4"/>
      <c r="I4"/>
      <c r="J4"/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 s="81">
        <v>2076.6799999999998</v>
      </c>
      <c r="Z4" s="81">
        <v>0</v>
      </c>
      <c r="AA4" s="81">
        <v>0</v>
      </c>
      <c r="AB4" s="81">
        <v>0</v>
      </c>
      <c r="AC4" s="81">
        <v>0</v>
      </c>
      <c r="AD4" s="81">
        <v>0</v>
      </c>
      <c r="AE4" s="81">
        <v>0</v>
      </c>
      <c r="AF4" s="81">
        <v>0</v>
      </c>
      <c r="AG4" s="81">
        <v>0</v>
      </c>
      <c r="AH4" s="81">
        <v>0</v>
      </c>
      <c r="AI4" s="81">
        <v>0</v>
      </c>
      <c r="AJ4" s="81">
        <v>0</v>
      </c>
      <c r="AK4" s="81">
        <v>0</v>
      </c>
      <c r="AL4" s="81">
        <v>0</v>
      </c>
      <c r="AM4" s="81">
        <v>0</v>
      </c>
      <c r="AN4" s="81">
        <v>0</v>
      </c>
      <c r="AO4" s="81">
        <v>0</v>
      </c>
      <c r="AP4" s="81">
        <v>0</v>
      </c>
      <c r="AQ4" s="81">
        <v>0</v>
      </c>
    </row>
    <row r="5" spans="1:43" hidden="1" x14ac:dyDescent="0.45">
      <c r="A5" t="s">
        <v>9</v>
      </c>
      <c r="B5" t="s">
        <v>152</v>
      </c>
      <c r="C5" t="s">
        <v>158</v>
      </c>
      <c r="D5" t="s">
        <v>160</v>
      </c>
      <c r="E5" t="s">
        <v>13</v>
      </c>
      <c r="F5" t="s">
        <v>62</v>
      </c>
      <c r="G5" t="s">
        <v>61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2.4304895494757939</v>
      </c>
      <c r="Z5">
        <v>4.8609790989515878</v>
      </c>
      <c r="AA5">
        <v>7.2914686484273803</v>
      </c>
      <c r="AB5">
        <v>9.7219581979031755</v>
      </c>
      <c r="AC5">
        <v>12.152447747378968</v>
      </c>
      <c r="AD5">
        <v>12.152447747378968</v>
      </c>
      <c r="AE5">
        <v>12.152447747378968</v>
      </c>
      <c r="AF5">
        <v>12.152447747378968</v>
      </c>
      <c r="AG5">
        <v>12.152447747378968</v>
      </c>
      <c r="AH5">
        <v>12.152447747378968</v>
      </c>
      <c r="AI5">
        <v>12.152447747378968</v>
      </c>
      <c r="AJ5">
        <v>12.152447747378968</v>
      </c>
      <c r="AK5">
        <v>12.152447747378968</v>
      </c>
      <c r="AL5">
        <v>12.152447747378968</v>
      </c>
      <c r="AM5">
        <v>12.152447747378968</v>
      </c>
      <c r="AN5">
        <v>12.152447747378968</v>
      </c>
      <c r="AO5">
        <v>12.152447747378968</v>
      </c>
      <c r="AP5">
        <v>12.152447747378968</v>
      </c>
      <c r="AQ5">
        <v>12.152447747378968</v>
      </c>
    </row>
    <row r="6" spans="1:43" hidden="1" x14ac:dyDescent="0.45">
      <c r="A6" s="82" t="s">
        <v>9</v>
      </c>
      <c r="B6" s="82" t="s">
        <v>151</v>
      </c>
      <c r="C6" s="82" t="s">
        <v>155</v>
      </c>
      <c r="D6" s="82" t="s">
        <v>156</v>
      </c>
      <c r="E6" s="82" t="s">
        <v>13</v>
      </c>
      <c r="F6" s="82" t="s">
        <v>62</v>
      </c>
      <c r="G6" s="82" t="s">
        <v>61</v>
      </c>
      <c r="H6" s="82"/>
      <c r="I6" s="82"/>
      <c r="J6" s="82"/>
      <c r="K6" s="82">
        <v>0</v>
      </c>
      <c r="L6" s="82">
        <v>0</v>
      </c>
      <c r="M6" s="82">
        <v>0</v>
      </c>
      <c r="N6" s="82">
        <v>0</v>
      </c>
      <c r="O6" s="82">
        <v>0</v>
      </c>
      <c r="P6" s="82">
        <v>0</v>
      </c>
      <c r="Q6" s="82">
        <v>0</v>
      </c>
      <c r="R6" s="82">
        <v>0</v>
      </c>
      <c r="S6" s="82">
        <v>0</v>
      </c>
      <c r="T6" s="82">
        <v>1259.8021194452699</v>
      </c>
      <c r="U6" s="82">
        <v>0</v>
      </c>
      <c r="V6" s="82">
        <v>0</v>
      </c>
      <c r="W6" s="82">
        <v>0</v>
      </c>
      <c r="X6" s="82">
        <v>0</v>
      </c>
      <c r="Y6" s="83">
        <v>0</v>
      </c>
      <c r="Z6" s="83">
        <v>0</v>
      </c>
      <c r="AA6" s="82">
        <v>0</v>
      </c>
      <c r="AB6" s="82">
        <v>0</v>
      </c>
      <c r="AC6" s="82">
        <v>0</v>
      </c>
      <c r="AD6" s="82">
        <v>0</v>
      </c>
      <c r="AE6" s="82">
        <v>0</v>
      </c>
      <c r="AF6" s="82">
        <v>0</v>
      </c>
      <c r="AG6" s="82">
        <v>0</v>
      </c>
      <c r="AH6" s="82">
        <v>0</v>
      </c>
      <c r="AI6" s="82">
        <v>0</v>
      </c>
      <c r="AJ6" s="82">
        <v>0</v>
      </c>
      <c r="AK6" s="82">
        <v>0</v>
      </c>
      <c r="AL6" s="82">
        <v>0</v>
      </c>
      <c r="AM6" s="82">
        <v>0</v>
      </c>
      <c r="AN6" s="82">
        <v>37.794063583358238</v>
      </c>
      <c r="AO6" s="82">
        <v>0</v>
      </c>
      <c r="AP6" s="82">
        <v>0</v>
      </c>
      <c r="AQ6" s="82">
        <v>0</v>
      </c>
    </row>
    <row r="7" spans="1:43" hidden="1" x14ac:dyDescent="0.45">
      <c r="A7" s="82" t="s">
        <v>9</v>
      </c>
      <c r="B7" s="82" t="s">
        <v>152</v>
      </c>
      <c r="C7" s="82" t="s">
        <v>155</v>
      </c>
      <c r="D7" s="82" t="s">
        <v>157</v>
      </c>
      <c r="E7" s="82" t="s">
        <v>13</v>
      </c>
      <c r="F7" s="82" t="s">
        <v>62</v>
      </c>
      <c r="G7" s="82" t="s">
        <v>61</v>
      </c>
      <c r="H7" s="82"/>
      <c r="I7" s="82"/>
      <c r="J7" s="82"/>
      <c r="K7" s="82">
        <v>0</v>
      </c>
      <c r="L7" s="82">
        <v>0</v>
      </c>
      <c r="M7" s="82">
        <v>0</v>
      </c>
      <c r="N7" s="82">
        <v>0</v>
      </c>
      <c r="O7" s="82">
        <v>0</v>
      </c>
      <c r="P7" s="82">
        <v>0</v>
      </c>
      <c r="Q7" s="82">
        <v>0</v>
      </c>
      <c r="R7" s="82">
        <v>0</v>
      </c>
      <c r="S7" s="82">
        <v>0</v>
      </c>
      <c r="T7" s="83">
        <f>(50.48568781/3.0560355)*0.2</f>
        <v>3.3039987794644405</v>
      </c>
      <c r="U7" s="83">
        <f>(50.48568781/3.0560355)*0.4</f>
        <v>6.6079975589288811</v>
      </c>
      <c r="V7" s="83">
        <f>(50.48568781/3.0560355)*0.6</f>
        <v>9.9119963383933207</v>
      </c>
      <c r="W7" s="83">
        <f>(50.48568781/3.0560355)*0.8</f>
        <v>13.215995117857762</v>
      </c>
      <c r="X7" s="83">
        <f t="shared" ref="X7:AM7" si="0">50.48568781/3.0560355</f>
        <v>16.519993897322202</v>
      </c>
      <c r="Y7" s="83">
        <f t="shared" si="0"/>
        <v>16.519993897322202</v>
      </c>
      <c r="Z7" s="83">
        <f t="shared" si="0"/>
        <v>16.519993897322202</v>
      </c>
      <c r="AA7" s="83">
        <f t="shared" si="0"/>
        <v>16.519993897322202</v>
      </c>
      <c r="AB7" s="83">
        <f t="shared" si="0"/>
        <v>16.519993897322202</v>
      </c>
      <c r="AC7" s="83">
        <f t="shared" si="0"/>
        <v>16.519993897322202</v>
      </c>
      <c r="AD7" s="83">
        <f t="shared" si="0"/>
        <v>16.519993897322202</v>
      </c>
      <c r="AE7" s="83">
        <f t="shared" si="0"/>
        <v>16.519993897322202</v>
      </c>
      <c r="AF7" s="83">
        <f t="shared" si="0"/>
        <v>16.519993897322202</v>
      </c>
      <c r="AG7" s="83">
        <f t="shared" si="0"/>
        <v>16.519993897322202</v>
      </c>
      <c r="AH7" s="83">
        <f t="shared" si="0"/>
        <v>16.519993897322202</v>
      </c>
      <c r="AI7" s="83">
        <f t="shared" si="0"/>
        <v>16.519993897322202</v>
      </c>
      <c r="AJ7" s="83">
        <f t="shared" si="0"/>
        <v>16.519993897322202</v>
      </c>
      <c r="AK7" s="83">
        <f t="shared" si="0"/>
        <v>16.519993897322202</v>
      </c>
      <c r="AL7" s="83">
        <f t="shared" si="0"/>
        <v>16.519993897322202</v>
      </c>
      <c r="AM7" s="83">
        <f t="shared" si="0"/>
        <v>16.519993897322202</v>
      </c>
      <c r="AN7" s="83">
        <f>(50.48568781/3.0560355)+(50.48568781/3.0560355*0.26)</f>
        <v>20.815192310625974</v>
      </c>
      <c r="AO7" s="83">
        <f>AN7</f>
        <v>20.815192310625974</v>
      </c>
      <c r="AP7" s="83">
        <f>AO7</f>
        <v>20.815192310625974</v>
      </c>
      <c r="AQ7" s="83">
        <f>AP7</f>
        <v>20.815192310625974</v>
      </c>
    </row>
    <row r="8" spans="1:43" x14ac:dyDescent="0.45">
      <c r="A8" t="s">
        <v>9</v>
      </c>
      <c r="B8" t="s">
        <v>151</v>
      </c>
      <c r="C8" s="90" t="s">
        <v>153</v>
      </c>
      <c r="D8" t="s">
        <v>154</v>
      </c>
      <c r="E8" t="s">
        <v>13</v>
      </c>
      <c r="F8" t="s">
        <v>62</v>
      </c>
      <c r="G8" t="s">
        <v>61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4.9540728303818671E-2</v>
      </c>
      <c r="U8">
        <v>9.9793369017751349E-2</v>
      </c>
      <c r="V8">
        <v>0.15077337873307764</v>
      </c>
      <c r="W8">
        <v>0.20249666474785616</v>
      </c>
      <c r="X8">
        <v>0.25497960161554989</v>
      </c>
      <c r="Y8" s="81">
        <v>0.30823904842819866</v>
      </c>
      <c r="Z8" s="81">
        <v>0.36229236687242439</v>
      </c>
      <c r="AA8" s="81">
        <v>0.41715744009893968</v>
      </c>
      <c r="AB8" s="81">
        <v>0.47285269244859784</v>
      </c>
      <c r="AC8" s="81">
        <v>0.52939711008071677</v>
      </c>
      <c r="AD8" s="81">
        <v>0.58681026255219126</v>
      </c>
      <c r="AE8" s="81">
        <v>0.64511232539890651</v>
      </c>
      <c r="AF8" s="81">
        <v>0.70432410377420807</v>
      </c>
      <c r="AG8" s="81">
        <v>0.76446705720258956</v>
      </c>
      <c r="AH8" s="81">
        <v>0.8255633255104895</v>
      </c>
      <c r="AI8" s="81">
        <v>0.88763575599999922</v>
      </c>
      <c r="AJ8" s="81">
        <v>0.95070793193557546</v>
      </c>
      <c r="AK8" s="81">
        <v>1.0148042024183379</v>
      </c>
      <c r="AL8" s="81">
        <v>1.0799497137274907</v>
      </c>
      <c r="AM8" s="81">
        <v>1.1461704422135921</v>
      </c>
      <c r="AN8" s="81">
        <v>1.2134932288340667</v>
      </c>
      <c r="AO8" s="81">
        <v>1.2819458154274423</v>
      </c>
      <c r="AP8" s="81">
        <v>1.3515568828292686</v>
      </c>
      <c r="AQ8" s="81">
        <v>1.4223560909397586</v>
      </c>
    </row>
    <row r="9" spans="1:43" x14ac:dyDescent="0.45">
      <c r="A9" t="s">
        <v>9</v>
      </c>
      <c r="B9" t="s">
        <v>151</v>
      </c>
      <c r="C9" s="90" t="s">
        <v>162</v>
      </c>
      <c r="D9" t="s">
        <v>154</v>
      </c>
      <c r="E9" t="s">
        <v>13</v>
      </c>
      <c r="F9" t="s">
        <v>62</v>
      </c>
      <c r="G9" t="s">
        <v>61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4.2211043570739661E-2</v>
      </c>
      <c r="U9">
        <v>8.4938375738506919E-2</v>
      </c>
      <c r="V9">
        <v>0.1281915269739019</v>
      </c>
      <c r="W9">
        <v>0.17198026377113618</v>
      </c>
      <c r="X9">
        <v>0.21631459599999908</v>
      </c>
      <c r="Y9">
        <v>0.26120478453437074</v>
      </c>
      <c r="Z9">
        <v>0.30666134916945759</v>
      </c>
      <c r="AA9">
        <v>0.35269507684063012</v>
      </c>
      <c r="AB9">
        <v>0.39931703015730302</v>
      </c>
      <c r="AC9">
        <v>0.44653855626607569</v>
      </c>
      <c r="AD9">
        <v>0.49437129605802282</v>
      </c>
      <c r="AE9">
        <v>0.54282719373584931</v>
      </c>
      <c r="AF9">
        <v>0.59191850675740443</v>
      </c>
      <c r="AG9">
        <v>0.64165781617296314</v>
      </c>
      <c r="AH9">
        <v>0.69205803737457083</v>
      </c>
      <c r="AI9">
        <v>0.74313243127675332</v>
      </c>
      <c r="AJ9">
        <v>0.79489461594892064</v>
      </c>
      <c r="AK9">
        <v>0.84735857872089793</v>
      </c>
      <c r="AL9">
        <v>0.90053868878418375</v>
      </c>
      <c r="AM9">
        <v>0.95444971031279613</v>
      </c>
      <c r="AN9">
        <v>1.0091068161288475</v>
      </c>
      <c r="AO9">
        <v>1.0645256019394529</v>
      </c>
      <c r="AP9">
        <v>1.1207221011729971</v>
      </c>
      <c r="AQ9">
        <v>1.1777128004444442</v>
      </c>
    </row>
    <row r="10" spans="1:43" x14ac:dyDescent="0.45">
      <c r="A10" t="s">
        <v>9</v>
      </c>
      <c r="B10" t="s">
        <v>151</v>
      </c>
      <c r="C10" s="90" t="s">
        <v>166</v>
      </c>
      <c r="D10" t="s">
        <v>154</v>
      </c>
      <c r="E10" t="s">
        <v>13</v>
      </c>
      <c r="F10" t="s">
        <v>62</v>
      </c>
      <c r="G10" t="s">
        <v>61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3.4896705748743644E-2</v>
      </c>
      <c r="U10">
        <v>7.014590347474739E-2</v>
      </c>
      <c r="V10">
        <v>0.10575296107614242</v>
      </c>
      <c r="W10">
        <v>0.14172335600000058</v>
      </c>
      <c r="X10">
        <v>0.17806267805128265</v>
      </c>
      <c r="Y10">
        <v>0.21477663228865973</v>
      </c>
      <c r="Z10">
        <v>0.25187104201036253</v>
      </c>
      <c r="AA10">
        <v>0.28935185183333378</v>
      </c>
      <c r="AB10">
        <v>0.32722513086911031</v>
      </c>
      <c r="AC10">
        <v>0.36549707600000053</v>
      </c>
      <c r="AD10">
        <v>0.40417401525925906</v>
      </c>
      <c r="AE10">
        <v>0.44326241131914895</v>
      </c>
      <c r="AF10">
        <v>0.48276886509090872</v>
      </c>
      <c r="AG10">
        <v>0.52270011944085959</v>
      </c>
      <c r="AH10">
        <v>0.56306306302702647</v>
      </c>
      <c r="AI10">
        <v>0.6038647342608694</v>
      </c>
      <c r="AJ10">
        <v>0.64511232539890684</v>
      </c>
      <c r="AK10">
        <v>0.68681318676923098</v>
      </c>
      <c r="AL10">
        <v>0.72897483113812167</v>
      </c>
      <c r="AM10">
        <v>0.77160493822222176</v>
      </c>
      <c r="AN10">
        <v>0.81471135935195571</v>
      </c>
      <c r="AO10">
        <v>0.85830212229213465</v>
      </c>
      <c r="AP10">
        <v>0.9023854362259891</v>
      </c>
      <c r="AQ10">
        <v>0.94696969690909083</v>
      </c>
    </row>
    <row r="11" spans="1:43" x14ac:dyDescent="0.45">
      <c r="A11" t="s">
        <v>9</v>
      </c>
      <c r="B11" t="s">
        <v>151</v>
      </c>
      <c r="C11" s="84" t="s">
        <v>161</v>
      </c>
      <c r="D11" t="s">
        <v>154</v>
      </c>
      <c r="E11" t="s">
        <v>13</v>
      </c>
      <c r="F11" t="s">
        <v>62</v>
      </c>
      <c r="G11" t="s">
        <v>61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8.790436005063279E-2</v>
      </c>
      <c r="U11">
        <v>0.17806267805128234</v>
      </c>
      <c r="V11">
        <v>0.27056277054545447</v>
      </c>
      <c r="W11">
        <v>0.36549707600000059</v>
      </c>
      <c r="X11">
        <v>0.46296296293333361</v>
      </c>
      <c r="Y11">
        <v>0.56306306302702613</v>
      </c>
      <c r="Z11">
        <v>0.66590563161643868</v>
      </c>
      <c r="AA11">
        <v>0.77160493822222243</v>
      </c>
      <c r="AB11">
        <v>0.88028169008450763</v>
      </c>
      <c r="AC11">
        <v>0.99206349199999955</v>
      </c>
      <c r="AD11">
        <v>1.107085346144927</v>
      </c>
      <c r="AE11">
        <v>1.225490196</v>
      </c>
      <c r="AF11">
        <v>1.3474295189850745</v>
      </c>
      <c r="AG11">
        <v>1.4730639729696979</v>
      </c>
      <c r="AH11">
        <v>1.6025641024615387</v>
      </c>
      <c r="AI11">
        <v>1.7361111110000014</v>
      </c>
      <c r="AJ11">
        <v>1.8738977071111109</v>
      </c>
      <c r="AK11">
        <v>2.0161290321290326</v>
      </c>
      <c r="AL11">
        <v>2.1630236792786888</v>
      </c>
      <c r="AM11">
        <v>2.3148148146666667</v>
      </c>
      <c r="AN11">
        <v>2.4717514122711863</v>
      </c>
      <c r="AO11">
        <v>2.6340996166896571</v>
      </c>
      <c r="AP11">
        <v>2.8021442493333351</v>
      </c>
      <c r="AQ11">
        <v>2.9761904759999998</v>
      </c>
    </row>
    <row r="12" spans="1:43" x14ac:dyDescent="0.45">
      <c r="A12" t="s">
        <v>9</v>
      </c>
      <c r="B12" t="s">
        <v>151</v>
      </c>
      <c r="C12" s="84" t="s">
        <v>179</v>
      </c>
      <c r="D12" t="s">
        <v>154</v>
      </c>
      <c r="E12" t="s">
        <v>13</v>
      </c>
      <c r="F12" t="s">
        <v>62</v>
      </c>
      <c r="G12" t="s">
        <v>61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8.7904360050632471E-2</v>
      </c>
      <c r="U12">
        <v>0.17806267805128209</v>
      </c>
      <c r="V12">
        <v>0.27056277054545447</v>
      </c>
      <c r="W12">
        <v>0.36549707600000025</v>
      </c>
      <c r="X12">
        <v>0.46296296293333339</v>
      </c>
      <c r="Y12">
        <v>0.56306306302702636</v>
      </c>
      <c r="Z12">
        <v>0.66590563161643845</v>
      </c>
      <c r="AA12">
        <v>0.77160493822222165</v>
      </c>
      <c r="AB12">
        <v>0.88028169008450696</v>
      </c>
      <c r="AC12">
        <v>0.99206349199999921</v>
      </c>
      <c r="AD12">
        <v>1.1070853461449264</v>
      </c>
      <c r="AE12">
        <v>1.2254901960000006</v>
      </c>
      <c r="AF12">
        <v>1.3474295189850742</v>
      </c>
      <c r="AG12">
        <v>1.4730639729696977</v>
      </c>
      <c r="AH12">
        <v>1.6025641024615391</v>
      </c>
      <c r="AI12">
        <v>1.7361111110000003</v>
      </c>
      <c r="AJ12">
        <v>1.8738977071111114</v>
      </c>
      <c r="AK12">
        <v>2.0161290321290339</v>
      </c>
      <c r="AL12">
        <v>2.1630236792786883</v>
      </c>
      <c r="AM12">
        <v>2.3148148146666667</v>
      </c>
      <c r="AN12">
        <v>2.4717514122711872</v>
      </c>
      <c r="AO12">
        <v>2.634099616689658</v>
      </c>
      <c r="AP12">
        <v>2.8021442493333351</v>
      </c>
      <c r="AQ12">
        <v>2.9761904760000015</v>
      </c>
    </row>
    <row r="13" spans="1:43" x14ac:dyDescent="0.45">
      <c r="A13" t="s">
        <v>9</v>
      </c>
      <c r="B13" t="s">
        <v>151</v>
      </c>
      <c r="C13" s="84" t="s">
        <v>180</v>
      </c>
      <c r="D13" t="s">
        <v>154</v>
      </c>
      <c r="E13" t="s">
        <v>13</v>
      </c>
      <c r="F13" t="s">
        <v>62</v>
      </c>
      <c r="G13" t="s">
        <v>61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7.3099415200000101E-2</v>
      </c>
      <c r="U13">
        <v>0.14775413710638288</v>
      </c>
      <c r="V13">
        <v>0.22401433690322589</v>
      </c>
      <c r="W13">
        <v>0.30193236713043409</v>
      </c>
      <c r="X13">
        <v>0.3815628815384623</v>
      </c>
      <c r="Y13">
        <v>0.46296296293333328</v>
      </c>
      <c r="Z13">
        <v>0.54619225964044882</v>
      </c>
      <c r="AA13">
        <v>0.63131313127272704</v>
      </c>
      <c r="AB13">
        <v>0.7183908045517241</v>
      </c>
      <c r="AC13">
        <v>0.80749353999999929</v>
      </c>
      <c r="AD13">
        <v>0.89869281040000026</v>
      </c>
      <c r="AE13">
        <v>0.99206349200000066</v>
      </c>
      <c r="AF13">
        <v>1.0876840695421683</v>
      </c>
      <c r="AG13">
        <v>1.1856368562926825</v>
      </c>
      <c r="AH13">
        <v>1.2860082303703708</v>
      </c>
      <c r="AI13">
        <v>1.3888888887999997</v>
      </c>
      <c r="AJ13">
        <v>1.4943741208607588</v>
      </c>
      <c r="AK13">
        <v>1.6025641024615378</v>
      </c>
      <c r="AL13">
        <v>1.713564213454545</v>
      </c>
      <c r="AM13">
        <v>1.8274853799999997</v>
      </c>
      <c r="AN13">
        <v>1.944444444319998</v>
      </c>
      <c r="AO13">
        <v>2.0645645644324313</v>
      </c>
      <c r="AP13">
        <v>2.1879756467397256</v>
      </c>
      <c r="AQ13">
        <v>2.3148148146666658</v>
      </c>
    </row>
    <row r="14" spans="1:43" x14ac:dyDescent="0.45">
      <c r="A14" t="s">
        <v>9</v>
      </c>
      <c r="B14" t="s">
        <v>151</v>
      </c>
      <c r="C14" t="s">
        <v>163</v>
      </c>
      <c r="D14" t="s">
        <v>154</v>
      </c>
      <c r="E14" t="s">
        <v>13</v>
      </c>
      <c r="F14" t="s">
        <v>62</v>
      </c>
      <c r="G14" t="s">
        <v>61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7.309941519999992E-2</v>
      </c>
      <c r="U14">
        <v>0.14775413710638396</v>
      </c>
      <c r="V14">
        <v>0.22401433690322606</v>
      </c>
      <c r="W14">
        <v>0.30193236713043459</v>
      </c>
      <c r="X14">
        <v>0.3815628815384623</v>
      </c>
      <c r="Y14">
        <v>0.46296296293333389</v>
      </c>
      <c r="Z14">
        <v>0.54619225964044971</v>
      </c>
      <c r="AA14">
        <v>0.63131313127272737</v>
      </c>
      <c r="AB14">
        <v>0.7183908045517241</v>
      </c>
      <c r="AC14">
        <v>0.80749353999999907</v>
      </c>
      <c r="AD14">
        <v>0.89869281040000093</v>
      </c>
      <c r="AE14">
        <v>0.99206349199999988</v>
      </c>
      <c r="AF14">
        <v>1.0876840695421692</v>
      </c>
      <c r="AG14">
        <v>1.1856368562926825</v>
      </c>
      <c r="AH14">
        <v>1.2860082303703706</v>
      </c>
      <c r="AI14">
        <v>1.3888888887999995</v>
      </c>
      <c r="AJ14">
        <v>1.494374120860759</v>
      </c>
      <c r="AK14">
        <v>1.6025641024615394</v>
      </c>
      <c r="AL14">
        <v>1.7135642134545446</v>
      </c>
      <c r="AM14">
        <v>1.8274853799999984</v>
      </c>
      <c r="AN14">
        <v>1.9444444443199986</v>
      </c>
      <c r="AO14">
        <v>2.06456456443243</v>
      </c>
      <c r="AP14">
        <v>2.1879756467397256</v>
      </c>
      <c r="AQ14">
        <v>2.3148148146666663</v>
      </c>
    </row>
    <row r="15" spans="1:43" x14ac:dyDescent="0.45">
      <c r="A15" t="s">
        <v>9</v>
      </c>
      <c r="B15" t="s">
        <v>151</v>
      </c>
      <c r="C15" t="s">
        <v>167</v>
      </c>
      <c r="D15" t="s">
        <v>154</v>
      </c>
      <c r="E15" t="s">
        <v>13</v>
      </c>
      <c r="F15" t="s">
        <v>62</v>
      </c>
      <c r="G15" t="s">
        <v>61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5.2476910156170689E-2</v>
      </c>
      <c r="U15">
        <v>0.10575296107614192</v>
      </c>
      <c r="V15">
        <v>0.1598465473043475</v>
      </c>
      <c r="W15">
        <v>0.21477663228865976</v>
      </c>
      <c r="X15">
        <v>0.27056277054545363</v>
      </c>
      <c r="Y15">
        <v>0.32722513086910981</v>
      </c>
      <c r="Z15">
        <v>0.38478452064380009</v>
      </c>
      <c r="AA15">
        <v>0.4432624113191489</v>
      </c>
      <c r="AB15">
        <v>0.50268096511528104</v>
      </c>
      <c r="AC15">
        <v>0.56306306302702636</v>
      </c>
      <c r="AD15">
        <v>0.62443233420163546</v>
      </c>
      <c r="AE15">
        <v>0.68681318676923186</v>
      </c>
      <c r="AF15">
        <v>0.75023084021052688</v>
      </c>
      <c r="AG15">
        <v>0.81471135935195504</v>
      </c>
      <c r="AH15">
        <v>0.88028169008450718</v>
      </c>
      <c r="AI15">
        <v>0.94696969690909172</v>
      </c>
      <c r="AJ15">
        <v>1.0148042024183381</v>
      </c>
      <c r="AK15">
        <v>1.0838150288323702</v>
      </c>
      <c r="AL15">
        <v>1.1540330417142868</v>
      </c>
      <c r="AM15">
        <v>1.225490196000002</v>
      </c>
      <c r="AN15">
        <v>1.2982195844866482</v>
      </c>
      <c r="AO15">
        <v>1.3722554889341321</v>
      </c>
      <c r="AP15">
        <v>1.4476334339456212</v>
      </c>
      <c r="AQ15">
        <v>1.52439024380488</v>
      </c>
    </row>
  </sheetData>
  <autoFilter ref="A1:AQ15" xr:uid="{7FE60582-8E84-4795-90E6-91E6C5CD9C07}">
    <filterColumn colId="2">
      <filters>
        <filter val="T5COKIND"/>
        <filter val="T5DSLIND"/>
        <filter val="T5ELECOM"/>
        <filter val="T5ELEIND"/>
        <filter val="T5ELERES"/>
        <filter val="T5FIRCOM"/>
        <filter val="T5FOIIND"/>
        <filter val="T5LPGCOM"/>
        <filter val="T5LPGIND"/>
        <filter val="T5LPGRES"/>
      </filters>
    </filterColumn>
    <sortState xmlns:xlrd2="http://schemas.microsoft.com/office/spreadsheetml/2017/richdata2" ref="A2:AQ15">
      <sortCondition ref="C1:C15"/>
    </sortState>
  </autoFilter>
  <pageMargins left="0.7" right="0.7" top="0.75" bottom="0.75" header="0.3" footer="0.3"/>
  <pageSetup orientation="portrait" horizontalDpi="0" verticalDpi="0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sheetPr filterMode="1"/>
  <dimension ref="A1:AS14"/>
  <sheetViews>
    <sheetView topLeftCell="D1" zoomScale="130" zoomScaleNormal="130" workbookViewId="0">
      <selection activeCell="S18" sqref="S18"/>
    </sheetView>
  </sheetViews>
  <sheetFormatPr defaultColWidth="8.796875" defaultRowHeight="14.25" x14ac:dyDescent="0.45"/>
  <cols>
    <col min="1" max="1" width="11" bestFit="1" customWidth="1"/>
    <col min="2" max="2" width="23.796875" bestFit="1" customWidth="1"/>
    <col min="3" max="3" width="10" bestFit="1" customWidth="1"/>
    <col min="4" max="4" width="10" customWidth="1"/>
    <col min="5" max="5" width="28" customWidth="1"/>
    <col min="6" max="6" width="12.46484375" customWidth="1"/>
    <col min="9" max="11" width="8.796875" hidden="1" customWidth="1"/>
    <col min="12" max="12" width="9.796875" hidden="1" customWidth="1"/>
    <col min="19" max="19" width="13.46484375" bestFit="1" customWidth="1"/>
  </cols>
  <sheetData>
    <row r="1" spans="1:45" ht="28.9" thickBot="1" x14ac:dyDescent="0.5">
      <c r="A1" s="14" t="s">
        <v>0</v>
      </c>
      <c r="B1" s="40" t="s">
        <v>19</v>
      </c>
      <c r="C1" s="15" t="s">
        <v>63</v>
      </c>
      <c r="D1" s="15" t="s">
        <v>64</v>
      </c>
      <c r="E1" s="15" t="s">
        <v>18</v>
      </c>
      <c r="F1" s="25" t="s">
        <v>45</v>
      </c>
      <c r="G1" s="24" t="s">
        <v>34</v>
      </c>
      <c r="H1" s="24" t="s">
        <v>44</v>
      </c>
      <c r="I1" s="14" t="s">
        <v>7</v>
      </c>
      <c r="J1" s="15" t="s">
        <v>27</v>
      </c>
      <c r="K1" s="15" t="s">
        <v>39</v>
      </c>
      <c r="L1" s="16" t="s">
        <v>8</v>
      </c>
      <c r="M1" s="14">
        <v>2018</v>
      </c>
      <c r="N1" s="15">
        <v>2019</v>
      </c>
      <c r="O1" s="37">
        <v>2020</v>
      </c>
      <c r="P1" s="37">
        <v>2021</v>
      </c>
      <c r="Q1" s="37">
        <v>2022</v>
      </c>
      <c r="R1" s="37">
        <v>2023</v>
      </c>
      <c r="S1" s="37">
        <v>2024</v>
      </c>
      <c r="T1" s="37">
        <v>2025</v>
      </c>
      <c r="U1" s="37">
        <v>2026</v>
      </c>
      <c r="V1" s="37">
        <v>2027</v>
      </c>
      <c r="W1" s="37">
        <v>2028</v>
      </c>
      <c r="X1" s="37">
        <v>2029</v>
      </c>
      <c r="Y1" s="37">
        <v>2030</v>
      </c>
      <c r="Z1" s="37">
        <v>2031</v>
      </c>
      <c r="AA1" s="37">
        <v>2032</v>
      </c>
      <c r="AB1" s="37">
        <v>2033</v>
      </c>
      <c r="AC1" s="37">
        <v>2034</v>
      </c>
      <c r="AD1" s="37">
        <v>2035</v>
      </c>
      <c r="AE1" s="37">
        <v>2036</v>
      </c>
      <c r="AF1" s="37">
        <v>2037</v>
      </c>
      <c r="AG1" s="37">
        <v>2038</v>
      </c>
      <c r="AH1" s="37">
        <v>2039</v>
      </c>
      <c r="AI1" s="37">
        <v>2040</v>
      </c>
      <c r="AJ1" s="37">
        <v>2041</v>
      </c>
      <c r="AK1" s="37">
        <v>2042</v>
      </c>
      <c r="AL1" s="37">
        <v>2043</v>
      </c>
      <c r="AM1" s="37">
        <v>2044</v>
      </c>
      <c r="AN1" s="37">
        <v>2045</v>
      </c>
      <c r="AO1" s="37">
        <v>2046</v>
      </c>
      <c r="AP1" s="37">
        <v>2047</v>
      </c>
      <c r="AQ1" s="37">
        <v>2048</v>
      </c>
      <c r="AR1" s="37">
        <v>2049</v>
      </c>
      <c r="AS1" s="38">
        <v>2050</v>
      </c>
    </row>
    <row r="2" spans="1:45" x14ac:dyDescent="0.45">
      <c r="A2" t="s">
        <v>9</v>
      </c>
      <c r="B2" t="s">
        <v>38</v>
      </c>
      <c r="C2" t="s">
        <v>129</v>
      </c>
      <c r="D2" t="s">
        <v>65</v>
      </c>
      <c r="E2" s="90" t="s">
        <v>136</v>
      </c>
      <c r="F2" t="s">
        <v>13</v>
      </c>
      <c r="G2" t="s">
        <v>62</v>
      </c>
      <c r="H2" t="s">
        <v>61</v>
      </c>
      <c r="M2">
        <v>10.817399999999999</v>
      </c>
      <c r="N2">
        <v>10.9816</v>
      </c>
      <c r="O2">
        <v>11.262499999999999</v>
      </c>
      <c r="P2">
        <v>11.3917</v>
      </c>
      <c r="Q2">
        <v>11.005800000000001</v>
      </c>
      <c r="R2" s="91">
        <v>12.066194099400001</v>
      </c>
      <c r="S2">
        <v>12.619394552419882</v>
      </c>
      <c r="T2">
        <v>13.197957662355471</v>
      </c>
      <c r="U2">
        <v>13.803046234411122</v>
      </c>
      <c r="V2">
        <v>14.33362226068629</v>
      </c>
      <c r="W2">
        <v>14.883835619844294</v>
      </c>
      <c r="X2">
        <v>15.454371693298986</v>
      </c>
      <c r="Y2">
        <v>16.045937431127747</v>
      </c>
      <c r="Z2">
        <v>16.659261889150141</v>
      </c>
      <c r="AA2">
        <v>17.295096769917116</v>
      </c>
      <c r="AB2">
        <v>17.95421696684048</v>
      </c>
      <c r="AC2">
        <v>18.637421110613349</v>
      </c>
      <c r="AD2">
        <v>19.345532116988011</v>
      </c>
      <c r="AE2">
        <v>20.079397734887038</v>
      </c>
      <c r="AF2">
        <v>20.839891093726841</v>
      </c>
      <c r="AG2">
        <v>21.627911248729333</v>
      </c>
      <c r="AH2">
        <v>22.444383722886755</v>
      </c>
      <c r="AI2">
        <v>23.290261044126581</v>
      </c>
      <c r="AJ2">
        <v>24.166523276097156</v>
      </c>
      <c r="AK2">
        <v>25.074178540860078</v>
      </c>
      <c r="AL2">
        <v>26.01426353163145</v>
      </c>
      <c r="AM2">
        <v>26.987844013560963</v>
      </c>
      <c r="AN2">
        <v>27.996015310374077</v>
      </c>
      <c r="AO2">
        <v>29.039902774528485</v>
      </c>
      <c r="AP2">
        <v>30.120662238350317</v>
      </c>
      <c r="AQ2">
        <v>31.239480443417698</v>
      </c>
      <c r="AR2">
        <v>32.397575445248918</v>
      </c>
      <c r="AS2">
        <v>33.596196990128149</v>
      </c>
    </row>
    <row r="3" spans="1:45" hidden="1" x14ac:dyDescent="0.45">
      <c r="A3" t="s">
        <v>9</v>
      </c>
      <c r="B3" t="s">
        <v>38</v>
      </c>
      <c r="C3" t="s">
        <v>130</v>
      </c>
      <c r="D3" t="s">
        <v>65</v>
      </c>
      <c r="E3" s="84" t="s">
        <v>137</v>
      </c>
      <c r="F3" t="s">
        <v>13</v>
      </c>
      <c r="G3" t="s">
        <v>62</v>
      </c>
      <c r="H3" t="s">
        <v>61</v>
      </c>
      <c r="M3">
        <v>9.1532</v>
      </c>
      <c r="N3">
        <v>9.3292000000000002</v>
      </c>
      <c r="O3">
        <v>9.6104000000000003</v>
      </c>
      <c r="P3">
        <v>9.9001999999999999</v>
      </c>
      <c r="Q3">
        <v>10.198600000000001</v>
      </c>
      <c r="R3" s="91">
        <v>10.506017442200001</v>
      </c>
      <c r="S3">
        <v>10.856805830592318</v>
      </c>
      <c r="T3">
        <v>11.219306791718106</v>
      </c>
      <c r="U3">
        <v>11.593911399981696</v>
      </c>
      <c r="V3">
        <v>11.831260990137819</v>
      </c>
      <c r="W3">
        <v>12.071535040496316</v>
      </c>
      <c r="X3">
        <v>12.314664234498434</v>
      </c>
      <c r="Y3">
        <v>12.560571366407503</v>
      </c>
      <c r="Z3">
        <v>12.809170891758132</v>
      </c>
      <c r="AA3">
        <v>13.060368456580223</v>
      </c>
      <c r="AB3">
        <v>13.31406040448163</v>
      </c>
      <c r="AC3">
        <v>13.57013326063575</v>
      </c>
      <c r="AD3">
        <v>13.828463191681262</v>
      </c>
      <c r="AE3">
        <v>14.088915440500806</v>
      </c>
      <c r="AF3">
        <v>14.351343734803105</v>
      </c>
      <c r="AG3">
        <v>14.615589668389381</v>
      </c>
      <c r="AH3">
        <v>14.881482053939228</v>
      </c>
      <c r="AI3">
        <v>15.148836246103858</v>
      </c>
      <c r="AJ3">
        <v>15.417453433645486</v>
      </c>
      <c r="AK3">
        <v>15.68711989931035</v>
      </c>
      <c r="AL3">
        <v>15.957606246069933</v>
      </c>
      <c r="AM3">
        <v>16.228666588309498</v>
      </c>
      <c r="AN3">
        <v>16.500037706485937</v>
      </c>
      <c r="AO3">
        <v>16.771438163717022</v>
      </c>
      <c r="AP3">
        <v>17.042567382702423</v>
      </c>
      <c r="AQ3">
        <v>17.313104681312307</v>
      </c>
      <c r="AR3">
        <v>17.582708265112544</v>
      </c>
      <c r="AS3">
        <v>17.851014175025899</v>
      </c>
    </row>
    <row r="4" spans="1:45" hidden="1" x14ac:dyDescent="0.45">
      <c r="A4" t="s">
        <v>9</v>
      </c>
      <c r="B4" t="s">
        <v>38</v>
      </c>
      <c r="C4" t="s">
        <v>175</v>
      </c>
      <c r="D4" t="s">
        <v>65</v>
      </c>
      <c r="E4" s="84" t="s">
        <v>176</v>
      </c>
      <c r="F4" t="s">
        <v>13</v>
      </c>
      <c r="G4" t="s">
        <v>62</v>
      </c>
      <c r="H4" t="s">
        <v>61</v>
      </c>
      <c r="M4">
        <v>0.39300000000000002</v>
      </c>
      <c r="N4">
        <v>0.4118</v>
      </c>
      <c r="O4">
        <v>0.4173</v>
      </c>
      <c r="P4">
        <v>0.48049999999999998</v>
      </c>
      <c r="Q4">
        <v>0.50770000000000004</v>
      </c>
      <c r="R4" s="91">
        <v>0.52625831719999994</v>
      </c>
      <c r="S4">
        <v>0.56246873462238245</v>
      </c>
      <c r="T4">
        <v>0.6011706933412132</v>
      </c>
      <c r="U4">
        <v>0.64253562960257293</v>
      </c>
      <c r="V4">
        <v>0.67816244102241552</v>
      </c>
      <c r="W4">
        <v>0.71564997243144091</v>
      </c>
      <c r="X4">
        <v>0.75508561289622089</v>
      </c>
      <c r="Y4">
        <v>0.79655996801864415</v>
      </c>
      <c r="Z4">
        <v>0.84016688883941204</v>
      </c>
      <c r="AA4">
        <v>0.88600348949056573</v>
      </c>
      <c r="AB4">
        <v>0.93417015191190644</v>
      </c>
      <c r="AC4">
        <v>0.98477051576753694</v>
      </c>
      <c r="AD4">
        <v>1.0379114515035117</v>
      </c>
      <c r="AE4">
        <v>1.0937030142743116</v>
      </c>
      <c r="AF4">
        <v>1.1522583762329637</v>
      </c>
      <c r="AG4">
        <v>1.2136937344254661</v>
      </c>
      <c r="AH4">
        <v>1.2781281912528804</v>
      </c>
      <c r="AI4">
        <v>1.3456836041620668</v>
      </c>
      <c r="AJ4">
        <v>1.4164844008964286</v>
      </c>
      <c r="AK4">
        <v>1.4906573562788397</v>
      </c>
      <c r="AL4">
        <v>1.5683313261077156</v>
      </c>
      <c r="AM4">
        <v>1.649636933321174</v>
      </c>
      <c r="AN4">
        <v>1.7347062011205341</v>
      </c>
      <c r="AO4">
        <v>1.8236721272398178</v>
      </c>
      <c r="AP4">
        <v>1.9166681929990481</v>
      </c>
      <c r="AQ4">
        <v>2.0138278001822321</v>
      </c>
      <c r="AR4">
        <v>2.1152836281320146</v>
      </c>
      <c r="AS4">
        <v>2.2211669027477186</v>
      </c>
    </row>
    <row r="5" spans="1:45" hidden="1" x14ac:dyDescent="0.45">
      <c r="A5" t="s">
        <v>9</v>
      </c>
      <c r="B5" t="s">
        <v>38</v>
      </c>
      <c r="C5" t="s">
        <v>145</v>
      </c>
      <c r="D5" t="s">
        <v>65</v>
      </c>
      <c r="E5" t="s">
        <v>146</v>
      </c>
      <c r="F5" t="s">
        <v>13</v>
      </c>
      <c r="G5" t="s">
        <v>62</v>
      </c>
      <c r="H5" t="s">
        <v>61</v>
      </c>
      <c r="M5">
        <v>6.9774000000000003</v>
      </c>
      <c r="N5">
        <v>16.3384</v>
      </c>
      <c r="O5">
        <v>17.935300000000002</v>
      </c>
      <c r="P5">
        <v>16.4191</v>
      </c>
      <c r="Q5">
        <v>27.8291</v>
      </c>
      <c r="R5" s="92">
        <v>26.365468277400002</v>
      </c>
      <c r="S5">
        <v>28.343201122005205</v>
      </c>
      <c r="T5">
        <v>30.469288138191082</v>
      </c>
      <c r="U5">
        <v>32.754857704740147</v>
      </c>
      <c r="V5">
        <v>34.991798759027759</v>
      </c>
      <c r="W5">
        <v>37.380029514185594</v>
      </c>
      <c r="X5">
        <v>39.929660228113676</v>
      </c>
      <c r="Y5">
        <v>42.651466662537217</v>
      </c>
      <c r="Z5">
        <v>45.55693303610721</v>
      </c>
      <c r="AA5">
        <v>48.658297676836625</v>
      </c>
      <c r="AB5">
        <v>51.968601537148551</v>
      </c>
      <c r="AC5">
        <v>55.501739744119426</v>
      </c>
      <c r="AD5">
        <v>59.272516367284595</v>
      </c>
      <c r="AE5">
        <v>63.296702596654569</v>
      </c>
      <c r="AF5">
        <v>67.591098534387768</v>
      </c>
      <c r="AG5">
        <v>72.173598814898142</v>
      </c>
      <c r="AH5">
        <v>77.063262280065501</v>
      </c>
      <c r="AI5">
        <v>82.280385948679211</v>
      </c>
      <c r="AJ5">
        <v>87.846583532304493</v>
      </c>
      <c r="AK5">
        <v>93.784868763432343</v>
      </c>
      <c r="AL5">
        <v>100.11974381607709</v>
      </c>
      <c r="AM5">
        <v>106.8772931139399</v>
      </c>
      <c r="AN5">
        <v>114.08528283687644</v>
      </c>
      <c r="AO5">
        <v>121.77326645271121</v>
      </c>
      <c r="AP5">
        <v>129.97269661844069</v>
      </c>
      <c r="AQ5">
        <v>138.71704381258002</v>
      </c>
      <c r="AR5">
        <v>148.04192207883943</v>
      </c>
      <c r="AS5">
        <v>157.98522228047915</v>
      </c>
    </row>
    <row r="6" spans="1:45" hidden="1" x14ac:dyDescent="0.45">
      <c r="A6" t="s">
        <v>9</v>
      </c>
      <c r="B6" t="s">
        <v>38</v>
      </c>
      <c r="C6" t="s">
        <v>133</v>
      </c>
      <c r="D6" t="s">
        <v>65</v>
      </c>
      <c r="E6" t="s">
        <v>140</v>
      </c>
      <c r="F6" t="s">
        <v>13</v>
      </c>
      <c r="G6" t="s">
        <v>62</v>
      </c>
      <c r="H6" t="s">
        <v>61</v>
      </c>
      <c r="M6">
        <v>6.0728999999999997</v>
      </c>
      <c r="N6">
        <v>6.4599000000000002</v>
      </c>
      <c r="O6">
        <v>5.9359999999999999</v>
      </c>
      <c r="P6">
        <v>7.1908000000000003</v>
      </c>
      <c r="Q6">
        <v>6.9527000000000001</v>
      </c>
      <c r="R6" s="92">
        <v>7.2527230300000003</v>
      </c>
      <c r="S6">
        <v>7.5400253736988443</v>
      </c>
      <c r="T6">
        <v>7.8387086341035133</v>
      </c>
      <c r="U6">
        <v>8.1492236438226016</v>
      </c>
      <c r="V6">
        <v>8.3837886870784892</v>
      </c>
      <c r="W6">
        <v>8.6241496965767261</v>
      </c>
      <c r="X6">
        <v>8.8703977862546175</v>
      </c>
      <c r="Y6">
        <v>9.1226221936627017</v>
      </c>
      <c r="Z6">
        <v>9.3809099883307105</v>
      </c>
      <c r="AA6">
        <v>9.6453457599729724</v>
      </c>
      <c r="AB6">
        <v>9.9160112853935516</v>
      </c>
      <c r="AC6">
        <v>10.19298517289293</v>
      </c>
      <c r="AD6">
        <v>10.476342482916419</v>
      </c>
      <c r="AE6">
        <v>10.766154323620018</v>
      </c>
      <c r="AF6">
        <v>11.062487419961842</v>
      </c>
      <c r="AG6">
        <v>11.365403654856237</v>
      </c>
      <c r="AH6">
        <v>11.674959580853431</v>
      </c>
      <c r="AI6">
        <v>11.991205900729586</v>
      </c>
      <c r="AJ6">
        <v>12.314186915290414</v>
      </c>
      <c r="AK6">
        <v>12.643939936605857</v>
      </c>
      <c r="AL6">
        <v>12.980494664803595</v>
      </c>
      <c r="AM6">
        <v>13.323872526455016</v>
      </c>
      <c r="AN6">
        <v>13.674085972488733</v>
      </c>
      <c r="AO6">
        <v>14.03113773346332</v>
      </c>
      <c r="AP6">
        <v>14.395020029922787</v>
      </c>
      <c r="AQ6">
        <v>14.765713735444725</v>
      </c>
      <c r="AR6">
        <v>15.143187489872306</v>
      </c>
      <c r="AS6">
        <v>15.527396760096712</v>
      </c>
    </row>
    <row r="7" spans="1:45" x14ac:dyDescent="0.45">
      <c r="A7" t="s">
        <v>9</v>
      </c>
      <c r="B7" t="s">
        <v>38</v>
      </c>
      <c r="C7" t="s">
        <v>131</v>
      </c>
      <c r="D7" t="s">
        <v>65</v>
      </c>
      <c r="E7" s="90" t="s">
        <v>138</v>
      </c>
      <c r="F7" t="s">
        <v>13</v>
      </c>
      <c r="G7" t="s">
        <v>62</v>
      </c>
      <c r="H7" t="s">
        <v>61</v>
      </c>
      <c r="M7">
        <v>14.008100000000001</v>
      </c>
      <c r="N7">
        <v>15.226000000000001</v>
      </c>
      <c r="O7">
        <v>13.6341</v>
      </c>
      <c r="P7">
        <v>17.037600000000001</v>
      </c>
      <c r="Q7">
        <v>16.148099999999999</v>
      </c>
      <c r="R7" s="92">
        <v>17.873022097</v>
      </c>
      <c r="S7">
        <v>18.571411471711791</v>
      </c>
      <c r="T7">
        <v>19.297090451732817</v>
      </c>
      <c r="U7">
        <v>20.051125379972774</v>
      </c>
      <c r="V7">
        <v>20.708748411807427</v>
      </c>
      <c r="W7">
        <v>21.387149495409556</v>
      </c>
      <c r="X7">
        <v>22.086948339529151</v>
      </c>
      <c r="Y7">
        <v>22.808781358047501</v>
      </c>
      <c r="Z7">
        <v>23.553302029276566</v>
      </c>
      <c r="AA7">
        <v>24.321181257831174</v>
      </c>
      <c r="AB7">
        <v>25.113107738726672</v>
      </c>
      <c r="AC7">
        <v>25.929788323323205</v>
      </c>
      <c r="AD7">
        <v>26.771948386705233</v>
      </c>
      <c r="AE7">
        <v>27.640332196049531</v>
      </c>
      <c r="AF7">
        <v>28.535703279498094</v>
      </c>
      <c r="AG7">
        <v>29.45884479501289</v>
      </c>
      <c r="AH7">
        <v>30.410559898647886</v>
      </c>
      <c r="AI7">
        <v>31.391672111629553</v>
      </c>
      <c r="AJ7">
        <v>32.403025685590485</v>
      </c>
      <c r="AK7">
        <v>33.445485965251308</v>
      </c>
      <c r="AL7">
        <v>34.519939747793757</v>
      </c>
      <c r="AM7">
        <v>35.627295638112628</v>
      </c>
      <c r="AN7">
        <v>36.76848439907581</v>
      </c>
      <c r="AO7">
        <v>37.944459295859815</v>
      </c>
      <c r="AP7">
        <v>39.156196433363107</v>
      </c>
      <c r="AQ7">
        <v>40.404695085630372</v>
      </c>
      <c r="AR7">
        <v>41.690978016148328</v>
      </c>
      <c r="AS7">
        <v>43.016091787796583</v>
      </c>
    </row>
    <row r="8" spans="1:45" hidden="1" x14ac:dyDescent="0.45">
      <c r="A8" t="s">
        <v>9</v>
      </c>
      <c r="B8" t="s">
        <v>38</v>
      </c>
      <c r="C8" t="s">
        <v>132</v>
      </c>
      <c r="D8" t="s">
        <v>65</v>
      </c>
      <c r="E8" t="s">
        <v>139</v>
      </c>
      <c r="F8" t="s">
        <v>13</v>
      </c>
      <c r="G8" t="s">
        <v>62</v>
      </c>
      <c r="H8" t="s">
        <v>61</v>
      </c>
      <c r="M8">
        <v>7.3061999999999996</v>
      </c>
      <c r="N8">
        <v>6.1826999999999996</v>
      </c>
      <c r="O8">
        <v>5.9737</v>
      </c>
      <c r="P8">
        <v>7.5719000000000003</v>
      </c>
      <c r="Q8">
        <v>8.6045999999999996</v>
      </c>
      <c r="R8" s="93">
        <v>8.5954097642000011</v>
      </c>
      <c r="S8">
        <v>8.6799439733888626</v>
      </c>
      <c r="T8">
        <v>8.7653095603385545</v>
      </c>
      <c r="U8">
        <v>8.8515147014901636</v>
      </c>
      <c r="V8">
        <v>8.8454575739724834</v>
      </c>
      <c r="W8">
        <v>8.8384251559600155</v>
      </c>
      <c r="X8">
        <v>8.8303988497285495</v>
      </c>
      <c r="Y8">
        <v>8.8213597860772257</v>
      </c>
      <c r="Z8">
        <v>8.8112888207875386</v>
      </c>
      <c r="AA8">
        <v>8.8001665310389381</v>
      </c>
      <c r="AB8">
        <v>8.7879732117805247</v>
      </c>
      <c r="AC8">
        <v>8.7746888720583307</v>
      </c>
      <c r="AD8">
        <v>8.7602932312976609</v>
      </c>
      <c r="AE8">
        <v>8.7447657155399554</v>
      </c>
      <c r="AF8">
        <v>8.7280854536336445</v>
      </c>
      <c r="AG8">
        <v>8.7102312733784721</v>
      </c>
      <c r="AH8">
        <v>8.6911816976226959</v>
      </c>
      <c r="AI8">
        <v>8.6709149403126737</v>
      </c>
      <c r="AJ8">
        <v>8.6494089024942138</v>
      </c>
      <c r="AK8">
        <v>8.6266411682651736</v>
      </c>
      <c r="AL8">
        <v>8.6025890006786909</v>
      </c>
      <c r="AM8">
        <v>8.5772293375965099</v>
      </c>
      <c r="AN8">
        <v>8.5505387874917869</v>
      </c>
      <c r="AO8">
        <v>8.5224936252007808</v>
      </c>
      <c r="AP8">
        <v>8.4930697876228685</v>
      </c>
      <c r="AQ8">
        <v>8.4622428693682288</v>
      </c>
      <c r="AR8">
        <v>8.429988118352604</v>
      </c>
      <c r="AS8">
        <v>8.3962804313385444</v>
      </c>
    </row>
    <row r="9" spans="1:45" hidden="1" x14ac:dyDescent="0.45">
      <c r="A9" t="s">
        <v>9</v>
      </c>
      <c r="B9" t="s">
        <v>38</v>
      </c>
      <c r="C9" t="s">
        <v>177</v>
      </c>
      <c r="D9" t="s">
        <v>65</v>
      </c>
      <c r="E9" s="84" t="s">
        <v>178</v>
      </c>
      <c r="F9" t="s">
        <v>13</v>
      </c>
      <c r="G9" t="s">
        <v>62</v>
      </c>
      <c r="H9" t="s">
        <v>61</v>
      </c>
      <c r="M9">
        <v>3.9298999999999999</v>
      </c>
      <c r="N9">
        <v>4.1177000000000001</v>
      </c>
      <c r="O9">
        <v>4.173</v>
      </c>
      <c r="P9">
        <v>4.8047000000000004</v>
      </c>
      <c r="Q9">
        <v>5.0773999999999999</v>
      </c>
      <c r="R9" s="92">
        <v>5.2627055292000007</v>
      </c>
      <c r="S9">
        <v>5.6248062011139943</v>
      </c>
      <c r="T9">
        <v>6.0118212247569733</v>
      </c>
      <c r="U9">
        <v>6.4254648331315849</v>
      </c>
      <c r="V9">
        <v>6.796032027872462</v>
      </c>
      <c r="W9">
        <v>7.1871739952154279</v>
      </c>
      <c r="X9">
        <v>7.5999677166687469</v>
      </c>
      <c r="Y9">
        <v>8.0355409735303986</v>
      </c>
      <c r="Z9">
        <v>8.4950742388768639</v>
      </c>
      <c r="AA9">
        <v>8.9798025894156659</v>
      </c>
      <c r="AB9">
        <v>9.491017630978142</v>
      </c>
      <c r="AC9">
        <v>10.030069430478569</v>
      </c>
      <c r="AD9">
        <v>10.598368446113909</v>
      </c>
      <c r="AE9">
        <v>11.197387446415906</v>
      </c>
      <c r="AF9">
        <v>11.828663407483697</v>
      </c>
      <c r="AG9">
        <v>12.493799376309315</v>
      </c>
      <c r="AH9">
        <v>13.194466286548341</v>
      </c>
      <c r="AI9">
        <v>13.932404711370468</v>
      </c>
      <c r="AJ9">
        <v>14.709426536135448</v>
      </c>
      <c r="AK9">
        <v>15.527416531563322</v>
      </c>
      <c r="AL9">
        <v>16.388333805787298</v>
      </c>
      <c r="AM9">
        <v>17.294213111174713</v>
      </c>
      <c r="AN9">
        <v>18.247165979056472</v>
      </c>
      <c r="AO9">
        <v>19.249381652496776</v>
      </c>
      <c r="AP9">
        <v>20.303127783939505</v>
      </c>
      <c r="AQ9">
        <v>21.410750860960007</v>
      </c>
      <c r="AR9">
        <v>22.57467631940419</v>
      </c>
      <c r="AS9">
        <v>23.79740829888059</v>
      </c>
    </row>
    <row r="10" spans="1:45" x14ac:dyDescent="0.45">
      <c r="A10" t="s">
        <v>9</v>
      </c>
      <c r="B10" t="s">
        <v>38</v>
      </c>
      <c r="C10" t="s">
        <v>134</v>
      </c>
      <c r="D10" t="s">
        <v>65</v>
      </c>
      <c r="E10" s="90" t="s">
        <v>141</v>
      </c>
      <c r="F10" t="s">
        <v>13</v>
      </c>
      <c r="G10" t="s">
        <v>62</v>
      </c>
      <c r="H10" t="s">
        <v>61</v>
      </c>
      <c r="M10">
        <v>13.915900000000001</v>
      </c>
      <c r="N10">
        <v>14.2018</v>
      </c>
      <c r="O10">
        <v>14.4551</v>
      </c>
      <c r="P10">
        <v>16.1494</v>
      </c>
      <c r="Q10">
        <v>15.497</v>
      </c>
      <c r="R10" s="94">
        <v>16.400500000000001</v>
      </c>
      <c r="S10">
        <v>16.877972289421649</v>
      </c>
      <c r="T10">
        <v>17.36934536157343</v>
      </c>
      <c r="U10">
        <v>18.1719173089758</v>
      </c>
      <c r="V10">
        <v>18.911465803303585</v>
      </c>
      <c r="W10">
        <v>19.675529130226817</v>
      </c>
      <c r="X10">
        <v>20.464816333819016</v>
      </c>
      <c r="Y10">
        <v>21.280054299921172</v>
      </c>
      <c r="Z10">
        <v>22.12198811644376</v>
      </c>
      <c r="AA10">
        <v>22.991381437266625</v>
      </c>
      <c r="AB10">
        <v>23.53877332353958</v>
      </c>
      <c r="AC10">
        <v>24.098550851486515</v>
      </c>
      <c r="AD10">
        <v>24.670971234344385</v>
      </c>
      <c r="AE10">
        <v>25.256296164132653</v>
      </c>
      <c r="AF10">
        <v>25.854791854427809</v>
      </c>
      <c r="AG10">
        <v>26.466729081832373</v>
      </c>
      <c r="AH10">
        <v>27.092383226026133</v>
      </c>
      <c r="AI10">
        <v>27.732034308281829</v>
      </c>
      <c r="AJ10">
        <v>28.385967028322035</v>
      </c>
      <c r="AK10">
        <v>29.054470799387914</v>
      </c>
      <c r="AL10">
        <v>29.737839781384576</v>
      </c>
      <c r="AM10">
        <v>30.436372911961222</v>
      </c>
      <c r="AN10">
        <v>31.15037393537785</v>
      </c>
      <c r="AO10">
        <v>31.880151429003178</v>
      </c>
      <c r="AP10">
        <v>32.626018827281484</v>
      </c>
      <c r="AQ10">
        <v>33.3882944429985</v>
      </c>
      <c r="AR10">
        <v>34.167301485668723</v>
      </c>
      <c r="AS10">
        <v>34.963368076858622</v>
      </c>
    </row>
    <row r="11" spans="1:45" hidden="1" x14ac:dyDescent="0.45">
      <c r="A11" t="s">
        <v>9</v>
      </c>
      <c r="B11" t="s">
        <v>38</v>
      </c>
      <c r="C11" t="s">
        <v>109</v>
      </c>
      <c r="D11" t="s">
        <v>65</v>
      </c>
      <c r="E11" t="s">
        <v>110</v>
      </c>
      <c r="F11" t="s">
        <v>13</v>
      </c>
      <c r="G11" t="s">
        <v>62</v>
      </c>
      <c r="H11" t="s">
        <v>61</v>
      </c>
      <c r="M11">
        <v>295.95519999999999</v>
      </c>
      <c r="N11">
        <v>301.64409999999998</v>
      </c>
      <c r="O11">
        <v>310.73719999999997</v>
      </c>
      <c r="P11">
        <v>320.10449999999997</v>
      </c>
      <c r="Q11">
        <v>329.75420000000003</v>
      </c>
      <c r="R11" s="94">
        <v>339.6948494646</v>
      </c>
      <c r="S11">
        <v>351.03694628135469</v>
      </c>
      <c r="T11">
        <v>362.75774521974415</v>
      </c>
      <c r="U11">
        <v>374.86989079332238</v>
      </c>
      <c r="V11">
        <v>348.58969676637406</v>
      </c>
      <c r="W11">
        <v>357.80684271119998</v>
      </c>
      <c r="X11">
        <v>367.04403060872062</v>
      </c>
      <c r="Y11">
        <v>376.30679194721938</v>
      </c>
      <c r="Z11">
        <v>385.51384729482692</v>
      </c>
      <c r="AA11">
        <v>394.64230005145799</v>
      </c>
      <c r="AB11">
        <v>403.64390287213541</v>
      </c>
      <c r="AC11">
        <v>412.48976956388037</v>
      </c>
      <c r="AD11">
        <v>421.07331501123781</v>
      </c>
      <c r="AE11">
        <v>428.93720876313103</v>
      </c>
      <c r="AF11">
        <v>436.66851313807723</v>
      </c>
      <c r="AG11">
        <v>443.88194314847846</v>
      </c>
      <c r="AH11">
        <v>450.42955475003725</v>
      </c>
      <c r="AI11">
        <v>456.29615473123238</v>
      </c>
      <c r="AJ11">
        <v>461.31612222392954</v>
      </c>
      <c r="AK11">
        <v>465.33839609819046</v>
      </c>
      <c r="AL11">
        <v>468.23047627250526</v>
      </c>
      <c r="AM11">
        <v>469.71360739742079</v>
      </c>
      <c r="AN11">
        <v>469.68929134394762</v>
      </c>
      <c r="AO11">
        <v>467.83824185825051</v>
      </c>
      <c r="AP11">
        <v>463.92032826934695</v>
      </c>
      <c r="AQ11">
        <v>457.63637445510039</v>
      </c>
      <c r="AR11">
        <v>448.66021329480736</v>
      </c>
      <c r="AS11">
        <v>436.55432328872251</v>
      </c>
    </row>
    <row r="12" spans="1:45" hidden="1" x14ac:dyDescent="0.45">
      <c r="A12" t="s">
        <v>9</v>
      </c>
      <c r="B12" t="s">
        <v>38</v>
      </c>
      <c r="C12" t="s">
        <v>135</v>
      </c>
      <c r="D12" t="s">
        <v>65</v>
      </c>
      <c r="E12" t="s">
        <v>142</v>
      </c>
      <c r="F12" t="s">
        <v>13</v>
      </c>
      <c r="G12" t="s">
        <v>62</v>
      </c>
      <c r="H12" t="s">
        <v>61</v>
      </c>
      <c r="M12">
        <v>15.1303</v>
      </c>
      <c r="N12">
        <v>15.853300000000001</v>
      </c>
      <c r="O12">
        <v>16.066099999999999</v>
      </c>
      <c r="P12">
        <v>18.498100000000001</v>
      </c>
      <c r="Q12">
        <v>19.548100000000002</v>
      </c>
      <c r="R12" s="94">
        <v>20.261299999999999</v>
      </c>
      <c r="S12">
        <v>21.655368583742106</v>
      </c>
      <c r="T12">
        <v>23.145355357145128</v>
      </c>
      <c r="U12">
        <v>24.737859923137592</v>
      </c>
      <c r="V12">
        <v>26.241636447264629</v>
      </c>
      <c r="W12">
        <v>27.835235661870364</v>
      </c>
      <c r="X12">
        <v>29.52389901049289</v>
      </c>
      <c r="Y12">
        <v>31.313163980541052</v>
      </c>
      <c r="Z12">
        <v>33.208880028291567</v>
      </c>
      <c r="AA12">
        <v>35.217225293819837</v>
      </c>
      <c r="AB12">
        <v>37.344724139176648</v>
      </c>
      <c r="AC12">
        <v>39.59826554396723</v>
      </c>
      <c r="AD12">
        <v>41.985122393292215</v>
      </c>
      <c r="AE12">
        <v>44.512971693761884</v>
      </c>
      <c r="AF12">
        <v>47.189915753984465</v>
      </c>
      <c r="AG12">
        <v>50.024504366545223</v>
      </c>
      <c r="AH12">
        <v>53.025758029020594</v>
      </c>
      <c r="AI12">
        <v>56.203192241997272</v>
      </c>
      <c r="AJ12">
        <v>59.566842922372118</v>
      </c>
      <c r="AK12">
        <v>63.127292970377368</v>
      </c>
      <c r="AL12">
        <v>66.895700028785924</v>
      </c>
      <c r="AM12">
        <v>70.883825472581677</v>
      </c>
      <c r="AN12">
        <v>75.104064667004266</v>
      </c>
      <c r="AO12">
        <v>79.569478531269013</v>
      </c>
      <c r="AP12">
        <v>84.29382644439147</v>
      </c>
      <c r="AQ12">
        <v>89.291600528377629</v>
      </c>
      <c r="AR12">
        <v>94.578061342539698</v>
      </c>
      <c r="AS12">
        <v>100.16927502082237</v>
      </c>
    </row>
    <row r="13" spans="1:45" hidden="1" x14ac:dyDescent="0.45">
      <c r="A13" t="s">
        <v>9</v>
      </c>
      <c r="B13" t="s">
        <v>38</v>
      </c>
      <c r="C13" t="s">
        <v>149</v>
      </c>
      <c r="D13" t="s">
        <v>65</v>
      </c>
      <c r="E13" t="s">
        <v>150</v>
      </c>
      <c r="F13" t="s">
        <v>13</v>
      </c>
      <c r="G13" t="s">
        <v>62</v>
      </c>
      <c r="H13" t="s">
        <v>61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0.13001495936000002</v>
      </c>
      <c r="AB13">
        <v>0.26002991872000003</v>
      </c>
      <c r="AC13">
        <v>0.39004487807999999</v>
      </c>
      <c r="AD13">
        <v>0.52005983744000006</v>
      </c>
      <c r="AE13">
        <v>0.65007479680000002</v>
      </c>
      <c r="AF13">
        <v>0.65007479680000002</v>
      </c>
      <c r="AG13">
        <v>0.65007479680000002</v>
      </c>
      <c r="AH13">
        <v>0.65007479680000002</v>
      </c>
      <c r="AI13">
        <v>0.65007479680000002</v>
      </c>
      <c r="AJ13">
        <v>0.65007479680000002</v>
      </c>
      <c r="AK13">
        <v>0.65007479680000002</v>
      </c>
      <c r="AL13">
        <v>0.65007479680000002</v>
      </c>
      <c r="AM13">
        <v>0.65007479680000002</v>
      </c>
      <c r="AN13">
        <v>0.65007479680000002</v>
      </c>
      <c r="AO13">
        <v>0.65007479680000002</v>
      </c>
      <c r="AP13">
        <v>0.65007479680000002</v>
      </c>
      <c r="AQ13">
        <v>0.65007479680000002</v>
      </c>
      <c r="AR13">
        <v>0.65007479680000002</v>
      </c>
      <c r="AS13">
        <v>0.65007479680000002</v>
      </c>
    </row>
    <row r="14" spans="1:45" hidden="1" x14ac:dyDescent="0.45">
      <c r="A14" t="s">
        <v>9</v>
      </c>
      <c r="B14" t="s">
        <v>38</v>
      </c>
      <c r="C14" t="s">
        <v>147</v>
      </c>
      <c r="D14" t="s">
        <v>65</v>
      </c>
      <c r="E14" t="s">
        <v>148</v>
      </c>
      <c r="F14" t="s">
        <v>13</v>
      </c>
      <c r="G14" t="s">
        <v>62</v>
      </c>
      <c r="H14" t="s">
        <v>61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0.61120710000000011</v>
      </c>
      <c r="W14">
        <v>1.2224142000000002</v>
      </c>
      <c r="X14">
        <v>1.8336212999999999</v>
      </c>
      <c r="Y14">
        <v>2.4448284000000005</v>
      </c>
      <c r="Z14">
        <v>3.0560355000000001</v>
      </c>
      <c r="AA14">
        <v>3.0560355000000001</v>
      </c>
      <c r="AB14">
        <v>3.0560355000000001</v>
      </c>
      <c r="AC14">
        <v>3.0560355000000001</v>
      </c>
      <c r="AD14">
        <v>3.0560355000000001</v>
      </c>
      <c r="AE14">
        <v>3.0560355000000001</v>
      </c>
      <c r="AF14">
        <v>3.0560355000000001</v>
      </c>
      <c r="AG14">
        <v>3.0560355000000001</v>
      </c>
      <c r="AH14">
        <v>3.0560355000000001</v>
      </c>
      <c r="AI14">
        <v>3.0560355000000001</v>
      </c>
      <c r="AJ14">
        <v>3.0560355000000001</v>
      </c>
      <c r="AK14">
        <v>3.0560355000000001</v>
      </c>
      <c r="AL14">
        <v>3.0560355000000001</v>
      </c>
      <c r="AM14">
        <v>3.0560355000000001</v>
      </c>
      <c r="AN14">
        <v>3.0560355000000001</v>
      </c>
      <c r="AO14">
        <v>3.0560355000000001</v>
      </c>
      <c r="AP14">
        <v>4.1038190999999999</v>
      </c>
      <c r="AQ14">
        <v>4.1038190999999999</v>
      </c>
      <c r="AR14">
        <v>4.1038190999999999</v>
      </c>
      <c r="AS14">
        <v>4.1038190999999999</v>
      </c>
    </row>
  </sheetData>
  <autoFilter ref="A1:AS14" xr:uid="{943814E7-7771-4AA2-98CF-22F8526ED390}">
    <filterColumn colId="4">
      <filters>
        <filter val="Demand Commercial Electric"/>
        <filter val="Demand Industrial Electric"/>
        <filter val="Demand Residential Electric"/>
      </filters>
    </filterColumn>
    <sortState xmlns:xlrd2="http://schemas.microsoft.com/office/spreadsheetml/2017/richdata2" ref="A2:AS14">
      <sortCondition ref="C1:C14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360DE9767CDF0449BF75EAB371D3CB7" ma:contentTypeVersion="14" ma:contentTypeDescription="Crear nuevo documento." ma:contentTypeScope="" ma:versionID="a085176836abd262a7ea2e14f8197063">
  <xsd:schema xmlns:xsd="http://www.w3.org/2001/XMLSchema" xmlns:xs="http://www.w3.org/2001/XMLSchema" xmlns:p="http://schemas.microsoft.com/office/2006/metadata/properties" xmlns:ns2="a1fcbaaf-06d9-47c4-b3a2-beefbc45d784" xmlns:ns3="081a93ea-d517-42a5-a2b7-457060aa7471" targetNamespace="http://schemas.microsoft.com/office/2006/metadata/properties" ma:root="true" ma:fieldsID="18610519e5d66159880ace7e9acb3815" ns2:_="" ns3:_="">
    <xsd:import namespace="a1fcbaaf-06d9-47c4-b3a2-beefbc45d784"/>
    <xsd:import namespace="081a93ea-d517-42a5-a2b7-457060aa747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fcbaaf-06d9-47c4-b3a2-beefbc45d78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5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1" nillable="true" ma:displayName="Location" ma:description="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1a93ea-d517-42a5-a2b7-457060aa7471" elementFormDefault="qualified">
    <xsd:import namespace="http://schemas.microsoft.com/office/2006/documentManagement/types"/>
    <xsd:import namespace="http://schemas.microsoft.com/office/infopath/2007/PartnerControls"/>
    <xsd:element name="SharedWithUsers" ma:index="17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8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a1fcbaaf-06d9-47c4-b3a2-beefbc45d784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0FA405F-7986-4134-A686-722FBFDA01FE}"/>
</file>

<file path=customXml/itemProps2.xml><?xml version="1.0" encoding="utf-8"?>
<ds:datastoreItem xmlns:ds="http://schemas.openxmlformats.org/officeDocument/2006/customXml" ds:itemID="{7488BCF7-8960-47C8-86EA-6FB3970D4B97}">
  <ds:schemaRefs>
    <ds:schemaRef ds:uri="http://schemas.microsoft.com/office/2006/metadata/properties"/>
    <ds:schemaRef ds:uri="http://schemas.microsoft.com/office/infopath/2007/PartnerControls"/>
    <ds:schemaRef ds:uri="a1fcbaaf-06d9-47c4-b3a2-beefbc45d784"/>
  </ds:schemaRefs>
</ds:datastoreItem>
</file>

<file path=customXml/itemProps3.xml><?xml version="1.0" encoding="utf-8"?>
<ds:datastoreItem xmlns:ds="http://schemas.openxmlformats.org/officeDocument/2006/customXml" ds:itemID="{7011FB73-B788-4D3D-9D0B-EAF1A113674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Scenarios</vt:lpstr>
      <vt:lpstr>Overall_Parameters</vt:lpstr>
      <vt:lpstr>Distance_Levers</vt:lpstr>
      <vt:lpstr>Mode_Shift</vt:lpstr>
      <vt:lpstr>Occupancy_Rate</vt:lpstr>
      <vt:lpstr>Tech_Adoption</vt:lpstr>
      <vt:lpstr>Electrical</vt:lpstr>
      <vt:lpstr>SmartGrid</vt:lpstr>
      <vt:lpstr>Efficiency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Andrea Cecilia Rivas Castañeda</cp:lastModifiedBy>
  <dcterms:created xsi:type="dcterms:W3CDTF">2015-06-05T18:17:20Z</dcterms:created>
  <dcterms:modified xsi:type="dcterms:W3CDTF">2025-02-19T03:12:51Z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0x0101000360DE9767CDF0449BF75EAB371D3CB7</vt:lpwstr>
  </property>
</Properties>
</file>