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Escenario_bajo\"/>
    </mc:Choice>
  </mc:AlternateContent>
  <xr:revisionPtr revIDLastSave="0" documentId="13_ncr:1_{942E9D70-8D14-4DCA-AD9A-80E30182D2B2}" xr6:coauthVersionLast="47" xr6:coauthVersionMax="47" xr10:uidLastSave="{00000000-0000-0000-0000-000000000000}"/>
  <bookViews>
    <workbookView xWindow="-98" yWindow="-98" windowWidth="21795" windowHeight="11625" tabRatio="705" firstSheet="2" activeTab="6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Tech_Adoption" sheetId="2" r:id="rId6"/>
    <sheet name="Electrical" sheetId="13" r:id="rId7"/>
    <sheet name="SmartGrid" sheetId="14" r:id="rId8"/>
    <sheet name="Efficiency" sheetId="9" r:id="rId9"/>
    <sheet name="Others" sheetId="17" r:id="rId10"/>
  </sheets>
  <definedNames>
    <definedName name="_xlnm._FilterDatabase" localSheetId="8" hidden="1">Efficiency!$A$1:$AS$14</definedName>
    <definedName name="_xlnm._FilterDatabase" localSheetId="6" hidden="1">Electrical!$A$1:$N$60</definedName>
    <definedName name="_xlnm._FilterDatabase" localSheetId="7" hidden="1">SmartGrid!$A$1:$AQ$15</definedName>
    <definedName name="_xlnm._FilterDatabase" localSheetId="5" hidden="1">Tech_Adoption!$A$1:$Q$1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7" i="14" l="1"/>
  <c r="AC7" i="14"/>
  <c r="AB7" i="14"/>
  <c r="AA7" i="14"/>
  <c r="Z7" i="14"/>
  <c r="Y7" i="14"/>
  <c r="X7" i="14"/>
  <c r="W7" i="14"/>
  <c r="V7" i="14"/>
  <c r="U7" i="14"/>
  <c r="T7" i="14"/>
  <c r="AN7" i="14" l="1"/>
  <c r="AO7" i="14" s="1"/>
  <c r="AP7" i="14" s="1"/>
  <c r="AQ7" i="14" s="1"/>
  <c r="AE7" i="14" l="1"/>
  <c r="AF7" i="14"/>
  <c r="AG7" i="14"/>
  <c r="AH7" i="14"/>
  <c r="AI7" i="14"/>
  <c r="AJ7" i="14"/>
  <c r="AK7" i="14"/>
  <c r="AL7" i="14"/>
  <c r="AM7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4354875E-407A-4C7C-8F4B-64163EB76499}">
      <text>
        <r>
          <rPr>
            <b/>
            <sz val="9"/>
            <color rgb="FF000000"/>
            <rFont val="Tahoma"/>
            <family val="2"/>
          </rPr>
          <t xml:space="preserve">YES: the indices can be called from the stable_scenario dictionary.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NO: the system must generate the fields.
</t>
        </r>
      </text>
    </comment>
    <comment ref="G1" authorId="0" shapeId="0" xr:uid="{B7E3B1BF-CD83-4F5E-940B-CAB1BD04D8C2}">
      <text>
        <r>
          <rPr>
            <b/>
            <sz val="9"/>
            <color rgb="FF000000"/>
            <rFont val="Tahoma"/>
            <family val="2"/>
          </rPr>
          <t xml:space="preserve">Used for exact values before y_ini
</t>
        </r>
      </text>
    </comment>
    <comment ref="I1" authorId="0" shapeId="0" xr:uid="{F2C57CEE-FEF5-4B38-BEB6-583D594D1A2B}">
      <text>
        <r>
          <rPr>
            <b/>
            <sz val="9"/>
            <color rgb="FF000000"/>
            <rFont val="Tahoma"/>
            <family val="2"/>
          </rPr>
          <t>Preceding year of initial year of separation between values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<sst xmlns="http://schemas.openxmlformats.org/spreadsheetml/2006/main" count="1594" uniqueCount="309">
  <si>
    <t>Scenario</t>
  </si>
  <si>
    <t>Tech_Set</t>
  </si>
  <si>
    <t>Logistic</t>
  </si>
  <si>
    <t>Linear</t>
  </si>
  <si>
    <t>C</t>
  </si>
  <si>
    <t>M</t>
  </si>
  <si>
    <t>L</t>
  </si>
  <si>
    <t>y_ini</t>
  </si>
  <si>
    <t>v_2050</t>
  </si>
  <si>
    <t>NDP</t>
  </si>
  <si>
    <t>Transport_Category</t>
  </si>
  <si>
    <t>Public</t>
  </si>
  <si>
    <t>Private</t>
  </si>
  <si>
    <t>YES</t>
  </si>
  <si>
    <t>NO</t>
  </si>
  <si>
    <t>R2021</t>
  </si>
  <si>
    <t>R2050</t>
  </si>
  <si>
    <t>n.a.</t>
  </si>
  <si>
    <t>Description_Set</t>
  </si>
  <si>
    <t>Parameter</t>
  </si>
  <si>
    <t>Value</t>
  </si>
  <si>
    <t>Initial_Year_of_Uncertainty</t>
  </si>
  <si>
    <t>Group_Set</t>
  </si>
  <si>
    <t>Group_Description</t>
  </si>
  <si>
    <t>Relative reduction to BAU - distance</t>
  </si>
  <si>
    <t>Relative increase to BAU - occupancy rate</t>
  </si>
  <si>
    <t>Restriction_Type</t>
  </si>
  <si>
    <t>v_2030</t>
  </si>
  <si>
    <t>Name</t>
  </si>
  <si>
    <t>Description</t>
  </si>
  <si>
    <t>BAU</t>
  </si>
  <si>
    <t>Represents a system based on fossil fuels and private transport for the next 30 years.</t>
  </si>
  <si>
    <t>Activated</t>
  </si>
  <si>
    <t>Based_On</t>
  </si>
  <si>
    <t>Reference</t>
  </si>
  <si>
    <t>Light Freight</t>
  </si>
  <si>
    <t>TRYLFELE</t>
  </si>
  <si>
    <t>Built-in</t>
  </si>
  <si>
    <t>SpecifiedAnnualDemand</t>
  </si>
  <si>
    <t>v_2040</t>
  </si>
  <si>
    <t>Context</t>
  </si>
  <si>
    <t>Base</t>
  </si>
  <si>
    <t>ref</t>
  </si>
  <si>
    <t>Milestone_Years</t>
  </si>
  <si>
    <t>Method</t>
  </si>
  <si>
    <t>Built-in Parameter-Set</t>
  </si>
  <si>
    <t>Exact_Years</t>
  </si>
  <si>
    <t>Exact_Values</t>
  </si>
  <si>
    <t>PPHDAM</t>
  </si>
  <si>
    <t>PPHROR</t>
  </si>
  <si>
    <t>PPGEO</t>
  </si>
  <si>
    <t>PPWNDON</t>
  </si>
  <si>
    <t>PPPVT</t>
  </si>
  <si>
    <t>Milestone_Value</t>
  </si>
  <si>
    <t>Unit</t>
  </si>
  <si>
    <t>PJ</t>
  </si>
  <si>
    <t>Description Parameter-Set</t>
  </si>
  <si>
    <t>Write ; Interpolate ; Fix_Last</t>
  </si>
  <si>
    <t>TRYLFPHD</t>
  </si>
  <si>
    <t>Max</t>
  </si>
  <si>
    <t>TotalTechnologyAnnualActivityLowerLimit</t>
  </si>
  <si>
    <t>Exact</t>
  </si>
  <si>
    <t>None</t>
  </si>
  <si>
    <t>Set</t>
  </si>
  <si>
    <t>Set_Index</t>
  </si>
  <si>
    <t>f</t>
  </si>
  <si>
    <t>CapacityFactor</t>
  </si>
  <si>
    <t>Security_Multiplier</t>
  </si>
  <si>
    <t>PPPVTS</t>
  </si>
  <si>
    <t>PPBIM</t>
  </si>
  <si>
    <t>PPBGS</t>
  </si>
  <si>
    <t>PPCOA</t>
  </si>
  <si>
    <t>The minimum production with biomass</t>
  </si>
  <si>
    <t>The minimum production with biogas</t>
  </si>
  <si>
    <t>The minimum production with coal</t>
  </si>
  <si>
    <t>Represents a policy vision in a National Decarbonization Plan.</t>
  </si>
  <si>
    <t>TRAUTLPG</t>
  </si>
  <si>
    <t>Automobiles LPG</t>
  </si>
  <si>
    <t>Light Truck Electric</t>
  </si>
  <si>
    <t>TRYLFHD</t>
  </si>
  <si>
    <t>Light Truck Hybrid Diesel</t>
  </si>
  <si>
    <t>Light Truck Plug-in Hybrid Diesel</t>
  </si>
  <si>
    <t>Sector</t>
  </si>
  <si>
    <t>Transport</t>
  </si>
  <si>
    <t>All</t>
  </si>
  <si>
    <t>TotalAnnualMaxCapacityInvestment</t>
  </si>
  <si>
    <t>GW</t>
  </si>
  <si>
    <t>Write ; Interpolate_Escalate ; Fix_Last</t>
  </si>
  <si>
    <t>TotalTechnologyAnnualActivityUpperLimit</t>
  </si>
  <si>
    <t>Bus Private Electric</t>
  </si>
  <si>
    <t>Bus Private Hydrogen</t>
  </si>
  <si>
    <t>Minibus Electric</t>
  </si>
  <si>
    <t>Minibus Hydrogen</t>
  </si>
  <si>
    <t>TRBPUHYD</t>
  </si>
  <si>
    <t>Bus Public Hydrogen</t>
  </si>
  <si>
    <t>TRBPRELE</t>
  </si>
  <si>
    <t>TRBPRHYD</t>
  </si>
  <si>
    <t>TRMBSELE</t>
  </si>
  <si>
    <t>TRMBSHYD</t>
  </si>
  <si>
    <t>TRBPUPHD</t>
  </si>
  <si>
    <t>Bus Private Plug-in Hybrid Diesel</t>
  </si>
  <si>
    <t>Minibus Plug-in Hybrid Diesel</t>
  </si>
  <si>
    <t>Bus Public Plug-in Hybrid Diesel</t>
  </si>
  <si>
    <t>TRBPRPHD</t>
  </si>
  <si>
    <t>TRMBSPHD</t>
  </si>
  <si>
    <t>PPNGS</t>
  </si>
  <si>
    <t>The minimum production with natural gas</t>
  </si>
  <si>
    <t>2018 ; 2019 ; 2020 ; 2021</t>
  </si>
  <si>
    <t>2018 ; 2019 ; 2020 ; 2021 ; 2022 ; 2023 ; 2024 ; 2025 ; 2026 ; 2027 ; 2028</t>
  </si>
  <si>
    <t>E5RESFIR</t>
  </si>
  <si>
    <t>Demand Residential Wood</t>
  </si>
  <si>
    <t>PPDSL</t>
  </si>
  <si>
    <t>The minimum production with diesel</t>
  </si>
  <si>
    <t>PPFOI</t>
  </si>
  <si>
    <t>The minimum production with fuel oil</t>
  </si>
  <si>
    <t>IMP_ELE</t>
  </si>
  <si>
    <t>The minimum production of solar (transmission)</t>
  </si>
  <si>
    <t>The minimum production of dam hydropower</t>
  </si>
  <si>
    <t>The minimum production of run-of-river</t>
  </si>
  <si>
    <t>The minimum production of wind</t>
  </si>
  <si>
    <t>The minimum production of geothermal</t>
  </si>
  <si>
    <t>PJ/GW</t>
  </si>
  <si>
    <t>Overwrite ; Interpolate ; Fix_Last</t>
  </si>
  <si>
    <t>The capacity factor of coal</t>
  </si>
  <si>
    <t>2018 ; 2019 ; 2020 ; 2021 ; 2022 ; 2023</t>
  </si>
  <si>
    <t>TotalAnnualMaxCapacity</t>
  </si>
  <si>
    <t>The max capacity of Geothermal</t>
  </si>
  <si>
    <t>0.5; 0.5; 0.5; 0.4</t>
  </si>
  <si>
    <t>The max capacity investment of Geothermal</t>
  </si>
  <si>
    <t>E5COMELE</t>
  </si>
  <si>
    <t>E5COMFIR</t>
  </si>
  <si>
    <t>E5INDELE</t>
  </si>
  <si>
    <t>E5INDFOI</t>
  </si>
  <si>
    <t>E5INDDSL</t>
  </si>
  <si>
    <t>E5RESELE</t>
  </si>
  <si>
    <t>E5RESLPG</t>
  </si>
  <si>
    <t>Demand Commercial Electric</t>
  </si>
  <si>
    <t>Demand Commercial Firewood</t>
  </si>
  <si>
    <t>Demand Industrial Electric</t>
  </si>
  <si>
    <t>Demand Industrial Fuel Oil</t>
  </si>
  <si>
    <t>Demand Industrial Diesel</t>
  </si>
  <si>
    <t>Demand Residential Electric</t>
  </si>
  <si>
    <t>Demand Residential LPG</t>
  </si>
  <si>
    <t>0.9 ; 0.99 ; 0.7 ; 0.8 ; 0.8 ; 0.8</t>
  </si>
  <si>
    <t>2018 ; 2019 ; 2020 ; 2021 ; 2022 ; 2023 ; 2024 ; 2025</t>
  </si>
  <si>
    <t>E5INDCOK</t>
  </si>
  <si>
    <t>Demand Industrial Coke</t>
  </si>
  <si>
    <t>E6BRT</t>
  </si>
  <si>
    <t>Transport Demand - Train</t>
  </si>
  <si>
    <t>E6AERO</t>
  </si>
  <si>
    <t>Transport Demand - Cable Car</t>
  </si>
  <si>
    <t>CapitalCost</t>
  </si>
  <si>
    <t>FixedCost</t>
  </si>
  <si>
    <t>T5ELECOM</t>
  </si>
  <si>
    <t>Capital cost of efficiency</t>
  </si>
  <si>
    <t>T5ELEBRT</t>
  </si>
  <si>
    <t>Capital cost of Train</t>
  </si>
  <si>
    <t>Fixed Cost of Train</t>
  </si>
  <si>
    <t>T5ELEAERO</t>
  </si>
  <si>
    <t>Capital cost of Aero</t>
  </si>
  <si>
    <t>Fixed Cost of Aero</t>
  </si>
  <si>
    <t>T5FIRCOM</t>
  </si>
  <si>
    <t>T5ELEIND</t>
  </si>
  <si>
    <t>T5FOIIND</t>
  </si>
  <si>
    <t>T5DSLIND</t>
  </si>
  <si>
    <t>T5COKIND</t>
  </si>
  <si>
    <t>T5ELERES</t>
  </si>
  <si>
    <t>T5LPGRES</t>
  </si>
  <si>
    <t>2018 ; 2019 ; 2020 ; 2021 ; 2022 ; 2023 ; 2024 ; 2025 ; 2026 ; 2027</t>
  </si>
  <si>
    <t>The minimum production of solar (transmission w. s.)</t>
  </si>
  <si>
    <t>PPPVDS</t>
  </si>
  <si>
    <t>The minimum production of solar (distribution w. s.)</t>
  </si>
  <si>
    <t>PPPVD</t>
  </si>
  <si>
    <t>The minimum production of solar (distribution)</t>
  </si>
  <si>
    <t>Primary - Import - Electricity</t>
  </si>
  <si>
    <t>E5COMLPG</t>
  </si>
  <si>
    <t>Demand Comercial GLP</t>
  </si>
  <si>
    <t>E5INDLPG</t>
  </si>
  <si>
    <t>Demand Industrial GLP</t>
  </si>
  <si>
    <t>T5LPGCOM</t>
  </si>
  <si>
    <t>T5LPGIND</t>
  </si>
  <si>
    <t>Private vehicles - Automobiles</t>
  </si>
  <si>
    <t>Techs_Auto</t>
  </si>
  <si>
    <t>Private vehicles - Motorcycle</t>
  </si>
  <si>
    <t>Techs_Motos</t>
  </si>
  <si>
    <t>Private vehicles - Bus Private</t>
  </si>
  <si>
    <t>Techs_Buses_Pri</t>
  </si>
  <si>
    <t>Public vehicles - Bus Public</t>
  </si>
  <si>
    <t>Techs_Buses_Pub</t>
  </si>
  <si>
    <t>Private vehicles - Minibus</t>
  </si>
  <si>
    <t>Techs_Buses_Micro</t>
  </si>
  <si>
    <t>Heavy freight vehicles</t>
  </si>
  <si>
    <t>Techs_He_Freight</t>
  </si>
  <si>
    <t>Light freight vehicles</t>
  </si>
  <si>
    <t>Techs_Li_Freight</t>
  </si>
  <si>
    <t>Public - Passenger Transport</t>
  </si>
  <si>
    <t>E6TDPASPUB</t>
  </si>
  <si>
    <t>Demand</t>
  </si>
  <si>
    <t>Non Motorized - Passenger Transport</t>
  </si>
  <si>
    <t>E6TRNOMOT</t>
  </si>
  <si>
    <t>Min/Max</t>
  </si>
  <si>
    <t>Motorcycle Flex_Fuel</t>
  </si>
  <si>
    <t>TRMOTFlex_Fuel</t>
  </si>
  <si>
    <t>interp</t>
  </si>
  <si>
    <t>Motorcycle Electric</t>
  </si>
  <si>
    <t>TRMOTELE</t>
  </si>
  <si>
    <t>Min</t>
  </si>
  <si>
    <t>Motorcycle Gasoline</t>
  </si>
  <si>
    <t>TRMOTGSL</t>
  </si>
  <si>
    <t>Funcional</t>
  </si>
  <si>
    <t>Automobiles Electric</t>
  </si>
  <si>
    <t>TRAUTELE</t>
  </si>
  <si>
    <t>Automobiles Gasoline</t>
  </si>
  <si>
    <t>TRAUTGSL</t>
  </si>
  <si>
    <t>Automobiles Diesel</t>
  </si>
  <si>
    <t>TRAUTDSL</t>
  </si>
  <si>
    <t>Light Truck Diesel</t>
  </si>
  <si>
    <t>TRYLFDSL</t>
  </si>
  <si>
    <t>Light Truck Gasoline</t>
  </si>
  <si>
    <t>TRYLFGSL</t>
  </si>
  <si>
    <t>Heavy Freight</t>
  </si>
  <si>
    <t>Heavy Truck Electric</t>
  </si>
  <si>
    <t>TRYTKELE</t>
  </si>
  <si>
    <t>Heavy Truck Hydrogen</t>
  </si>
  <si>
    <t>TRYTKHYD</t>
  </si>
  <si>
    <t>Heavy Truck Diesel</t>
  </si>
  <si>
    <t>TRYTKDSL</t>
  </si>
  <si>
    <t>Bus Private Diesel</t>
  </si>
  <si>
    <t>TRBPRDSL</t>
  </si>
  <si>
    <t>Bus Public Electric</t>
  </si>
  <si>
    <t>TRBPUELE</t>
  </si>
  <si>
    <t>Bus Public Diesel</t>
  </si>
  <si>
    <t>TRBPUDSL</t>
  </si>
  <si>
    <t>Minibus Diesel</t>
  </si>
  <si>
    <t>TRMBSDSL</t>
  </si>
  <si>
    <t>Minibus Gasoline</t>
  </si>
  <si>
    <t>TRMBSGSL</t>
  </si>
  <si>
    <t>Automobiles Plug-in Hybrid Gasoline</t>
  </si>
  <si>
    <t>TRAUTPHG</t>
  </si>
  <si>
    <t>Automobiles Hybrid Gasoline</t>
  </si>
  <si>
    <t>TRAUTHG</t>
  </si>
  <si>
    <t>2018 ; 2019 ; 2020 ; 2021 ; 2022 ; 2023 ; 2024 ; 2025 ; 2026 ; 2027 ; 2028 ; 2029 ; 2030 ; 2031</t>
  </si>
  <si>
    <t>0 ; 3.517 ; 3.54 ; 4.226 ; 0 ; 6.741 ; 6.5 ; 6 ; 5 ; 4 ; 5 ; 4 ; 4 ; 4</t>
  </si>
  <si>
    <t>2.41 ; 3.517 ; 3.54 ; 4.226 ; 4.886 ; 6.741 ; 6.5 ; 6 ; 5 ; 4 ; 5 ; 4 ; 4 ; 4</t>
  </si>
  <si>
    <t>2018 ; 2019 ; 2020 ; 2021 ; 2022 ; 2023 ; 2024 ; 2025 ; 2026 ; 2027 ; 2028 ; 2030</t>
  </si>
  <si>
    <t>0.09 ; 0.096 ; 0.125 ; 0.118 ; 0 ; 0.1 ; 0.1 ; 0.1 ; 0.1 ; 0.1 ; 0.1 ; 0.13</t>
  </si>
  <si>
    <t>0 ; 7.241 ; 7.1815 ; 7.558 ; 0 ; 6.89 ; 8 ; 10 ; 11 ; 11.5  ; 12</t>
  </si>
  <si>
    <t>16.55 ; 18.227 ; 10.48 ; 13.97 ; 9.948 ; 15.091</t>
  </si>
  <si>
    <t>0.007 ; 0.0065 ; 0.02 ; 0.012 ; 0.025 ; 0.031 ; 0.031 ; 0.031</t>
  </si>
  <si>
    <t>2018 ; 2019 ; 2020 ; 2021 ; 2022 ; 2023 ; 2024</t>
  </si>
  <si>
    <t>1.42 ; 1.928 ; 0.96 ; 0.996 ; 0.696 ; 2.379 ; 2.38</t>
  </si>
  <si>
    <t>2018 ; 2019 ; 2020 ; 2021 ; 2022 ; 2023 ; 2024 ; 2025 ; 2026 ; 2027 ; 2028 ; 2029 ; 2030 2031 ; 2032 ; 2033</t>
  </si>
  <si>
    <t>0 ; 1.026 ; 1.14 ; 1.16 ; 0 ; 1.21 ; 1.212 ; 1.212 ; 1.212 ; 1.28 ; 1.28 ; 1.28 ; 1.28 ; 1.28 ; 1.28 ; 1.28</t>
  </si>
  <si>
    <t>TotalAnnualMinCapacityInvestment</t>
  </si>
  <si>
    <t>2030 ; 2031 ; 2033 ; 2034 ; 2035 ; 2039 ; 2040 ; 2041</t>
  </si>
  <si>
    <t>0.1 ; 0 ; 0 ; 0.115 ; 0 ; 0 ; 0.235 ; 0</t>
  </si>
  <si>
    <t>0.94 ; 1.027 ; 1.145 ; 1.17 ; 1.158 ; 1.21</t>
  </si>
  <si>
    <t>18.4632 ; 16.09 ; 22.99 ; 24.698 ; 26.89 ; 22.105; 22.63</t>
  </si>
  <si>
    <t>2018 ; 2019 ; 2020 ; 2021 ; 2022 ; 2023 ; 2024 ; 2025 ; 2026 ; 2027 ; 2028 ; 2029</t>
  </si>
  <si>
    <t>18.46 ; 16.09 ; 22.99 ; 24.697 ; 26.89 ; 22.105; 22.63 ; 22.63 ; 22.63 ; 22.63  ; 22.63 ; 22.63</t>
  </si>
  <si>
    <t>The min capacity investment of dam hydropower</t>
  </si>
  <si>
    <t>2028 ; 2029 ; 2030 ; 2032 ; 2035 ; 2040 ; 2045</t>
  </si>
  <si>
    <t>0.052 ; 0 ; 0.130 ; 0 ; 0 ; 0 ; 0</t>
  </si>
  <si>
    <t>1.0194 ; 1.071 ; 1.322 ; 1.52 ; 1.6088 ; 1.523 ; 1.55</t>
  </si>
  <si>
    <t>2018 ; 2019 ; 2020 ; 2021 ; 2022 ; 2023 ; 2024 ; 2025 ; 2026 ; 2027 ; 2028 ; 2029 ; 2030</t>
  </si>
  <si>
    <t>1.01 ; 1.07 ; 1.32 ; 1.52 ; 1.608 ; 1.523 ; 1.55 ; 1.7 ; 1.7 ; 1.77 ; 1.77 ; 1.77 ; 1.77</t>
  </si>
  <si>
    <t>0 ; 0 ; 0.02 ; 0.06 ; 0.037 ; 0 ; 0.037 ; 0.037 ; 0.6 ; 0.6 ; 0.6 ; 0.6 ; 5</t>
  </si>
  <si>
    <t>2026 ; 2027 ; 2029 ; 2030 ; 2031 ; 2039 ; 2040 ; 2041</t>
  </si>
  <si>
    <t>0.04375 ; 0 ; 0 ; 0.6 ; 0 ; 0 ; 0.25 ; 0</t>
  </si>
  <si>
    <t>The max capacity of of solar (distribution)</t>
  </si>
  <si>
    <t>0.2 ; 0.2 ; 0.2 ; 0.2</t>
  </si>
  <si>
    <t>The max capacity ofof solar (distribution  w. s.)</t>
  </si>
  <si>
    <t>0 ; 0 ; 0 ; 0</t>
  </si>
  <si>
    <t>0 ; 0 ; 0.11 ; 0 ; 0.109 ; 0.185 ; 0.185 ; 0.185 ; 0.24 ; 0.24</t>
  </si>
  <si>
    <t>0 ; 0 ; 0 ; 0 ; 0 ; 0 ; 0 ; 0 ; 0 ; 0 ; 0 ; 0</t>
  </si>
  <si>
    <t>0.68 ; 0.808 ; 0.81 ; 0.89 ; 0.79 ; 0.858 ; 0.859 ; 0.9  ; 1.5 ; 1.5 ; 4</t>
  </si>
  <si>
    <t>The max capacity of solar (transmission)</t>
  </si>
  <si>
    <t>2018 ; 2019 ; 2020 ; 2021 ; 2022</t>
  </si>
  <si>
    <t>0.1 ; 0.1 ; 0.1 ; 0.1 ; 0.5</t>
  </si>
  <si>
    <t>The max capacity of solar (transmission  w. s.)</t>
  </si>
  <si>
    <t>0.69 ; 0.81 ; 0.811 ; 0.892 ; 0.793 ; 0.858</t>
  </si>
  <si>
    <t>0.15 ; 0.15 ; 0.15 ; 0.15 ; 0.15</t>
  </si>
  <si>
    <t xml:space="preserve">0 ; 1.29 ; 1.307 ; 1.424 ; 0 ; 1.459 ; 1.46 ; 1.46 ; 1.5 ; 1.5 ; 1.5 ; 2 </t>
  </si>
  <si>
    <t>1.2 ; 1.3 ; 1.31 ; 1.424 ; 1.288 ; 1.46</t>
  </si>
  <si>
    <t>2030 ; 2031 ; 2039 ; 2040 ; 2041</t>
  </si>
  <si>
    <t>The min capacity investment of geothermal</t>
  </si>
  <si>
    <t>The min capacity investment of natural gas</t>
  </si>
  <si>
    <t xml:space="preserve">0.1 ; 0 ; 0 ; 0.25 ; 0 </t>
  </si>
  <si>
    <t>0 ; 0 ; 0.11 ; 0 ; 0.109 ; 0.185 ; 0.185 ; 0.185 ; 0.24 ; 0.24 ; 0.24 ; 0.24 ; 0.24 ; 0.24</t>
  </si>
  <si>
    <t>The max production of biogas</t>
  </si>
  <si>
    <t>The max production of geothermal</t>
  </si>
  <si>
    <t>The max production of dam hydropower</t>
  </si>
  <si>
    <t>The max production of run-of-river</t>
  </si>
  <si>
    <t>The max production of solar (transmission)</t>
  </si>
  <si>
    <t>The max production of wind</t>
  </si>
  <si>
    <t>0.68 ; 0.808 ; 0.81 ; 0.89 ; 0.79 ; 0.858 ; 0.859 ; 0.9  ; 1.5 ; 1.5 ; 4 ; 4 ; 4 ; 4</t>
  </si>
  <si>
    <t>2018 ; 2019 ; 2020 ; 2021 ; 2022 ; 2023 ; 2024 ; 2025 ; 2026 ; 2027 ; 2028 ; 2029 ; 2030 ; 2031 ; 2032</t>
  </si>
  <si>
    <t>The max production with coal</t>
  </si>
  <si>
    <t>0 ; 0 ; 0.02 ; 0.06 ; 0.037 ; 0 ; 0.037 ; 0.037 ; 0.6 ; 0.7 ; 0.7 ; 0.7 ; 7.11</t>
  </si>
  <si>
    <t>2026 ; 2027 ; 2029 ; 2030 ; 2031 ; 2032 ; 2033 ; 2034 ; 2038 ; 2039 ; 2040 ; 2041 ; 2042 ; 2045 ; 2046 ; 2047</t>
  </si>
  <si>
    <t>0.04375 ; 0 ; 0 ; 0.6 ; 0 ; 0 ; 0.45 ; 0 ; 0 ; 0.18 ; 0 ; 0.450 ; 0 ; 0 ; 0.32 ; 0</t>
  </si>
  <si>
    <t>16.55 ; 18.227 ; 10.48 ; 13.97 ; 9.948 ; 15.091 ; 15.095; 15.1 ; 15.1 ; 15.5 ; 16</t>
  </si>
  <si>
    <t>1.42 ; 1.928 ; 0.96 ; 0.996 ; 0.696 ; 2.379 ; 2.4 ; 2.4 ; 2.4 ; 2.4 ; 2.4</t>
  </si>
  <si>
    <t>18.4632 ; 16.09 ; 22.99 ; 24.698 ; 26.89 ; 22.105; 50</t>
  </si>
  <si>
    <t>0 ; 7.241 ; 7.1815 ; 7.558 ; 0 ; 6.89 ; 8 ; 10 ; 11 ; 11.5  ; 12 ; 18.5</t>
  </si>
  <si>
    <t>0.007 ; 0.0065 ; 0.02 ; 0.012 ; 0.025 ; 0.031 ; 0.031 ; 0.031 ; 0.031 ; 0.031 ; 0.031</t>
  </si>
  <si>
    <t>16.55 ; 18.227 ; 10.48 ; 13.97 ; 9.948 ; 15.091 ; 16.55 ; 16.55 ; 16.55 ; 16.55 ; 22</t>
  </si>
  <si>
    <t>18.46 ; 16.09 ; 22.99 ; 24.697 ; 26.89 ; 22.105; 22.63 ; 22.63 ; 22.63 ; 22.63  ; 22.63 ; 30 ; 22.63 ; 22.63 ; 30.5</t>
  </si>
  <si>
    <t>2.41 ; 3.517 ; 3.54 ; 4.226 ; 4.886 ; 6.741 ; 6.5 ; 6 ; 5 ; 5 ; 5 ; 5 ; 5 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</si>
</sst>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CFB7"/>
        <bgColor rgb="FF000000"/>
      </patternFill>
    </fill>
    <fill>
      <patternFill patternType="solid">
        <fgColor rgb="FFD3BDFF"/>
        <bgColor rgb="FF000000"/>
      </patternFill>
    </fill>
    <fill>
      <patternFill patternType="solid">
        <fgColor rgb="FFDDBA97"/>
        <bgColor rgb="FF000000"/>
      </patternFill>
    </fill>
    <fill>
      <patternFill patternType="solid">
        <fgColor rgb="FFFF6D6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10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/>
    <xf numFmtId="0" fontId="10" fillId="0" borderId="16" xfId="0" applyFont="1" applyBorder="1"/>
    <xf numFmtId="0" fontId="10" fillId="0" borderId="7" xfId="0" applyFont="1" applyBorder="1"/>
    <xf numFmtId="0" fontId="10" fillId="0" borderId="17" xfId="0" applyFont="1" applyBorder="1"/>
    <xf numFmtId="0" fontId="0" fillId="0" borderId="2" xfId="0" applyBorder="1"/>
    <xf numFmtId="0" fontId="10" fillId="0" borderId="2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0" fillId="0" borderId="8" xfId="0" applyBorder="1"/>
    <xf numFmtId="0" fontId="10" fillId="0" borderId="21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4" xfId="0" applyBorder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0" fontId="10" fillId="0" borderId="4" xfId="0" applyFont="1" applyBorder="1"/>
    <xf numFmtId="0" fontId="10" fillId="0" borderId="6" xfId="0" applyFont="1" applyBorder="1"/>
    <xf numFmtId="164" fontId="0" fillId="11" borderId="10" xfId="0" applyNumberFormat="1" applyFill="1" applyBorder="1" applyAlignment="1">
      <alignment horizontal="center" vertical="center"/>
    </xf>
    <xf numFmtId="0" fontId="10" fillId="2" borderId="15" xfId="0" applyFont="1" applyFill="1" applyBorder="1"/>
    <xf numFmtId="43" fontId="0" fillId="0" borderId="0" xfId="1" applyFont="1"/>
    <xf numFmtId="0" fontId="0" fillId="12" borderId="0" xfId="0" applyFill="1"/>
    <xf numFmtId="43" fontId="0" fillId="12" borderId="0" xfId="1" applyFont="1" applyFill="1"/>
    <xf numFmtId="0" fontId="17" fillId="0" borderId="0" xfId="0" applyFont="1"/>
    <xf numFmtId="0" fontId="19" fillId="15" borderId="0" xfId="0" applyFont="1" applyFill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4" borderId="0" xfId="0" applyFont="1" applyFill="1" applyAlignment="1">
      <alignment horizontal="left" vertical="center"/>
    </xf>
    <xf numFmtId="0" fontId="19" fillId="9" borderId="0" xfId="0" applyFont="1" applyFill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0" fillId="7" borderId="0" xfId="0" applyFill="1"/>
    <xf numFmtId="0" fontId="19" fillId="17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8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0" fontId="19" fillId="19" borderId="0" xfId="0" applyFont="1" applyFill="1" applyAlignment="1">
      <alignment horizontal="left" vertical="center"/>
    </xf>
    <xf numFmtId="0" fontId="19" fillId="20" borderId="0" xfId="0" applyFont="1" applyFill="1" applyAlignment="1">
      <alignment horizontal="left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/>
    </xf>
    <xf numFmtId="0" fontId="9" fillId="21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6" fillId="22" borderId="9" xfId="0" applyFont="1" applyFill="1" applyBorder="1" applyAlignment="1">
      <alignment horizontal="center" vertical="center"/>
    </xf>
    <xf numFmtId="0" fontId="6" fillId="22" borderId="9" xfId="0" applyFont="1" applyFill="1" applyBorder="1" applyAlignment="1">
      <alignment horizontal="center"/>
    </xf>
    <xf numFmtId="0" fontId="20" fillId="5" borderId="9" xfId="0" applyFont="1" applyFill="1" applyBorder="1" applyAlignment="1">
      <alignment horizontal="center" vertical="center"/>
    </xf>
    <xf numFmtId="0" fontId="5" fillId="22" borderId="9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23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0" fontId="4" fillId="21" borderId="9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23" borderId="9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2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D6D"/>
      <color rgb="FFDDBA97"/>
      <color rgb="FFD3BDFF"/>
      <color rgb="FFE7C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3"/>
  <sheetViews>
    <sheetView zoomScale="85" zoomScaleNormal="85" workbookViewId="0"/>
  </sheetViews>
  <sheetFormatPr defaultColWidth="8.796875" defaultRowHeight="14.25" x14ac:dyDescent="0.45"/>
  <cols>
    <col min="1" max="1" width="18.1328125" bestFit="1" customWidth="1"/>
    <col min="2" max="2" width="9" bestFit="1" customWidth="1"/>
    <col min="3" max="3" width="9" customWidth="1"/>
    <col min="4" max="4" width="9.796875" bestFit="1" customWidth="1"/>
    <col min="5" max="5" width="9" customWidth="1"/>
    <col min="6" max="6" width="93" bestFit="1" customWidth="1"/>
  </cols>
  <sheetData>
    <row r="1" spans="1:6" ht="14.65" thickBot="1" x14ac:dyDescent="0.5">
      <c r="A1" s="20" t="s">
        <v>28</v>
      </c>
      <c r="B1" s="21" t="s">
        <v>32</v>
      </c>
      <c r="C1" s="21" t="s">
        <v>41</v>
      </c>
      <c r="D1" s="21" t="s">
        <v>34</v>
      </c>
      <c r="E1" s="21" t="s">
        <v>33</v>
      </c>
      <c r="F1" s="22" t="s">
        <v>29</v>
      </c>
    </row>
    <row r="2" spans="1:6" x14ac:dyDescent="0.45">
      <c r="A2" s="48" t="s">
        <v>30</v>
      </c>
      <c r="B2" s="39" t="s">
        <v>13</v>
      </c>
      <c r="C2" s="39" t="s">
        <v>13</v>
      </c>
      <c r="D2" s="39" t="s">
        <v>30</v>
      </c>
      <c r="E2" s="39" t="s">
        <v>42</v>
      </c>
      <c r="F2" s="23" t="s">
        <v>31</v>
      </c>
    </row>
    <row r="3" spans="1:6" ht="14.65" thickBot="1" x14ac:dyDescent="0.5">
      <c r="A3" s="4" t="s">
        <v>9</v>
      </c>
      <c r="B3" s="6" t="s">
        <v>13</v>
      </c>
      <c r="C3" s="6" t="s">
        <v>14</v>
      </c>
      <c r="D3" s="6" t="s">
        <v>9</v>
      </c>
      <c r="E3" s="6" t="s">
        <v>42</v>
      </c>
      <c r="F3" s="5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796875" defaultRowHeight="14.25" x14ac:dyDescent="0.45"/>
  <cols>
    <col min="1" max="1" width="25" bestFit="1" customWidth="1"/>
  </cols>
  <sheetData>
    <row r="1" spans="1:2" x14ac:dyDescent="0.45">
      <c r="A1" s="2" t="s">
        <v>19</v>
      </c>
      <c r="B1" s="2" t="s">
        <v>20</v>
      </c>
    </row>
    <row r="2" spans="1:2" x14ac:dyDescent="0.45">
      <c r="A2" t="s">
        <v>21</v>
      </c>
      <c r="B2">
        <v>2024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18"/>
  <sheetViews>
    <sheetView workbookViewId="0">
      <selection activeCell="F9" sqref="F9"/>
    </sheetView>
  </sheetViews>
  <sheetFormatPr defaultColWidth="8.796875" defaultRowHeight="14.25" x14ac:dyDescent="0.45"/>
  <cols>
    <col min="2" max="2" width="41.46484375" bestFit="1" customWidth="1"/>
    <col min="3" max="3" width="16.796875" customWidth="1"/>
    <col min="4" max="4" width="32.6640625" bestFit="1" customWidth="1"/>
    <col min="6" max="6" width="19.33203125" bestFit="1" customWidth="1"/>
  </cols>
  <sheetData>
    <row r="1" spans="1:4" ht="14.65" thickBot="1" x14ac:dyDescent="0.5">
      <c r="A1" s="14" t="s">
        <v>0</v>
      </c>
      <c r="B1" s="15" t="s">
        <v>23</v>
      </c>
      <c r="C1" s="15" t="s">
        <v>22</v>
      </c>
      <c r="D1" s="16" t="s">
        <v>24</v>
      </c>
    </row>
    <row r="2" spans="1:4" x14ac:dyDescent="0.45">
      <c r="A2" s="44" t="s">
        <v>9</v>
      </c>
      <c r="B2" s="45" t="s">
        <v>181</v>
      </c>
      <c r="C2" s="61" t="s">
        <v>182</v>
      </c>
      <c r="D2" s="80">
        <v>0.98</v>
      </c>
    </row>
    <row r="3" spans="1:4" x14ac:dyDescent="0.45">
      <c r="A3" s="11" t="s">
        <v>9</v>
      </c>
      <c r="B3" s="7" t="s">
        <v>183</v>
      </c>
      <c r="C3" s="49" t="s">
        <v>184</v>
      </c>
      <c r="D3" s="77">
        <v>0.95</v>
      </c>
    </row>
    <row r="4" spans="1:4" x14ac:dyDescent="0.45">
      <c r="A4" s="11" t="s">
        <v>9</v>
      </c>
      <c r="B4" s="7" t="s">
        <v>185</v>
      </c>
      <c r="C4" s="49" t="s">
        <v>186</v>
      </c>
      <c r="D4" s="3">
        <v>0.98</v>
      </c>
    </row>
    <row r="5" spans="1:4" x14ac:dyDescent="0.45">
      <c r="A5" s="11" t="s">
        <v>9</v>
      </c>
      <c r="B5" s="7" t="s">
        <v>187</v>
      </c>
      <c r="C5" s="49" t="s">
        <v>188</v>
      </c>
      <c r="D5" s="3">
        <v>0.98</v>
      </c>
    </row>
    <row r="6" spans="1:4" x14ac:dyDescent="0.45">
      <c r="A6" s="11" t="s">
        <v>9</v>
      </c>
      <c r="B6" s="7" t="s">
        <v>189</v>
      </c>
      <c r="C6" s="49" t="s">
        <v>190</v>
      </c>
      <c r="D6" s="3">
        <v>0.98</v>
      </c>
    </row>
    <row r="7" spans="1:4" x14ac:dyDescent="0.45">
      <c r="A7" s="11" t="s">
        <v>9</v>
      </c>
      <c r="B7" s="7" t="s">
        <v>191</v>
      </c>
      <c r="C7" s="49" t="s">
        <v>192</v>
      </c>
      <c r="D7" s="77">
        <v>0.98</v>
      </c>
    </row>
    <row r="8" spans="1:4" ht="14.65" thickBot="1" x14ac:dyDescent="0.5">
      <c r="A8" s="11" t="s">
        <v>9</v>
      </c>
      <c r="B8" s="13" t="s">
        <v>193</v>
      </c>
      <c r="C8" s="50" t="s">
        <v>194</v>
      </c>
      <c r="D8" s="78">
        <v>0.98</v>
      </c>
    </row>
    <row r="9" spans="1:4" x14ac:dyDescent="0.45">
      <c r="A9" s="1"/>
      <c r="B9" s="1"/>
      <c r="C9" s="1"/>
    </row>
    <row r="10" spans="1:4" x14ac:dyDescent="0.45">
      <c r="A10" s="1"/>
      <c r="B10" s="1"/>
      <c r="C10" s="1"/>
    </row>
    <row r="11" spans="1:4" x14ac:dyDescent="0.45">
      <c r="A11" s="1"/>
      <c r="B11" s="1"/>
      <c r="C11" s="1"/>
    </row>
    <row r="12" spans="1:4" x14ac:dyDescent="0.45">
      <c r="A12" s="1"/>
      <c r="B12" s="1"/>
      <c r="C12" s="1"/>
    </row>
    <row r="13" spans="1:4" x14ac:dyDescent="0.45">
      <c r="A13" s="1"/>
      <c r="B13" s="1"/>
      <c r="C13" s="1"/>
    </row>
    <row r="14" spans="1:4" x14ac:dyDescent="0.45">
      <c r="A14" s="1"/>
      <c r="B14" s="1"/>
      <c r="C14" s="1"/>
    </row>
    <row r="15" spans="1:4" x14ac:dyDescent="0.45">
      <c r="A15" s="1"/>
      <c r="B15" s="1"/>
      <c r="C15" s="1"/>
      <c r="D15" s="60"/>
    </row>
    <row r="16" spans="1:4" x14ac:dyDescent="0.45">
      <c r="A16" s="1"/>
      <c r="B16" s="1"/>
      <c r="C16" s="1"/>
    </row>
    <row r="17" spans="2:2" x14ac:dyDescent="0.45">
      <c r="B17" s="59"/>
    </row>
    <row r="18" spans="2:2" x14ac:dyDescent="0.45">
      <c r="B18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R6"/>
  <sheetViews>
    <sheetView workbookViewId="0">
      <selection activeCell="L3" sqref="L3"/>
    </sheetView>
  </sheetViews>
  <sheetFormatPr defaultColWidth="8.796875" defaultRowHeight="14.25" x14ac:dyDescent="0.45"/>
  <cols>
    <col min="1" max="1" width="14" bestFit="1" customWidth="1"/>
    <col min="2" max="2" width="18" bestFit="1" customWidth="1"/>
    <col min="3" max="3" width="33.46484375" bestFit="1" customWidth="1"/>
    <col min="4" max="4" width="14" bestFit="1" customWidth="1"/>
    <col min="5" max="5" width="14" customWidth="1"/>
    <col min="6" max="7" width="7.33203125" bestFit="1" customWidth="1"/>
    <col min="8" max="8" width="6.1328125" bestFit="1" customWidth="1"/>
    <col min="9" max="10" width="6" bestFit="1" customWidth="1"/>
    <col min="11" max="12" width="6.46484375" bestFit="1" customWidth="1"/>
    <col min="13" max="14" width="5" bestFit="1" customWidth="1"/>
    <col min="15" max="15" width="7" bestFit="1" customWidth="1"/>
    <col min="16" max="16" width="7" customWidth="1"/>
    <col min="17" max="17" width="7" bestFit="1" customWidth="1"/>
  </cols>
  <sheetData>
    <row r="1" spans="1:18" x14ac:dyDescent="0.45">
      <c r="A1" s="8" t="s">
        <v>0</v>
      </c>
      <c r="B1" s="9" t="s">
        <v>10</v>
      </c>
      <c r="C1" s="9" t="s">
        <v>18</v>
      </c>
      <c r="D1" s="9" t="s">
        <v>1</v>
      </c>
      <c r="E1" s="9" t="s">
        <v>40</v>
      </c>
      <c r="F1" s="9" t="s">
        <v>37</v>
      </c>
      <c r="G1" s="9" t="s">
        <v>2</v>
      </c>
      <c r="H1" s="9" t="s">
        <v>3</v>
      </c>
      <c r="I1" s="9" t="s">
        <v>15</v>
      </c>
      <c r="J1" s="9" t="s">
        <v>16</v>
      </c>
      <c r="K1" s="9" t="s">
        <v>6</v>
      </c>
      <c r="L1" s="9" t="s">
        <v>4</v>
      </c>
      <c r="M1" s="9" t="s">
        <v>5</v>
      </c>
      <c r="N1" s="9" t="s">
        <v>7</v>
      </c>
      <c r="O1" s="9" t="s">
        <v>27</v>
      </c>
      <c r="P1" s="9" t="s">
        <v>39</v>
      </c>
      <c r="Q1" s="10" t="s">
        <v>8</v>
      </c>
    </row>
    <row r="2" spans="1:18" x14ac:dyDescent="0.45">
      <c r="A2" s="11" t="s">
        <v>9</v>
      </c>
      <c r="B2" s="7" t="s">
        <v>11</v>
      </c>
      <c r="C2" s="7" t="s">
        <v>195</v>
      </c>
      <c r="D2" s="49" t="s">
        <v>196</v>
      </c>
      <c r="E2" s="49" t="s">
        <v>197</v>
      </c>
      <c r="F2" s="49" t="s">
        <v>14</v>
      </c>
      <c r="G2" s="7" t="s">
        <v>13</v>
      </c>
      <c r="H2" s="7" t="s">
        <v>14</v>
      </c>
      <c r="I2" s="7">
        <v>0.05</v>
      </c>
      <c r="J2" s="7">
        <v>0.9</v>
      </c>
      <c r="K2" s="76">
        <v>0.06</v>
      </c>
      <c r="L2" s="51">
        <v>0.01</v>
      </c>
      <c r="M2" s="7">
        <v>2032</v>
      </c>
      <c r="N2" s="7" t="s">
        <v>17</v>
      </c>
      <c r="O2" s="18" t="s">
        <v>17</v>
      </c>
      <c r="P2" s="18" t="s">
        <v>17</v>
      </c>
      <c r="Q2" s="17" t="s">
        <v>17</v>
      </c>
    </row>
    <row r="3" spans="1:18" ht="14.65" thickBot="1" x14ac:dyDescent="0.5">
      <c r="A3" s="12" t="s">
        <v>9</v>
      </c>
      <c r="B3" s="13" t="s">
        <v>11</v>
      </c>
      <c r="C3" s="13" t="s">
        <v>198</v>
      </c>
      <c r="D3" s="50" t="s">
        <v>199</v>
      </c>
      <c r="E3" s="50" t="s">
        <v>197</v>
      </c>
      <c r="F3" s="50" t="s">
        <v>14</v>
      </c>
      <c r="G3" s="13" t="s">
        <v>13</v>
      </c>
      <c r="H3" s="13" t="s">
        <v>14</v>
      </c>
      <c r="I3" s="13">
        <v>0.05</v>
      </c>
      <c r="J3" s="13">
        <v>0.99</v>
      </c>
      <c r="K3" s="79">
        <v>0.05</v>
      </c>
      <c r="L3" s="52">
        <v>0.01</v>
      </c>
      <c r="M3" s="13">
        <v>2032</v>
      </c>
      <c r="N3" s="13" t="s">
        <v>17</v>
      </c>
      <c r="O3" s="46" t="s">
        <v>17</v>
      </c>
      <c r="P3" s="46" t="s">
        <v>17</v>
      </c>
      <c r="Q3" s="47" t="s">
        <v>17</v>
      </c>
    </row>
    <row r="4" spans="1:18" x14ac:dyDescent="0.4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8"/>
  <sheetViews>
    <sheetView workbookViewId="0">
      <selection activeCell="D8" sqref="D8"/>
    </sheetView>
  </sheetViews>
  <sheetFormatPr defaultColWidth="8.796875" defaultRowHeight="14.25" x14ac:dyDescent="0.45"/>
  <cols>
    <col min="1" max="1" width="8.33203125" bestFit="1" customWidth="1"/>
    <col min="2" max="2" width="34.33203125" bestFit="1" customWidth="1"/>
    <col min="3" max="3" width="18.6640625" bestFit="1" customWidth="1"/>
    <col min="4" max="4" width="37.33203125" bestFit="1" customWidth="1"/>
  </cols>
  <sheetData>
    <row r="1" spans="1:4" ht="14.65" thickBot="1" x14ac:dyDescent="0.5">
      <c r="A1" s="14" t="s">
        <v>0</v>
      </c>
      <c r="B1" s="15" t="s">
        <v>23</v>
      </c>
      <c r="C1" s="15" t="s">
        <v>22</v>
      </c>
      <c r="D1" s="16" t="s">
        <v>25</v>
      </c>
    </row>
    <row r="2" spans="1:4" x14ac:dyDescent="0.45">
      <c r="A2" s="44" t="s">
        <v>9</v>
      </c>
      <c r="B2" s="45" t="s">
        <v>181</v>
      </c>
      <c r="C2" s="61" t="s">
        <v>182</v>
      </c>
      <c r="D2" s="19">
        <v>1</v>
      </c>
    </row>
    <row r="3" spans="1:4" x14ac:dyDescent="0.45">
      <c r="A3" s="11" t="s">
        <v>9</v>
      </c>
      <c r="B3" s="7" t="s">
        <v>183</v>
      </c>
      <c r="C3" s="49" t="s">
        <v>184</v>
      </c>
      <c r="D3" s="3">
        <v>1.1000000000000001</v>
      </c>
    </row>
    <row r="4" spans="1:4" x14ac:dyDescent="0.45">
      <c r="A4" s="11" t="s">
        <v>9</v>
      </c>
      <c r="B4" s="7" t="s">
        <v>185</v>
      </c>
      <c r="C4" s="49" t="s">
        <v>186</v>
      </c>
      <c r="D4" s="3">
        <v>1</v>
      </c>
    </row>
    <row r="5" spans="1:4" x14ac:dyDescent="0.45">
      <c r="A5" s="11" t="s">
        <v>9</v>
      </c>
      <c r="B5" s="7" t="s">
        <v>187</v>
      </c>
      <c r="C5" s="49" t="s">
        <v>188</v>
      </c>
      <c r="D5" s="3">
        <v>1.2</v>
      </c>
    </row>
    <row r="6" spans="1:4" x14ac:dyDescent="0.45">
      <c r="A6" s="11" t="s">
        <v>9</v>
      </c>
      <c r="B6" s="7" t="s">
        <v>189</v>
      </c>
      <c r="C6" s="49" t="s">
        <v>190</v>
      </c>
      <c r="D6" s="3">
        <v>1.2</v>
      </c>
    </row>
    <row r="7" spans="1:4" x14ac:dyDescent="0.45">
      <c r="A7" s="11" t="s">
        <v>9</v>
      </c>
      <c r="B7" s="7" t="s">
        <v>191</v>
      </c>
      <c r="C7" s="49" t="s">
        <v>192</v>
      </c>
      <c r="D7" s="3">
        <v>1.2</v>
      </c>
    </row>
    <row r="8" spans="1:4" ht="14.65" thickBot="1" x14ac:dyDescent="0.5">
      <c r="A8" s="11" t="s">
        <v>9</v>
      </c>
      <c r="B8" s="13" t="s">
        <v>193</v>
      </c>
      <c r="C8" s="50" t="s">
        <v>194</v>
      </c>
      <c r="D8" s="3">
        <v>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23"/>
  <sheetViews>
    <sheetView zoomScaleNormal="100" workbookViewId="0">
      <pane ySplit="1" topLeftCell="A2" activePane="bottomLeft" state="frozen"/>
      <selection pane="bottomLeft" activeCell="F29" sqref="F29"/>
    </sheetView>
  </sheetViews>
  <sheetFormatPr defaultColWidth="8.796875" defaultRowHeight="14.25" x14ac:dyDescent="0.45"/>
  <cols>
    <col min="1" max="1" width="11.6640625" bestFit="1" customWidth="1"/>
    <col min="2" max="2" width="11.6640625" customWidth="1"/>
    <col min="3" max="3" width="23.796875" bestFit="1" customWidth="1"/>
    <col min="4" max="4" width="36" customWidth="1"/>
    <col min="5" max="5" width="17.33203125" bestFit="1" customWidth="1"/>
    <col min="6" max="6" width="10.46484375" bestFit="1" customWidth="1"/>
    <col min="7" max="8" width="8.46484375" bestFit="1" customWidth="1"/>
    <col min="10" max="12" width="6" bestFit="1" customWidth="1"/>
    <col min="13" max="13" width="6.796875" bestFit="1" customWidth="1"/>
    <col min="14" max="14" width="9.796875" bestFit="1" customWidth="1"/>
    <col min="15" max="15" width="9.796875" customWidth="1"/>
    <col min="16" max="16" width="9.796875" bestFit="1" customWidth="1"/>
    <col min="17" max="17" width="20.46484375" bestFit="1" customWidth="1"/>
    <col min="20" max="20" width="16.6640625" bestFit="1" customWidth="1"/>
  </cols>
  <sheetData>
    <row r="1" spans="1:17" ht="14.65" thickBot="1" x14ac:dyDescent="0.5">
      <c r="A1" s="14" t="s">
        <v>0</v>
      </c>
      <c r="B1" s="40" t="s">
        <v>82</v>
      </c>
      <c r="C1" s="15" t="s">
        <v>10</v>
      </c>
      <c r="D1" s="15" t="s">
        <v>18</v>
      </c>
      <c r="E1" s="15" t="s">
        <v>1</v>
      </c>
      <c r="F1" s="15" t="s">
        <v>2</v>
      </c>
      <c r="G1" s="15" t="s">
        <v>3</v>
      </c>
      <c r="H1" s="15" t="s">
        <v>15</v>
      </c>
      <c r="I1" s="15" t="s">
        <v>16</v>
      </c>
      <c r="J1" s="15" t="s">
        <v>6</v>
      </c>
      <c r="K1" s="15" t="s">
        <v>4</v>
      </c>
      <c r="L1" s="15" t="s">
        <v>5</v>
      </c>
      <c r="M1" s="15" t="s">
        <v>7</v>
      </c>
      <c r="N1" s="15" t="s">
        <v>27</v>
      </c>
      <c r="O1" s="15" t="s">
        <v>39</v>
      </c>
      <c r="P1" s="15" t="s">
        <v>8</v>
      </c>
      <c r="Q1" s="16" t="s">
        <v>26</v>
      </c>
    </row>
    <row r="2" spans="1:17" ht="15.75" x14ac:dyDescent="0.5">
      <c r="A2" s="111" t="s">
        <v>9</v>
      </c>
      <c r="B2" s="111" t="s">
        <v>83</v>
      </c>
      <c r="C2" s="111" t="s">
        <v>12</v>
      </c>
      <c r="D2" s="111" t="s">
        <v>204</v>
      </c>
      <c r="E2" s="120" t="s">
        <v>205</v>
      </c>
      <c r="F2" s="111" t="s">
        <v>13</v>
      </c>
      <c r="G2" s="111" t="s">
        <v>14</v>
      </c>
      <c r="H2" s="111">
        <v>0.05</v>
      </c>
      <c r="I2" s="111">
        <v>0.99</v>
      </c>
      <c r="J2" s="112">
        <v>0.15</v>
      </c>
      <c r="K2" s="112">
        <v>0.06</v>
      </c>
      <c r="L2" s="112">
        <v>2035</v>
      </c>
      <c r="M2" s="111" t="s">
        <v>17</v>
      </c>
      <c r="N2" s="111" t="s">
        <v>17</v>
      </c>
      <c r="O2" s="111" t="s">
        <v>17</v>
      </c>
      <c r="P2" s="111" t="s">
        <v>17</v>
      </c>
      <c r="Q2" s="111" t="s">
        <v>200</v>
      </c>
    </row>
    <row r="3" spans="1:17" ht="15.75" x14ac:dyDescent="0.45">
      <c r="A3" s="113" t="s">
        <v>9</v>
      </c>
      <c r="B3" s="113" t="s">
        <v>83</v>
      </c>
      <c r="C3" s="113" t="s">
        <v>12</v>
      </c>
      <c r="D3" s="100" t="s">
        <v>207</v>
      </c>
      <c r="E3" s="113" t="s">
        <v>208</v>
      </c>
      <c r="F3" s="113" t="s">
        <v>14</v>
      </c>
      <c r="G3" s="113" t="s">
        <v>13</v>
      </c>
      <c r="H3" s="113" t="s">
        <v>17</v>
      </c>
      <c r="I3" s="113" t="s">
        <v>17</v>
      </c>
      <c r="J3" s="113" t="s">
        <v>17</v>
      </c>
      <c r="K3" s="113" t="s">
        <v>17</v>
      </c>
      <c r="L3" s="113" t="s">
        <v>17</v>
      </c>
      <c r="M3" s="113">
        <v>2023</v>
      </c>
      <c r="N3" s="113" t="s">
        <v>203</v>
      </c>
      <c r="O3" s="113" t="s">
        <v>203</v>
      </c>
      <c r="P3" s="113">
        <v>0</v>
      </c>
      <c r="Q3" s="113" t="s">
        <v>206</v>
      </c>
    </row>
    <row r="4" spans="1:17" ht="15.75" x14ac:dyDescent="0.45">
      <c r="A4" s="111" t="s">
        <v>9</v>
      </c>
      <c r="B4" s="111" t="s">
        <v>83</v>
      </c>
      <c r="C4" s="111" t="s">
        <v>12</v>
      </c>
      <c r="D4" s="111" t="s">
        <v>210</v>
      </c>
      <c r="E4" s="111" t="s">
        <v>211</v>
      </c>
      <c r="F4" s="111" t="s">
        <v>13</v>
      </c>
      <c r="G4" s="111" t="s">
        <v>14</v>
      </c>
      <c r="H4" s="111">
        <v>0.05</v>
      </c>
      <c r="I4" s="111">
        <v>0.99</v>
      </c>
      <c r="J4" s="111">
        <v>0.12</v>
      </c>
      <c r="K4" s="111">
        <v>0.05</v>
      </c>
      <c r="L4" s="111">
        <v>2035</v>
      </c>
      <c r="M4" s="111" t="s">
        <v>17</v>
      </c>
      <c r="N4" s="111" t="s">
        <v>17</v>
      </c>
      <c r="O4" s="111" t="s">
        <v>17</v>
      </c>
      <c r="P4" s="111" t="s">
        <v>17</v>
      </c>
      <c r="Q4" s="111" t="s">
        <v>200</v>
      </c>
    </row>
    <row r="5" spans="1:17" ht="15.75" x14ac:dyDescent="0.45">
      <c r="A5" s="113" t="s">
        <v>9</v>
      </c>
      <c r="B5" s="113" t="s">
        <v>83</v>
      </c>
      <c r="C5" s="113" t="s">
        <v>12</v>
      </c>
      <c r="D5" s="100" t="s">
        <v>212</v>
      </c>
      <c r="E5" s="113" t="s">
        <v>213</v>
      </c>
      <c r="F5" s="113" t="s">
        <v>14</v>
      </c>
      <c r="G5" s="113" t="s">
        <v>13</v>
      </c>
      <c r="H5" s="113" t="s">
        <v>17</v>
      </c>
      <c r="I5" s="113" t="s">
        <v>17</v>
      </c>
      <c r="J5" s="113" t="s">
        <v>17</v>
      </c>
      <c r="K5" s="113" t="s">
        <v>17</v>
      </c>
      <c r="L5" s="113" t="s">
        <v>17</v>
      </c>
      <c r="M5" s="113">
        <v>2023</v>
      </c>
      <c r="N5" s="113" t="s">
        <v>203</v>
      </c>
      <c r="O5" s="113" t="s">
        <v>203</v>
      </c>
      <c r="P5" s="113">
        <v>0</v>
      </c>
      <c r="Q5" s="113" t="s">
        <v>206</v>
      </c>
    </row>
    <row r="6" spans="1:17" ht="15.75" x14ac:dyDescent="0.45">
      <c r="A6" s="113" t="s">
        <v>9</v>
      </c>
      <c r="B6" s="113" t="s">
        <v>83</v>
      </c>
      <c r="C6" s="113" t="s">
        <v>12</v>
      </c>
      <c r="D6" s="100" t="s">
        <v>214</v>
      </c>
      <c r="E6" s="113" t="s">
        <v>215</v>
      </c>
      <c r="F6" s="113" t="s">
        <v>14</v>
      </c>
      <c r="G6" s="113" t="s">
        <v>13</v>
      </c>
      <c r="H6" s="113" t="s">
        <v>17</v>
      </c>
      <c r="I6" s="113" t="s">
        <v>17</v>
      </c>
      <c r="J6" s="113" t="s">
        <v>17</v>
      </c>
      <c r="K6" s="113" t="s">
        <v>17</v>
      </c>
      <c r="L6" s="113" t="s">
        <v>17</v>
      </c>
      <c r="M6" s="113">
        <v>2023</v>
      </c>
      <c r="N6" s="113" t="s">
        <v>203</v>
      </c>
      <c r="O6" s="113" t="s">
        <v>203</v>
      </c>
      <c r="P6" s="113">
        <v>0</v>
      </c>
      <c r="Q6" s="113" t="s">
        <v>206</v>
      </c>
    </row>
    <row r="7" spans="1:17" ht="15.75" x14ac:dyDescent="0.5">
      <c r="A7" s="121" t="s">
        <v>9</v>
      </c>
      <c r="B7" s="121" t="s">
        <v>83</v>
      </c>
      <c r="C7" s="121" t="s">
        <v>12</v>
      </c>
      <c r="D7" s="100" t="s">
        <v>239</v>
      </c>
      <c r="E7" s="121" t="s">
        <v>240</v>
      </c>
      <c r="F7" s="117" t="s">
        <v>14</v>
      </c>
      <c r="G7" s="117" t="s">
        <v>13</v>
      </c>
      <c r="H7" s="117" t="s">
        <v>17</v>
      </c>
      <c r="I7" s="117" t="s">
        <v>17</v>
      </c>
      <c r="J7" s="117" t="s">
        <v>17</v>
      </c>
      <c r="K7" s="117" t="s">
        <v>17</v>
      </c>
      <c r="L7" s="117" t="s">
        <v>17</v>
      </c>
      <c r="M7" s="117">
        <v>2023</v>
      </c>
      <c r="N7" s="117" t="s">
        <v>203</v>
      </c>
      <c r="O7" s="117" t="s">
        <v>203</v>
      </c>
      <c r="P7" s="117">
        <v>0.12</v>
      </c>
      <c r="Q7" s="122" t="s">
        <v>200</v>
      </c>
    </row>
    <row r="8" spans="1:17" ht="15.75" x14ac:dyDescent="0.5">
      <c r="A8" s="121" t="s">
        <v>9</v>
      </c>
      <c r="B8" s="121" t="s">
        <v>83</v>
      </c>
      <c r="C8" s="121" t="s">
        <v>12</v>
      </c>
      <c r="D8" s="100" t="s">
        <v>237</v>
      </c>
      <c r="E8" s="121" t="s">
        <v>238</v>
      </c>
      <c r="F8" s="117" t="s">
        <v>14</v>
      </c>
      <c r="G8" s="117" t="s">
        <v>13</v>
      </c>
      <c r="H8" s="117" t="s">
        <v>17</v>
      </c>
      <c r="I8" s="117" t="s">
        <v>17</v>
      </c>
      <c r="J8" s="117" t="s">
        <v>17</v>
      </c>
      <c r="K8" s="117" t="s">
        <v>17</v>
      </c>
      <c r="L8" s="117" t="s">
        <v>17</v>
      </c>
      <c r="M8" s="117">
        <v>2023</v>
      </c>
      <c r="N8" s="117" t="s">
        <v>203</v>
      </c>
      <c r="O8" s="117" t="s">
        <v>203</v>
      </c>
      <c r="P8" s="117">
        <v>0.12</v>
      </c>
      <c r="Q8" s="122" t="s">
        <v>200</v>
      </c>
    </row>
    <row r="9" spans="1:17" ht="15.75" x14ac:dyDescent="0.45">
      <c r="A9" s="111" t="s">
        <v>9</v>
      </c>
      <c r="B9" s="111" t="s">
        <v>83</v>
      </c>
      <c r="C9" s="111" t="s">
        <v>35</v>
      </c>
      <c r="D9" s="111" t="s">
        <v>78</v>
      </c>
      <c r="E9" s="111" t="s">
        <v>36</v>
      </c>
      <c r="F9" s="111" t="s">
        <v>13</v>
      </c>
      <c r="G9" s="111" t="s">
        <v>14</v>
      </c>
      <c r="H9" s="111">
        <v>1E-3</v>
      </c>
      <c r="I9" s="111">
        <v>0.99</v>
      </c>
      <c r="J9" s="111">
        <v>0.08</v>
      </c>
      <c r="K9" s="111">
        <v>0.01</v>
      </c>
      <c r="L9" s="111">
        <v>2035</v>
      </c>
      <c r="M9" s="111" t="s">
        <v>17</v>
      </c>
      <c r="N9" s="111" t="s">
        <v>17</v>
      </c>
      <c r="O9" s="111" t="s">
        <v>17</v>
      </c>
      <c r="P9" s="111" t="s">
        <v>17</v>
      </c>
      <c r="Q9" s="111" t="s">
        <v>200</v>
      </c>
    </row>
    <row r="10" spans="1:17" ht="15.75" x14ac:dyDescent="0.45">
      <c r="A10" s="113" t="s">
        <v>9</v>
      </c>
      <c r="B10" s="113" t="s">
        <v>83</v>
      </c>
      <c r="C10" s="113" t="s">
        <v>35</v>
      </c>
      <c r="D10" s="100" t="s">
        <v>216</v>
      </c>
      <c r="E10" s="113" t="s">
        <v>217</v>
      </c>
      <c r="F10" s="113" t="s">
        <v>14</v>
      </c>
      <c r="G10" s="113" t="s">
        <v>13</v>
      </c>
      <c r="H10" s="113" t="s">
        <v>17</v>
      </c>
      <c r="I10" s="113" t="s">
        <v>17</v>
      </c>
      <c r="J10" s="113" t="s">
        <v>17</v>
      </c>
      <c r="K10" s="113" t="s">
        <v>17</v>
      </c>
      <c r="L10" s="113" t="s">
        <v>17</v>
      </c>
      <c r="M10" s="113">
        <v>2023</v>
      </c>
      <c r="N10" s="113" t="s">
        <v>203</v>
      </c>
      <c r="O10" s="113" t="s">
        <v>203</v>
      </c>
      <c r="P10" s="113">
        <v>0.24</v>
      </c>
      <c r="Q10" s="113" t="s">
        <v>206</v>
      </c>
    </row>
    <row r="11" spans="1:17" ht="15.75" x14ac:dyDescent="0.45">
      <c r="A11" s="113" t="s">
        <v>9</v>
      </c>
      <c r="B11" s="113" t="s">
        <v>83</v>
      </c>
      <c r="C11" s="113" t="s">
        <v>35</v>
      </c>
      <c r="D11" s="100" t="s">
        <v>218</v>
      </c>
      <c r="E11" s="113" t="s">
        <v>219</v>
      </c>
      <c r="F11" s="113" t="s">
        <v>14</v>
      </c>
      <c r="G11" s="113" t="s">
        <v>13</v>
      </c>
      <c r="H11" s="113" t="s">
        <v>17</v>
      </c>
      <c r="I11" s="113" t="s">
        <v>17</v>
      </c>
      <c r="J11" s="113" t="s">
        <v>17</v>
      </c>
      <c r="K11" s="113" t="s">
        <v>17</v>
      </c>
      <c r="L11" s="113" t="s">
        <v>17</v>
      </c>
      <c r="M11" s="113">
        <v>2023</v>
      </c>
      <c r="N11" s="113" t="s">
        <v>203</v>
      </c>
      <c r="O11" s="113" t="s">
        <v>203</v>
      </c>
      <c r="P11" s="113">
        <v>0</v>
      </c>
      <c r="Q11" s="113" t="s">
        <v>206</v>
      </c>
    </row>
    <row r="12" spans="1:17" ht="15.75" x14ac:dyDescent="0.45">
      <c r="A12" s="111" t="s">
        <v>9</v>
      </c>
      <c r="B12" s="111" t="s">
        <v>83</v>
      </c>
      <c r="C12" s="111" t="s">
        <v>220</v>
      </c>
      <c r="D12" s="111" t="s">
        <v>221</v>
      </c>
      <c r="E12" s="111" t="s">
        <v>222</v>
      </c>
      <c r="F12" s="111" t="s">
        <v>13</v>
      </c>
      <c r="G12" s="111" t="s">
        <v>14</v>
      </c>
      <c r="H12" s="111">
        <v>1E-3</v>
      </c>
      <c r="I12" s="111">
        <v>0.9</v>
      </c>
      <c r="J12" s="111">
        <v>0.02</v>
      </c>
      <c r="K12" s="111">
        <v>1E-3</v>
      </c>
      <c r="L12" s="111">
        <v>2035</v>
      </c>
      <c r="M12" s="111" t="s">
        <v>17</v>
      </c>
      <c r="N12" s="111" t="s">
        <v>17</v>
      </c>
      <c r="O12" s="111" t="s">
        <v>17</v>
      </c>
      <c r="P12" s="111" t="s">
        <v>17</v>
      </c>
      <c r="Q12" s="111" t="s">
        <v>200</v>
      </c>
    </row>
    <row r="13" spans="1:17" ht="15.75" x14ac:dyDescent="0.5">
      <c r="A13" s="114" t="s">
        <v>9</v>
      </c>
      <c r="B13" s="114" t="s">
        <v>83</v>
      </c>
      <c r="C13" s="114" t="s">
        <v>220</v>
      </c>
      <c r="D13" s="114" t="s">
        <v>223</v>
      </c>
      <c r="E13" s="114" t="s">
        <v>224</v>
      </c>
      <c r="F13" s="115" t="s">
        <v>13</v>
      </c>
      <c r="G13" s="115" t="s">
        <v>14</v>
      </c>
      <c r="H13" s="115">
        <v>1E-3</v>
      </c>
      <c r="I13" s="115">
        <v>0.99</v>
      </c>
      <c r="J13" s="115">
        <v>5.0000000000000001E-4</v>
      </c>
      <c r="K13" s="115">
        <v>2.5000000000000001E-4</v>
      </c>
      <c r="L13" s="115">
        <v>2045</v>
      </c>
      <c r="M13" s="115" t="s">
        <v>17</v>
      </c>
      <c r="N13" s="115" t="s">
        <v>17</v>
      </c>
      <c r="O13" s="115" t="s">
        <v>17</v>
      </c>
      <c r="P13" s="115" t="s">
        <v>17</v>
      </c>
      <c r="Q13" s="115" t="s">
        <v>200</v>
      </c>
    </row>
    <row r="14" spans="1:17" ht="15.75" x14ac:dyDescent="0.5">
      <c r="A14" s="116" t="s">
        <v>9</v>
      </c>
      <c r="B14" s="116" t="s">
        <v>83</v>
      </c>
      <c r="C14" s="116" t="s">
        <v>220</v>
      </c>
      <c r="D14" s="105" t="s">
        <v>225</v>
      </c>
      <c r="E14" s="116" t="s">
        <v>226</v>
      </c>
      <c r="F14" s="117" t="s">
        <v>14</v>
      </c>
      <c r="G14" s="117" t="s">
        <v>13</v>
      </c>
      <c r="H14" s="117" t="s">
        <v>17</v>
      </c>
      <c r="I14" s="117" t="s">
        <v>17</v>
      </c>
      <c r="J14" s="117" t="s">
        <v>17</v>
      </c>
      <c r="K14" s="117" t="s">
        <v>17</v>
      </c>
      <c r="L14" s="117" t="s">
        <v>17</v>
      </c>
      <c r="M14" s="117">
        <v>2026</v>
      </c>
      <c r="N14" s="117" t="s">
        <v>203</v>
      </c>
      <c r="O14" s="117" t="s">
        <v>203</v>
      </c>
      <c r="P14" s="117">
        <v>0</v>
      </c>
      <c r="Q14" s="117" t="s">
        <v>206</v>
      </c>
    </row>
    <row r="15" spans="1:17" ht="15.75" x14ac:dyDescent="0.45">
      <c r="A15" s="111" t="s">
        <v>9</v>
      </c>
      <c r="B15" s="111" t="s">
        <v>83</v>
      </c>
      <c r="C15" s="111" t="s">
        <v>12</v>
      </c>
      <c r="D15" s="111" t="s">
        <v>89</v>
      </c>
      <c r="E15" s="111" t="s">
        <v>95</v>
      </c>
      <c r="F15" s="111" t="s">
        <v>13</v>
      </c>
      <c r="G15" s="111" t="s">
        <v>14</v>
      </c>
      <c r="H15" s="111">
        <v>1E-3</v>
      </c>
      <c r="I15" s="111">
        <v>0.9</v>
      </c>
      <c r="J15" s="111">
        <v>0.05</v>
      </c>
      <c r="K15" s="111">
        <v>1E-3</v>
      </c>
      <c r="L15" s="111">
        <v>2033</v>
      </c>
      <c r="M15" s="111" t="s">
        <v>17</v>
      </c>
      <c r="N15" s="111" t="s">
        <v>17</v>
      </c>
      <c r="O15" s="111" t="s">
        <v>17</v>
      </c>
      <c r="P15" s="111" t="s">
        <v>17</v>
      </c>
      <c r="Q15" s="111" t="s">
        <v>200</v>
      </c>
    </row>
    <row r="16" spans="1:17" ht="15.75" x14ac:dyDescent="0.5">
      <c r="A16" s="114" t="s">
        <v>9</v>
      </c>
      <c r="B16" s="114" t="s">
        <v>83</v>
      </c>
      <c r="C16" s="114" t="s">
        <v>12</v>
      </c>
      <c r="D16" s="114" t="s">
        <v>90</v>
      </c>
      <c r="E16" s="114" t="s">
        <v>96</v>
      </c>
      <c r="F16" s="115" t="s">
        <v>13</v>
      </c>
      <c r="G16" s="115" t="s">
        <v>14</v>
      </c>
      <c r="H16" s="115">
        <v>1E-3</v>
      </c>
      <c r="I16" s="115">
        <v>0.99</v>
      </c>
      <c r="J16" s="115">
        <v>1E-3</v>
      </c>
      <c r="K16" s="115">
        <v>5.0000000000000001E-4</v>
      </c>
      <c r="L16" s="115">
        <v>2045</v>
      </c>
      <c r="M16" s="115" t="s">
        <v>17</v>
      </c>
      <c r="N16" s="115" t="s">
        <v>17</v>
      </c>
      <c r="O16" s="115" t="s">
        <v>17</v>
      </c>
      <c r="P16" s="115" t="s">
        <v>17</v>
      </c>
      <c r="Q16" s="115" t="s">
        <v>200</v>
      </c>
    </row>
    <row r="17" spans="1:17" ht="15.75" x14ac:dyDescent="0.5">
      <c r="A17" s="116" t="s">
        <v>9</v>
      </c>
      <c r="B17" s="116" t="s">
        <v>83</v>
      </c>
      <c r="C17" s="116" t="s">
        <v>12</v>
      </c>
      <c r="D17" s="105" t="s">
        <v>227</v>
      </c>
      <c r="E17" s="116" t="s">
        <v>228</v>
      </c>
      <c r="F17" s="117" t="s">
        <v>14</v>
      </c>
      <c r="G17" s="117" t="s">
        <v>13</v>
      </c>
      <c r="H17" s="117" t="s">
        <v>17</v>
      </c>
      <c r="I17" s="117" t="s">
        <v>17</v>
      </c>
      <c r="J17" s="117" t="s">
        <v>17</v>
      </c>
      <c r="K17" s="117" t="s">
        <v>17</v>
      </c>
      <c r="L17" s="117" t="s">
        <v>17</v>
      </c>
      <c r="M17" s="117">
        <v>2025</v>
      </c>
      <c r="N17" s="117" t="s">
        <v>203</v>
      </c>
      <c r="O17" s="117" t="s">
        <v>203</v>
      </c>
      <c r="P17" s="117">
        <v>0</v>
      </c>
      <c r="Q17" s="117" t="s">
        <v>206</v>
      </c>
    </row>
    <row r="18" spans="1:17" ht="15.75" x14ac:dyDescent="0.45">
      <c r="A18" s="111" t="s">
        <v>9</v>
      </c>
      <c r="B18" s="111" t="s">
        <v>83</v>
      </c>
      <c r="C18" s="111" t="s">
        <v>11</v>
      </c>
      <c r="D18" s="111" t="s">
        <v>229</v>
      </c>
      <c r="E18" s="111" t="s">
        <v>230</v>
      </c>
      <c r="F18" s="111" t="s">
        <v>13</v>
      </c>
      <c r="G18" s="111" t="s">
        <v>14</v>
      </c>
      <c r="H18" s="111">
        <v>1E-3</v>
      </c>
      <c r="I18" s="111">
        <v>0.9</v>
      </c>
      <c r="J18" s="118">
        <v>0.05</v>
      </c>
      <c r="K18" s="111">
        <v>0.02</v>
      </c>
      <c r="L18" s="111">
        <v>2033</v>
      </c>
      <c r="M18" s="111" t="s">
        <v>17</v>
      </c>
      <c r="N18" s="111" t="s">
        <v>17</v>
      </c>
      <c r="O18" s="111" t="s">
        <v>17</v>
      </c>
      <c r="P18" s="111" t="s">
        <v>17</v>
      </c>
      <c r="Q18" s="111" t="s">
        <v>200</v>
      </c>
    </row>
    <row r="19" spans="1:17" ht="15.75" x14ac:dyDescent="0.5">
      <c r="A19" s="114" t="s">
        <v>9</v>
      </c>
      <c r="B19" s="114" t="s">
        <v>83</v>
      </c>
      <c r="C19" s="114" t="s">
        <v>11</v>
      </c>
      <c r="D19" s="114" t="s">
        <v>94</v>
      </c>
      <c r="E19" s="114" t="s">
        <v>93</v>
      </c>
      <c r="F19" s="115" t="s">
        <v>13</v>
      </c>
      <c r="G19" s="115" t="s">
        <v>14</v>
      </c>
      <c r="H19" s="115">
        <v>1E-3</v>
      </c>
      <c r="I19" s="115">
        <v>0.99</v>
      </c>
      <c r="J19" s="115">
        <v>1E-3</v>
      </c>
      <c r="K19" s="115">
        <v>5.0000000000000001E-4</v>
      </c>
      <c r="L19" s="115">
        <v>2045</v>
      </c>
      <c r="M19" s="115" t="s">
        <v>17</v>
      </c>
      <c r="N19" s="115" t="s">
        <v>17</v>
      </c>
      <c r="O19" s="115" t="s">
        <v>17</v>
      </c>
      <c r="P19" s="115" t="s">
        <v>17</v>
      </c>
      <c r="Q19" s="115" t="s">
        <v>200</v>
      </c>
    </row>
    <row r="20" spans="1:17" ht="15.75" x14ac:dyDescent="0.5">
      <c r="A20" s="116" t="s">
        <v>9</v>
      </c>
      <c r="B20" s="116" t="s">
        <v>83</v>
      </c>
      <c r="C20" s="116" t="s">
        <v>11</v>
      </c>
      <c r="D20" s="105" t="s">
        <v>231</v>
      </c>
      <c r="E20" s="116" t="s">
        <v>232</v>
      </c>
      <c r="F20" s="117" t="s">
        <v>14</v>
      </c>
      <c r="G20" s="117" t="s">
        <v>13</v>
      </c>
      <c r="H20" s="117" t="s">
        <v>17</v>
      </c>
      <c r="I20" s="117" t="s">
        <v>17</v>
      </c>
      <c r="J20" s="117" t="s">
        <v>17</v>
      </c>
      <c r="K20" s="117" t="s">
        <v>17</v>
      </c>
      <c r="L20" s="117" t="s">
        <v>17</v>
      </c>
      <c r="M20" s="117">
        <v>2023</v>
      </c>
      <c r="N20" s="117" t="s">
        <v>203</v>
      </c>
      <c r="O20" s="117" t="s">
        <v>203</v>
      </c>
      <c r="P20" s="117">
        <v>0</v>
      </c>
      <c r="Q20" s="117" t="s">
        <v>206</v>
      </c>
    </row>
    <row r="21" spans="1:17" ht="15.75" x14ac:dyDescent="0.5">
      <c r="A21" s="107" t="s">
        <v>9</v>
      </c>
      <c r="B21" s="108" t="s">
        <v>83</v>
      </c>
      <c r="C21" s="109" t="s">
        <v>12</v>
      </c>
      <c r="D21" s="109" t="s">
        <v>91</v>
      </c>
      <c r="E21" s="109" t="s">
        <v>97</v>
      </c>
      <c r="F21" s="111" t="s">
        <v>13</v>
      </c>
      <c r="G21" s="111" t="s">
        <v>14</v>
      </c>
      <c r="H21" s="111">
        <v>1E-3</v>
      </c>
      <c r="I21" s="111">
        <v>0.9</v>
      </c>
      <c r="J21" s="110">
        <v>0.05</v>
      </c>
      <c r="K21" s="111">
        <v>1E-3</v>
      </c>
      <c r="L21" s="111">
        <v>2033</v>
      </c>
      <c r="M21" s="111" t="s">
        <v>17</v>
      </c>
      <c r="N21" s="111" t="s">
        <v>17</v>
      </c>
      <c r="O21" s="111" t="s">
        <v>17</v>
      </c>
      <c r="P21" s="111" t="s">
        <v>17</v>
      </c>
      <c r="Q21" s="119" t="s">
        <v>200</v>
      </c>
    </row>
    <row r="22" spans="1:17" ht="15.75" x14ac:dyDescent="0.5">
      <c r="A22" s="116" t="s">
        <v>9</v>
      </c>
      <c r="B22" s="116" t="s">
        <v>83</v>
      </c>
      <c r="C22" s="116" t="s">
        <v>12</v>
      </c>
      <c r="D22" s="105" t="s">
        <v>233</v>
      </c>
      <c r="E22" s="116" t="s">
        <v>234</v>
      </c>
      <c r="F22" s="117" t="s">
        <v>14</v>
      </c>
      <c r="G22" s="117" t="s">
        <v>13</v>
      </c>
      <c r="H22" s="117" t="s">
        <v>17</v>
      </c>
      <c r="I22" s="117" t="s">
        <v>17</v>
      </c>
      <c r="J22" s="117" t="s">
        <v>17</v>
      </c>
      <c r="K22" s="117" t="s">
        <v>17</v>
      </c>
      <c r="L22" s="117" t="s">
        <v>17</v>
      </c>
      <c r="M22" s="117">
        <v>2023</v>
      </c>
      <c r="N22" s="117" t="s">
        <v>203</v>
      </c>
      <c r="O22" s="117" t="s">
        <v>203</v>
      </c>
      <c r="P22" s="117">
        <v>0.28999999999999998</v>
      </c>
      <c r="Q22" s="117" t="s">
        <v>206</v>
      </c>
    </row>
    <row r="23" spans="1:17" ht="15.75" x14ac:dyDescent="0.5">
      <c r="A23" s="116" t="s">
        <v>9</v>
      </c>
      <c r="B23" s="116" t="s">
        <v>83</v>
      </c>
      <c r="C23" s="116" t="s">
        <v>12</v>
      </c>
      <c r="D23" s="105" t="s">
        <v>235</v>
      </c>
      <c r="E23" s="116" t="s">
        <v>236</v>
      </c>
      <c r="F23" s="117" t="s">
        <v>14</v>
      </c>
      <c r="G23" s="117" t="s">
        <v>13</v>
      </c>
      <c r="H23" s="117" t="s">
        <v>17</v>
      </c>
      <c r="I23" s="117" t="s">
        <v>17</v>
      </c>
      <c r="J23" s="117" t="s">
        <v>17</v>
      </c>
      <c r="K23" s="117" t="s">
        <v>17</v>
      </c>
      <c r="L23" s="117" t="s">
        <v>17</v>
      </c>
      <c r="M23" s="117">
        <v>2023</v>
      </c>
      <c r="N23" s="117" t="s">
        <v>203</v>
      </c>
      <c r="O23" s="117" t="s">
        <v>203</v>
      </c>
      <c r="P23" s="117">
        <v>0</v>
      </c>
      <c r="Q23" s="117" t="s">
        <v>206</v>
      </c>
    </row>
  </sheetData>
  <autoFilter ref="A1:Q1" xr:uid="{06AEFB00-1289-4B8E-87A3-B856D2DE3F1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sheetPr filterMode="1"/>
  <dimension ref="A1:N60"/>
  <sheetViews>
    <sheetView tabSelected="1" topLeftCell="B1" zoomScale="70" zoomScaleNormal="70" workbookViewId="0">
      <selection activeCell="H7" sqref="H7"/>
    </sheetView>
  </sheetViews>
  <sheetFormatPr defaultColWidth="8.796875" defaultRowHeight="14.25" x14ac:dyDescent="0.45"/>
  <cols>
    <col min="1" max="1" width="12" bestFit="1" customWidth="1"/>
    <col min="2" max="2" width="35" bestFit="1" customWidth="1"/>
    <col min="3" max="3" width="10.46484375" customWidth="1"/>
    <col min="4" max="4" width="45.1328125" customWidth="1"/>
    <col min="5" max="5" width="17.46484375" customWidth="1"/>
    <col min="6" max="6" width="15" customWidth="1"/>
    <col min="7" max="7" width="59" customWidth="1"/>
    <col min="8" max="8" width="64.33203125" bestFit="1" customWidth="1"/>
    <col min="9" max="9" width="13.1328125" bestFit="1" customWidth="1"/>
    <col min="10" max="10" width="14" customWidth="1"/>
    <col min="11" max="11" width="13.1328125" customWidth="1"/>
    <col min="12" max="12" width="8.796875" customWidth="1"/>
    <col min="13" max="13" width="12.46484375" customWidth="1"/>
    <col min="14" max="14" width="44" customWidth="1"/>
  </cols>
  <sheetData>
    <row r="1" spans="1:14" ht="28.9" thickBot="1" x14ac:dyDescent="0.5">
      <c r="A1" s="68" t="s">
        <v>0</v>
      </c>
      <c r="B1" s="69" t="s">
        <v>19</v>
      </c>
      <c r="C1" s="69" t="s">
        <v>1</v>
      </c>
      <c r="D1" s="69" t="s">
        <v>56</v>
      </c>
      <c r="E1" s="70" t="s">
        <v>45</v>
      </c>
      <c r="F1" s="69" t="s">
        <v>3</v>
      </c>
      <c r="G1" s="71" t="s">
        <v>46</v>
      </c>
      <c r="H1" s="71" t="s">
        <v>47</v>
      </c>
      <c r="I1" s="69" t="s">
        <v>7</v>
      </c>
      <c r="J1" s="70" t="s">
        <v>43</v>
      </c>
      <c r="K1" s="70" t="s">
        <v>53</v>
      </c>
      <c r="L1" s="72" t="s">
        <v>54</v>
      </c>
      <c r="M1" s="73" t="s">
        <v>67</v>
      </c>
      <c r="N1" s="74" t="s">
        <v>44</v>
      </c>
    </row>
    <row r="2" spans="1:14" hidden="1" x14ac:dyDescent="0.45">
      <c r="A2" s="89" t="s">
        <v>30</v>
      </c>
      <c r="B2" s="89" t="s">
        <v>60</v>
      </c>
      <c r="C2" s="89" t="s">
        <v>115</v>
      </c>
      <c r="D2" s="89" t="s">
        <v>174</v>
      </c>
      <c r="E2" s="89" t="s">
        <v>14</v>
      </c>
      <c r="F2" s="89" t="s">
        <v>13</v>
      </c>
      <c r="G2" s="89" t="s">
        <v>241</v>
      </c>
      <c r="H2" s="89" t="s">
        <v>242</v>
      </c>
      <c r="I2" s="89">
        <v>2032</v>
      </c>
      <c r="J2" s="89">
        <v>2032</v>
      </c>
      <c r="K2" s="89">
        <v>0</v>
      </c>
      <c r="L2" s="89" t="s">
        <v>55</v>
      </c>
      <c r="M2" s="89">
        <v>0.95</v>
      </c>
      <c r="N2" s="89" t="s">
        <v>57</v>
      </c>
    </row>
    <row r="3" spans="1:14" hidden="1" x14ac:dyDescent="0.45">
      <c r="A3" s="89" t="s">
        <v>30</v>
      </c>
      <c r="B3" s="89" t="s">
        <v>88</v>
      </c>
      <c r="C3" s="89" t="s">
        <v>115</v>
      </c>
      <c r="D3" s="89" t="s">
        <v>174</v>
      </c>
      <c r="E3" s="89" t="s">
        <v>14</v>
      </c>
      <c r="F3" s="89" t="s">
        <v>13</v>
      </c>
      <c r="G3" s="89" t="s">
        <v>241</v>
      </c>
      <c r="H3" s="89" t="s">
        <v>243</v>
      </c>
      <c r="I3" s="89"/>
      <c r="J3" s="89">
        <v>2032</v>
      </c>
      <c r="K3" s="89">
        <v>0</v>
      </c>
      <c r="L3" s="89" t="s">
        <v>55</v>
      </c>
      <c r="M3" s="89">
        <v>0.95</v>
      </c>
      <c r="N3" s="89" t="s">
        <v>87</v>
      </c>
    </row>
    <row r="4" spans="1:14" x14ac:dyDescent="0.45">
      <c r="A4" s="89" t="s">
        <v>9</v>
      </c>
      <c r="B4" s="89" t="s">
        <v>60</v>
      </c>
      <c r="C4" s="89" t="s">
        <v>115</v>
      </c>
      <c r="D4" s="89" t="s">
        <v>174</v>
      </c>
      <c r="E4" s="89" t="s">
        <v>14</v>
      </c>
      <c r="F4" s="89" t="s">
        <v>13</v>
      </c>
      <c r="G4" s="89" t="s">
        <v>241</v>
      </c>
      <c r="H4" s="89" t="s">
        <v>242</v>
      </c>
      <c r="I4" s="89">
        <v>2032</v>
      </c>
      <c r="J4" s="89">
        <v>2032</v>
      </c>
      <c r="K4" s="89">
        <v>0</v>
      </c>
      <c r="L4" s="89" t="s">
        <v>55</v>
      </c>
      <c r="M4" s="89">
        <v>0.95</v>
      </c>
      <c r="N4" s="89" t="s">
        <v>57</v>
      </c>
    </row>
    <row r="5" spans="1:14" x14ac:dyDescent="0.45">
      <c r="A5" s="89" t="s">
        <v>9</v>
      </c>
      <c r="B5" s="89" t="s">
        <v>88</v>
      </c>
      <c r="C5" s="89" t="s">
        <v>115</v>
      </c>
      <c r="D5" s="89" t="s">
        <v>174</v>
      </c>
      <c r="E5" s="89" t="s">
        <v>14</v>
      </c>
      <c r="F5" s="89" t="s">
        <v>13</v>
      </c>
      <c r="G5" s="89" t="s">
        <v>241</v>
      </c>
      <c r="H5" s="89" t="s">
        <v>308</v>
      </c>
      <c r="I5" s="89"/>
      <c r="J5" s="89">
        <v>2032</v>
      </c>
      <c r="K5" s="89">
        <v>0</v>
      </c>
      <c r="L5" s="89" t="s">
        <v>55</v>
      </c>
      <c r="M5" s="89">
        <v>0.95</v>
      </c>
      <c r="N5" s="89" t="s">
        <v>87</v>
      </c>
    </row>
    <row r="6" spans="1:14" hidden="1" x14ac:dyDescent="0.45">
      <c r="A6" s="96" t="s">
        <v>30</v>
      </c>
      <c r="B6" s="96" t="s">
        <v>60</v>
      </c>
      <c r="C6" s="96" t="s">
        <v>70</v>
      </c>
      <c r="D6" s="96" t="s">
        <v>73</v>
      </c>
      <c r="E6" s="96" t="s">
        <v>14</v>
      </c>
      <c r="F6" s="96" t="s">
        <v>13</v>
      </c>
      <c r="G6" s="96" t="s">
        <v>244</v>
      </c>
      <c r="H6" s="96" t="s">
        <v>245</v>
      </c>
      <c r="I6" s="96">
        <v>2031</v>
      </c>
      <c r="J6" s="96">
        <v>2050</v>
      </c>
      <c r="K6" s="96">
        <v>4.2050000000000001</v>
      </c>
      <c r="L6" s="96" t="s">
        <v>55</v>
      </c>
      <c r="M6" s="96">
        <v>0.8</v>
      </c>
      <c r="N6" s="96" t="s">
        <v>57</v>
      </c>
    </row>
    <row r="7" spans="1:14" x14ac:dyDescent="0.45">
      <c r="A7" s="96" t="s">
        <v>9</v>
      </c>
      <c r="B7" s="96" t="s">
        <v>60</v>
      </c>
      <c r="C7" s="96" t="s">
        <v>70</v>
      </c>
      <c r="D7" s="96" t="s">
        <v>73</v>
      </c>
      <c r="E7" s="96" t="s">
        <v>14</v>
      </c>
      <c r="F7" s="96" t="s">
        <v>13</v>
      </c>
      <c r="G7" s="96" t="s">
        <v>244</v>
      </c>
      <c r="H7" s="96" t="s">
        <v>245</v>
      </c>
      <c r="I7" s="96">
        <v>2031</v>
      </c>
      <c r="J7" s="96">
        <v>2050</v>
      </c>
      <c r="K7" s="96">
        <v>7.077</v>
      </c>
      <c r="L7" s="96" t="s">
        <v>55</v>
      </c>
      <c r="M7" s="96">
        <v>0.8</v>
      </c>
      <c r="N7" s="96" t="s">
        <v>57</v>
      </c>
    </row>
    <row r="8" spans="1:14" hidden="1" x14ac:dyDescent="0.45">
      <c r="A8" s="96" t="s">
        <v>84</v>
      </c>
      <c r="B8" s="96" t="s">
        <v>88</v>
      </c>
      <c r="C8" s="96" t="s">
        <v>70</v>
      </c>
      <c r="D8" s="96" t="s">
        <v>289</v>
      </c>
      <c r="E8" s="96" t="s">
        <v>14</v>
      </c>
      <c r="F8" s="96" t="s">
        <v>13</v>
      </c>
      <c r="G8" s="96">
        <v>2018</v>
      </c>
      <c r="H8" s="96">
        <v>9.4E-2</v>
      </c>
      <c r="I8" s="96"/>
      <c r="J8" s="96">
        <v>2019</v>
      </c>
      <c r="K8" s="96">
        <v>14</v>
      </c>
      <c r="L8" s="96" t="s">
        <v>55</v>
      </c>
      <c r="M8" s="96">
        <v>0.8</v>
      </c>
      <c r="N8" s="96" t="s">
        <v>87</v>
      </c>
    </row>
    <row r="9" spans="1:14" hidden="1" x14ac:dyDescent="0.45">
      <c r="A9" s="88" t="s">
        <v>30</v>
      </c>
      <c r="B9" s="88" t="s">
        <v>60</v>
      </c>
      <c r="C9" s="88" t="s">
        <v>69</v>
      </c>
      <c r="D9" s="88" t="s">
        <v>72</v>
      </c>
      <c r="E9" s="88" t="s">
        <v>14</v>
      </c>
      <c r="F9" s="88" t="s">
        <v>13</v>
      </c>
      <c r="G9" s="88" t="s">
        <v>108</v>
      </c>
      <c r="H9" s="88" t="s">
        <v>246</v>
      </c>
      <c r="I9" s="88">
        <v>2029</v>
      </c>
      <c r="J9" s="88">
        <v>2050</v>
      </c>
      <c r="K9" s="88">
        <v>22</v>
      </c>
      <c r="L9" s="88" t="s">
        <v>55</v>
      </c>
      <c r="M9" s="88">
        <v>0.8</v>
      </c>
      <c r="N9" s="88" t="s">
        <v>57</v>
      </c>
    </row>
    <row r="10" spans="1:14" x14ac:dyDescent="0.45">
      <c r="A10" s="88" t="s">
        <v>9</v>
      </c>
      <c r="B10" s="88" t="s">
        <v>60</v>
      </c>
      <c r="C10" s="88" t="s">
        <v>69</v>
      </c>
      <c r="D10" s="88" t="s">
        <v>72</v>
      </c>
      <c r="E10" s="88" t="s">
        <v>14</v>
      </c>
      <c r="F10" s="88" t="s">
        <v>13</v>
      </c>
      <c r="G10" s="88" t="s">
        <v>258</v>
      </c>
      <c r="H10" s="88" t="s">
        <v>304</v>
      </c>
      <c r="I10" s="88">
        <v>2030</v>
      </c>
      <c r="J10" s="88">
        <v>2050</v>
      </c>
      <c r="K10" s="88">
        <v>25.015000000000001</v>
      </c>
      <c r="L10" s="88" t="s">
        <v>55</v>
      </c>
      <c r="M10" s="88">
        <v>0.8</v>
      </c>
      <c r="N10" s="88" t="s">
        <v>57</v>
      </c>
    </row>
    <row r="11" spans="1:14" hidden="1" x14ac:dyDescent="0.45">
      <c r="A11" s="85" t="s">
        <v>84</v>
      </c>
      <c r="B11" s="85" t="s">
        <v>66</v>
      </c>
      <c r="C11" s="85" t="s">
        <v>71</v>
      </c>
      <c r="D11" s="85" t="s">
        <v>123</v>
      </c>
      <c r="E11" s="85" t="s">
        <v>13</v>
      </c>
      <c r="F11" s="85" t="s">
        <v>13</v>
      </c>
      <c r="G11" s="85" t="s">
        <v>124</v>
      </c>
      <c r="H11" s="85" t="s">
        <v>143</v>
      </c>
      <c r="I11" s="85"/>
      <c r="J11" s="85">
        <v>2050</v>
      </c>
      <c r="K11" s="85">
        <v>0.73404870899999997</v>
      </c>
      <c r="L11" s="85" t="s">
        <v>121</v>
      </c>
      <c r="M11" s="85">
        <v>1</v>
      </c>
      <c r="N11" s="85" t="s">
        <v>122</v>
      </c>
    </row>
    <row r="12" spans="1:14" hidden="1" x14ac:dyDescent="0.45">
      <c r="A12" s="85" t="s">
        <v>30</v>
      </c>
      <c r="B12" s="85" t="s">
        <v>60</v>
      </c>
      <c r="C12" s="85" t="s">
        <v>71</v>
      </c>
      <c r="D12" s="85" t="s">
        <v>74</v>
      </c>
      <c r="E12" s="85" t="s">
        <v>14</v>
      </c>
      <c r="F12" s="85" t="s">
        <v>13</v>
      </c>
      <c r="G12" s="85" t="s">
        <v>124</v>
      </c>
      <c r="H12" s="85" t="s">
        <v>247</v>
      </c>
      <c r="I12" s="85">
        <v>2024</v>
      </c>
      <c r="J12" s="85">
        <v>2050</v>
      </c>
      <c r="K12" s="85">
        <v>15.92</v>
      </c>
      <c r="L12" s="85" t="s">
        <v>55</v>
      </c>
      <c r="M12" s="85">
        <v>0.8</v>
      </c>
      <c r="N12" s="85" t="s">
        <v>57</v>
      </c>
    </row>
    <row r="13" spans="1:14" x14ac:dyDescent="0.45">
      <c r="A13" s="85" t="s">
        <v>9</v>
      </c>
      <c r="B13" s="85" t="s">
        <v>88</v>
      </c>
      <c r="C13" s="85" t="s">
        <v>71</v>
      </c>
      <c r="D13" s="85" t="s">
        <v>297</v>
      </c>
      <c r="E13" s="85" t="s">
        <v>14</v>
      </c>
      <c r="F13" s="85" t="s">
        <v>13</v>
      </c>
      <c r="G13" s="85" t="s">
        <v>108</v>
      </c>
      <c r="H13" s="85" t="s">
        <v>306</v>
      </c>
      <c r="I13" s="85">
        <v>2029</v>
      </c>
      <c r="J13" s="85">
        <v>2030</v>
      </c>
      <c r="K13" s="85">
        <v>0</v>
      </c>
      <c r="L13" s="85" t="s">
        <v>55</v>
      </c>
      <c r="M13" s="85">
        <v>0.8</v>
      </c>
      <c r="N13" s="85" t="s">
        <v>57</v>
      </c>
    </row>
    <row r="14" spans="1:14" x14ac:dyDescent="0.45">
      <c r="A14" s="85" t="s">
        <v>9</v>
      </c>
      <c r="B14" s="85" t="s">
        <v>60</v>
      </c>
      <c r="C14" s="85" t="s">
        <v>71</v>
      </c>
      <c r="D14" s="85" t="s">
        <v>74</v>
      </c>
      <c r="E14" s="85" t="s">
        <v>14</v>
      </c>
      <c r="F14" s="85" t="s">
        <v>13</v>
      </c>
      <c r="G14" s="85" t="s">
        <v>108</v>
      </c>
      <c r="H14" s="85" t="s">
        <v>301</v>
      </c>
      <c r="I14" s="85">
        <v>2029</v>
      </c>
      <c r="J14" s="85">
        <v>2030</v>
      </c>
      <c r="K14" s="85">
        <v>0</v>
      </c>
      <c r="L14" s="85" t="s">
        <v>55</v>
      </c>
      <c r="M14" s="85">
        <v>0.8</v>
      </c>
      <c r="N14" s="85" t="s">
        <v>57</v>
      </c>
    </row>
    <row r="15" spans="1:14" hidden="1" x14ac:dyDescent="0.45">
      <c r="A15" s="95" t="s">
        <v>30</v>
      </c>
      <c r="B15" s="95" t="s">
        <v>60</v>
      </c>
      <c r="C15" s="95" t="s">
        <v>111</v>
      </c>
      <c r="D15" s="95" t="s">
        <v>112</v>
      </c>
      <c r="E15" s="95" t="s">
        <v>14</v>
      </c>
      <c r="F15" s="95" t="s">
        <v>13</v>
      </c>
      <c r="G15" s="95" t="s">
        <v>144</v>
      </c>
      <c r="H15" s="95" t="s">
        <v>248</v>
      </c>
      <c r="I15" s="95">
        <v>2026</v>
      </c>
      <c r="J15" s="95">
        <v>2050</v>
      </c>
      <c r="K15" s="95">
        <v>1.7000000000000001E-2</v>
      </c>
      <c r="L15" s="95" t="s">
        <v>55</v>
      </c>
      <c r="M15" s="95">
        <v>0.8</v>
      </c>
      <c r="N15" s="95" t="s">
        <v>57</v>
      </c>
    </row>
    <row r="16" spans="1:14" x14ac:dyDescent="0.45">
      <c r="A16" s="95" t="s">
        <v>9</v>
      </c>
      <c r="B16" s="95" t="s">
        <v>60</v>
      </c>
      <c r="C16" s="95" t="s">
        <v>111</v>
      </c>
      <c r="D16" s="95" t="s">
        <v>112</v>
      </c>
      <c r="E16" s="95" t="s">
        <v>14</v>
      </c>
      <c r="F16" s="95" t="s">
        <v>13</v>
      </c>
      <c r="G16" s="95" t="s">
        <v>108</v>
      </c>
      <c r="H16" s="95" t="s">
        <v>305</v>
      </c>
      <c r="I16" s="95">
        <v>2029</v>
      </c>
      <c r="J16" s="95">
        <v>2030</v>
      </c>
      <c r="K16" s="95">
        <v>0</v>
      </c>
      <c r="L16" s="95" t="s">
        <v>55</v>
      </c>
      <c r="M16" s="95">
        <v>0.8</v>
      </c>
      <c r="N16" s="95" t="s">
        <v>57</v>
      </c>
    </row>
    <row r="17" spans="1:14" hidden="1" x14ac:dyDescent="0.45">
      <c r="A17" s="87" t="s">
        <v>30</v>
      </c>
      <c r="B17" s="87" t="s">
        <v>60</v>
      </c>
      <c r="C17" s="87" t="s">
        <v>113</v>
      </c>
      <c r="D17" s="87" t="s">
        <v>114</v>
      </c>
      <c r="E17" s="87" t="s">
        <v>14</v>
      </c>
      <c r="F17" s="87" t="s">
        <v>13</v>
      </c>
      <c r="G17" s="87" t="s">
        <v>249</v>
      </c>
      <c r="H17" s="87" t="s">
        <v>250</v>
      </c>
      <c r="I17" s="87">
        <v>2025</v>
      </c>
      <c r="J17" s="87">
        <v>2050</v>
      </c>
      <c r="K17" s="87">
        <v>2.5099999999999998</v>
      </c>
      <c r="L17" s="87" t="s">
        <v>55</v>
      </c>
      <c r="M17" s="87">
        <v>0.8</v>
      </c>
      <c r="N17" s="87" t="s">
        <v>57</v>
      </c>
    </row>
    <row r="18" spans="1:14" x14ac:dyDescent="0.45">
      <c r="A18" s="87" t="s">
        <v>9</v>
      </c>
      <c r="B18" s="87" t="s">
        <v>60</v>
      </c>
      <c r="C18" s="87" t="s">
        <v>113</v>
      </c>
      <c r="D18" s="87" t="s">
        <v>114</v>
      </c>
      <c r="E18" s="87" t="s">
        <v>14</v>
      </c>
      <c r="F18" s="87" t="s">
        <v>13</v>
      </c>
      <c r="G18" s="87" t="s">
        <v>108</v>
      </c>
      <c r="H18" s="87" t="s">
        <v>302</v>
      </c>
      <c r="I18" s="87">
        <v>2029</v>
      </c>
      <c r="J18" s="87">
        <v>2030</v>
      </c>
      <c r="K18" s="87">
        <v>0</v>
      </c>
      <c r="L18" s="87" t="s">
        <v>55</v>
      </c>
      <c r="M18" s="87">
        <v>0.8</v>
      </c>
      <c r="N18" s="87" t="s">
        <v>57</v>
      </c>
    </row>
    <row r="19" spans="1:14" hidden="1" x14ac:dyDescent="0.45">
      <c r="A19" s="94" t="s">
        <v>84</v>
      </c>
      <c r="B19" s="94" t="s">
        <v>125</v>
      </c>
      <c r="C19" s="94" t="s">
        <v>50</v>
      </c>
      <c r="D19" s="94" t="s">
        <v>126</v>
      </c>
      <c r="E19" s="94" t="s">
        <v>13</v>
      </c>
      <c r="F19" s="94" t="s">
        <v>13</v>
      </c>
      <c r="G19" s="94" t="s">
        <v>107</v>
      </c>
      <c r="H19" s="94" t="s">
        <v>127</v>
      </c>
      <c r="I19" s="94"/>
      <c r="J19" s="94">
        <v>2022</v>
      </c>
      <c r="K19" s="94">
        <v>1</v>
      </c>
      <c r="L19" s="94" t="s">
        <v>86</v>
      </c>
      <c r="M19" s="94">
        <v>1</v>
      </c>
      <c r="N19" s="94" t="s">
        <v>122</v>
      </c>
    </row>
    <row r="20" spans="1:14" hidden="1" x14ac:dyDescent="0.45">
      <c r="A20" s="94" t="s">
        <v>84</v>
      </c>
      <c r="B20" s="94" t="s">
        <v>85</v>
      </c>
      <c r="C20" s="94" t="s">
        <v>50</v>
      </c>
      <c r="D20" s="94" t="s">
        <v>128</v>
      </c>
      <c r="E20" s="94" t="s">
        <v>14</v>
      </c>
      <c r="F20" s="94" t="s">
        <v>13</v>
      </c>
      <c r="G20" s="94">
        <v>2018</v>
      </c>
      <c r="H20" s="94">
        <v>0</v>
      </c>
      <c r="I20" s="94"/>
      <c r="J20" s="94">
        <v>2024</v>
      </c>
      <c r="K20" s="94">
        <v>1</v>
      </c>
      <c r="L20" s="94" t="s">
        <v>86</v>
      </c>
      <c r="M20" s="94">
        <v>1</v>
      </c>
      <c r="N20" s="94" t="s">
        <v>87</v>
      </c>
    </row>
    <row r="21" spans="1:14" hidden="1" x14ac:dyDescent="0.45">
      <c r="A21" s="94" t="s">
        <v>30</v>
      </c>
      <c r="B21" s="94" t="s">
        <v>60</v>
      </c>
      <c r="C21" s="94" t="s">
        <v>50</v>
      </c>
      <c r="D21" s="94" t="s">
        <v>120</v>
      </c>
      <c r="E21" s="94" t="s">
        <v>14</v>
      </c>
      <c r="F21" s="94" t="s">
        <v>13</v>
      </c>
      <c r="G21" s="94" t="s">
        <v>251</v>
      </c>
      <c r="H21" s="94" t="s">
        <v>252</v>
      </c>
      <c r="I21" s="94">
        <v>2034</v>
      </c>
      <c r="J21" s="94">
        <v>2050</v>
      </c>
      <c r="K21" s="94">
        <v>12.9</v>
      </c>
      <c r="L21" s="94" t="s">
        <v>55</v>
      </c>
      <c r="M21" s="94">
        <v>0.8</v>
      </c>
      <c r="N21" s="94" t="s">
        <v>57</v>
      </c>
    </row>
    <row r="22" spans="1:14" hidden="1" x14ac:dyDescent="0.45">
      <c r="A22" s="94" t="s">
        <v>30</v>
      </c>
      <c r="B22" s="94" t="s">
        <v>253</v>
      </c>
      <c r="C22" s="94" t="s">
        <v>50</v>
      </c>
      <c r="D22" s="94" t="s">
        <v>285</v>
      </c>
      <c r="E22" s="94" t="s">
        <v>13</v>
      </c>
      <c r="F22" s="94" t="s">
        <v>13</v>
      </c>
      <c r="G22" s="94" t="s">
        <v>254</v>
      </c>
      <c r="H22" s="94" t="s">
        <v>255</v>
      </c>
      <c r="I22" s="94"/>
      <c r="J22" s="94">
        <v>2042</v>
      </c>
      <c r="K22" s="94">
        <v>0</v>
      </c>
      <c r="L22" s="94" t="s">
        <v>86</v>
      </c>
      <c r="M22" s="94">
        <v>1</v>
      </c>
      <c r="N22" s="94" t="s">
        <v>122</v>
      </c>
    </row>
    <row r="23" spans="1:14" hidden="1" x14ac:dyDescent="0.45">
      <c r="A23" s="94" t="s">
        <v>9</v>
      </c>
      <c r="B23" s="94" t="s">
        <v>60</v>
      </c>
      <c r="C23" s="94" t="s">
        <v>50</v>
      </c>
      <c r="D23" s="94" t="s">
        <v>120</v>
      </c>
      <c r="E23" s="94" t="s">
        <v>14</v>
      </c>
      <c r="F23" s="94" t="s">
        <v>13</v>
      </c>
      <c r="G23" s="94" t="s">
        <v>251</v>
      </c>
      <c r="H23" s="94" t="s">
        <v>252</v>
      </c>
      <c r="I23" s="94">
        <v>2034</v>
      </c>
      <c r="J23" s="94">
        <v>2050</v>
      </c>
      <c r="K23" s="94">
        <v>10.35</v>
      </c>
      <c r="L23" s="94" t="s">
        <v>55</v>
      </c>
      <c r="M23" s="94">
        <v>0.8</v>
      </c>
      <c r="N23" s="94" t="s">
        <v>57</v>
      </c>
    </row>
    <row r="24" spans="1:14" hidden="1" x14ac:dyDescent="0.45">
      <c r="A24" s="94" t="s">
        <v>9</v>
      </c>
      <c r="B24" s="94" t="s">
        <v>253</v>
      </c>
      <c r="C24" s="94" t="s">
        <v>50</v>
      </c>
      <c r="D24" s="94" t="s">
        <v>285</v>
      </c>
      <c r="E24" s="94" t="s">
        <v>13</v>
      </c>
      <c r="F24" s="94" t="s">
        <v>13</v>
      </c>
      <c r="G24" s="94" t="s">
        <v>284</v>
      </c>
      <c r="H24" s="94" t="s">
        <v>287</v>
      </c>
      <c r="I24" s="94"/>
      <c r="J24" s="94">
        <v>2042</v>
      </c>
      <c r="K24" s="94">
        <v>0</v>
      </c>
      <c r="L24" s="94" t="s">
        <v>86</v>
      </c>
      <c r="M24" s="94">
        <v>1</v>
      </c>
      <c r="N24" s="94" t="s">
        <v>122</v>
      </c>
    </row>
    <row r="25" spans="1:14" hidden="1" x14ac:dyDescent="0.45">
      <c r="A25" s="94" t="s">
        <v>84</v>
      </c>
      <c r="B25" s="94" t="s">
        <v>88</v>
      </c>
      <c r="C25" s="94" t="s">
        <v>50</v>
      </c>
      <c r="D25" s="94" t="s">
        <v>290</v>
      </c>
      <c r="E25" s="94" t="s">
        <v>14</v>
      </c>
      <c r="F25" s="94" t="s">
        <v>13</v>
      </c>
      <c r="G25" s="94" t="s">
        <v>124</v>
      </c>
      <c r="H25" s="94" t="s">
        <v>256</v>
      </c>
      <c r="I25" s="94"/>
      <c r="J25" s="94">
        <v>2024</v>
      </c>
      <c r="K25" s="94">
        <v>50</v>
      </c>
      <c r="L25" s="94" t="s">
        <v>55</v>
      </c>
      <c r="M25" s="94">
        <v>0.8</v>
      </c>
      <c r="N25" s="94" t="s">
        <v>87</v>
      </c>
    </row>
    <row r="26" spans="1:14" hidden="1" x14ac:dyDescent="0.45">
      <c r="A26" s="93" t="s">
        <v>30</v>
      </c>
      <c r="B26" s="93" t="s">
        <v>88</v>
      </c>
      <c r="C26" s="93" t="s">
        <v>48</v>
      </c>
      <c r="D26" s="93" t="s">
        <v>117</v>
      </c>
      <c r="E26" s="93" t="s">
        <v>14</v>
      </c>
      <c r="F26" s="93" t="s">
        <v>13</v>
      </c>
      <c r="G26" s="93" t="s">
        <v>249</v>
      </c>
      <c r="H26" s="93" t="s">
        <v>257</v>
      </c>
      <c r="I26" s="93"/>
      <c r="J26" s="93">
        <v>2025</v>
      </c>
      <c r="K26" s="93">
        <v>100</v>
      </c>
      <c r="L26" s="93" t="s">
        <v>55</v>
      </c>
      <c r="M26" s="93">
        <v>0.8</v>
      </c>
      <c r="N26" s="89" t="s">
        <v>87</v>
      </c>
    </row>
    <row r="27" spans="1:14" hidden="1" x14ac:dyDescent="0.45">
      <c r="A27" s="93" t="s">
        <v>30</v>
      </c>
      <c r="B27" s="93" t="s">
        <v>60</v>
      </c>
      <c r="C27" s="93" t="s">
        <v>48</v>
      </c>
      <c r="D27" s="93" t="s">
        <v>117</v>
      </c>
      <c r="E27" s="93" t="s">
        <v>14</v>
      </c>
      <c r="F27" s="93" t="s">
        <v>13</v>
      </c>
      <c r="G27" s="93" t="s">
        <v>258</v>
      </c>
      <c r="H27" s="93" t="s">
        <v>259</v>
      </c>
      <c r="I27" s="93">
        <v>2030</v>
      </c>
      <c r="J27" s="93">
        <v>2050</v>
      </c>
      <c r="K27" s="93">
        <v>54.14</v>
      </c>
      <c r="L27" s="93" t="s">
        <v>55</v>
      </c>
      <c r="M27" s="93">
        <v>0.8</v>
      </c>
      <c r="N27" s="93" t="s">
        <v>57</v>
      </c>
    </row>
    <row r="28" spans="1:14" x14ac:dyDescent="0.45">
      <c r="A28" s="93" t="s">
        <v>9</v>
      </c>
      <c r="B28" s="93" t="s">
        <v>88</v>
      </c>
      <c r="C28" s="93" t="s">
        <v>48</v>
      </c>
      <c r="D28" s="93" t="s">
        <v>291</v>
      </c>
      <c r="E28" s="93" t="s">
        <v>14</v>
      </c>
      <c r="F28" s="93" t="s">
        <v>13</v>
      </c>
      <c r="G28" s="93" t="s">
        <v>249</v>
      </c>
      <c r="H28" s="93" t="s">
        <v>303</v>
      </c>
      <c r="I28" s="93"/>
      <c r="J28" s="93">
        <v>2025</v>
      </c>
      <c r="K28" s="93">
        <v>100</v>
      </c>
      <c r="L28" s="93" t="s">
        <v>55</v>
      </c>
      <c r="M28" s="93">
        <v>0.8</v>
      </c>
      <c r="N28" s="89" t="s">
        <v>87</v>
      </c>
    </row>
    <row r="29" spans="1:14" x14ac:dyDescent="0.45">
      <c r="A29" s="93" t="s">
        <v>9</v>
      </c>
      <c r="B29" s="93" t="s">
        <v>60</v>
      </c>
      <c r="C29" s="93" t="s">
        <v>48</v>
      </c>
      <c r="D29" s="93" t="s">
        <v>117</v>
      </c>
      <c r="E29" s="93" t="s">
        <v>14</v>
      </c>
      <c r="F29" s="93" t="s">
        <v>13</v>
      </c>
      <c r="G29" s="93" t="s">
        <v>296</v>
      </c>
      <c r="H29" s="93" t="s">
        <v>307</v>
      </c>
      <c r="I29" s="93">
        <v>2033</v>
      </c>
      <c r="J29" s="93">
        <v>2050</v>
      </c>
      <c r="K29" s="93">
        <v>43.216000000000001</v>
      </c>
      <c r="L29" s="93" t="s">
        <v>55</v>
      </c>
      <c r="M29" s="93">
        <v>0.8</v>
      </c>
      <c r="N29" s="93" t="s">
        <v>57</v>
      </c>
    </row>
    <row r="30" spans="1:14" x14ac:dyDescent="0.45">
      <c r="A30" s="93" t="s">
        <v>9</v>
      </c>
      <c r="B30" s="93" t="s">
        <v>253</v>
      </c>
      <c r="C30" s="93" t="s">
        <v>48</v>
      </c>
      <c r="D30" s="93" t="s">
        <v>260</v>
      </c>
      <c r="E30" s="93" t="s">
        <v>13</v>
      </c>
      <c r="F30" s="93" t="s">
        <v>13</v>
      </c>
      <c r="G30" s="93" t="s">
        <v>261</v>
      </c>
      <c r="H30" s="93" t="s">
        <v>262</v>
      </c>
      <c r="I30" s="93"/>
      <c r="J30" s="93">
        <v>2047</v>
      </c>
      <c r="K30" s="93">
        <v>0</v>
      </c>
      <c r="L30" s="93" t="s">
        <v>86</v>
      </c>
      <c r="M30" s="93">
        <v>1</v>
      </c>
      <c r="N30" s="93" t="s">
        <v>122</v>
      </c>
    </row>
    <row r="31" spans="1:14" hidden="1" x14ac:dyDescent="0.45">
      <c r="A31" s="93" t="s">
        <v>30</v>
      </c>
      <c r="B31" s="93" t="s">
        <v>88</v>
      </c>
      <c r="C31" s="93" t="s">
        <v>49</v>
      </c>
      <c r="D31" s="93" t="s">
        <v>118</v>
      </c>
      <c r="E31" s="93" t="s">
        <v>14</v>
      </c>
      <c r="F31" s="93" t="s">
        <v>13</v>
      </c>
      <c r="G31" s="93" t="s">
        <v>249</v>
      </c>
      <c r="H31" s="93" t="s">
        <v>263</v>
      </c>
      <c r="I31" s="93"/>
      <c r="J31" s="93">
        <v>2025</v>
      </c>
      <c r="K31" s="93">
        <v>100</v>
      </c>
      <c r="L31" s="93" t="s">
        <v>55</v>
      </c>
      <c r="M31" s="93">
        <v>0.8</v>
      </c>
      <c r="N31" s="89" t="s">
        <v>87</v>
      </c>
    </row>
    <row r="32" spans="1:14" hidden="1" x14ac:dyDescent="0.45">
      <c r="A32" s="93" t="s">
        <v>9</v>
      </c>
      <c r="B32" s="93" t="s">
        <v>88</v>
      </c>
      <c r="C32" s="93" t="s">
        <v>49</v>
      </c>
      <c r="D32" s="93" t="s">
        <v>292</v>
      </c>
      <c r="E32" s="93" t="s">
        <v>14</v>
      </c>
      <c r="F32" s="93" t="s">
        <v>13</v>
      </c>
      <c r="G32" s="93" t="s">
        <v>249</v>
      </c>
      <c r="H32" s="93" t="s">
        <v>263</v>
      </c>
      <c r="I32" s="93"/>
      <c r="J32" s="93">
        <v>2025</v>
      </c>
      <c r="K32" s="93">
        <v>100</v>
      </c>
      <c r="L32" s="93" t="s">
        <v>55</v>
      </c>
      <c r="M32" s="93">
        <v>0.8</v>
      </c>
      <c r="N32" s="89" t="s">
        <v>87</v>
      </c>
    </row>
    <row r="33" spans="1:14" hidden="1" x14ac:dyDescent="0.45">
      <c r="A33" s="93" t="s">
        <v>30</v>
      </c>
      <c r="B33" s="93" t="s">
        <v>60</v>
      </c>
      <c r="C33" s="93" t="s">
        <v>49</v>
      </c>
      <c r="D33" s="93" t="s">
        <v>118</v>
      </c>
      <c r="E33" s="93" t="s">
        <v>14</v>
      </c>
      <c r="F33" s="93" t="s">
        <v>13</v>
      </c>
      <c r="G33" s="93" t="s">
        <v>264</v>
      </c>
      <c r="H33" s="93" t="s">
        <v>265</v>
      </c>
      <c r="I33" s="93">
        <v>2031</v>
      </c>
      <c r="J33" s="93">
        <v>2050</v>
      </c>
      <c r="K33" s="93">
        <v>8.1199999999999992</v>
      </c>
      <c r="L33" s="93" t="s">
        <v>55</v>
      </c>
      <c r="M33" s="93">
        <v>0.8</v>
      </c>
      <c r="N33" s="93" t="s">
        <v>57</v>
      </c>
    </row>
    <row r="34" spans="1:14" hidden="1" x14ac:dyDescent="0.45">
      <c r="A34" s="93" t="s">
        <v>9</v>
      </c>
      <c r="B34" s="93" t="s">
        <v>60</v>
      </c>
      <c r="C34" s="93" t="s">
        <v>49</v>
      </c>
      <c r="D34" s="93" t="s">
        <v>118</v>
      </c>
      <c r="E34" s="93" t="s">
        <v>14</v>
      </c>
      <c r="F34" s="93" t="s">
        <v>13</v>
      </c>
      <c r="G34" s="93" t="s">
        <v>264</v>
      </c>
      <c r="H34" s="93" t="s">
        <v>265</v>
      </c>
      <c r="I34" s="93">
        <v>2031</v>
      </c>
      <c r="J34" s="93">
        <v>2050</v>
      </c>
      <c r="K34" s="93">
        <v>7.9359999999999999</v>
      </c>
      <c r="L34" s="93" t="s">
        <v>55</v>
      </c>
      <c r="M34" s="93">
        <v>0.8</v>
      </c>
      <c r="N34" s="93" t="s">
        <v>57</v>
      </c>
    </row>
    <row r="35" spans="1:14" hidden="1" x14ac:dyDescent="0.45">
      <c r="A35" s="86" t="s">
        <v>30</v>
      </c>
      <c r="B35" s="86" t="s">
        <v>60</v>
      </c>
      <c r="C35" s="86" t="s">
        <v>105</v>
      </c>
      <c r="D35" s="86" t="s">
        <v>106</v>
      </c>
      <c r="E35" s="86" t="s">
        <v>14</v>
      </c>
      <c r="F35" s="86" t="s">
        <v>13</v>
      </c>
      <c r="G35" s="86" t="s">
        <v>264</v>
      </c>
      <c r="H35" s="86" t="s">
        <v>266</v>
      </c>
      <c r="I35" s="86">
        <v>2031</v>
      </c>
      <c r="J35" s="86">
        <v>2050</v>
      </c>
      <c r="K35" s="86">
        <v>13.9</v>
      </c>
      <c r="L35" s="86" t="s">
        <v>55</v>
      </c>
      <c r="M35" s="86">
        <v>0.8</v>
      </c>
      <c r="N35" s="86" t="s">
        <v>57</v>
      </c>
    </row>
    <row r="36" spans="1:14" hidden="1" x14ac:dyDescent="0.45">
      <c r="A36" s="86" t="s">
        <v>30</v>
      </c>
      <c r="B36" s="86" t="s">
        <v>253</v>
      </c>
      <c r="C36" s="86" t="s">
        <v>105</v>
      </c>
      <c r="D36" s="86" t="s">
        <v>286</v>
      </c>
      <c r="E36" s="86" t="s">
        <v>13</v>
      </c>
      <c r="F36" s="86" t="s">
        <v>13</v>
      </c>
      <c r="G36" s="86" t="s">
        <v>267</v>
      </c>
      <c r="H36" s="86" t="s">
        <v>268</v>
      </c>
      <c r="I36" s="86"/>
      <c r="J36" s="86">
        <v>2042</v>
      </c>
      <c r="K36" s="86">
        <v>0</v>
      </c>
      <c r="L36" s="86" t="s">
        <v>86</v>
      </c>
      <c r="M36" s="86">
        <v>1</v>
      </c>
      <c r="N36" s="86" t="s">
        <v>122</v>
      </c>
    </row>
    <row r="37" spans="1:14" hidden="1" x14ac:dyDescent="0.45">
      <c r="A37" s="86" t="s">
        <v>9</v>
      </c>
      <c r="B37" s="86" t="s">
        <v>60</v>
      </c>
      <c r="C37" s="86" t="s">
        <v>105</v>
      </c>
      <c r="D37" s="86" t="s">
        <v>106</v>
      </c>
      <c r="E37" s="86" t="s">
        <v>14</v>
      </c>
      <c r="F37" s="86" t="s">
        <v>13</v>
      </c>
      <c r="G37" s="86" t="s">
        <v>264</v>
      </c>
      <c r="H37" s="86" t="s">
        <v>298</v>
      </c>
      <c r="I37" s="86">
        <v>2031</v>
      </c>
      <c r="J37" s="86">
        <v>2050</v>
      </c>
      <c r="K37" s="86">
        <v>31.77</v>
      </c>
      <c r="L37" s="86" t="s">
        <v>55</v>
      </c>
      <c r="M37" s="86">
        <v>0.8</v>
      </c>
      <c r="N37" s="86" t="s">
        <v>57</v>
      </c>
    </row>
    <row r="38" spans="1:14" hidden="1" x14ac:dyDescent="0.45">
      <c r="A38" s="86" t="s">
        <v>9</v>
      </c>
      <c r="B38" s="86" t="s">
        <v>253</v>
      </c>
      <c r="C38" s="86" t="s">
        <v>105</v>
      </c>
      <c r="D38" s="86" t="s">
        <v>286</v>
      </c>
      <c r="E38" s="86" t="s">
        <v>13</v>
      </c>
      <c r="F38" s="86" t="s">
        <v>13</v>
      </c>
      <c r="G38" s="86" t="s">
        <v>299</v>
      </c>
      <c r="H38" s="86" t="s">
        <v>300</v>
      </c>
      <c r="I38" s="86"/>
      <c r="J38" s="86">
        <v>2048</v>
      </c>
      <c r="K38" s="86">
        <v>0</v>
      </c>
      <c r="L38" s="86" t="s">
        <v>86</v>
      </c>
      <c r="M38" s="86">
        <v>1</v>
      </c>
      <c r="N38" s="86" t="s">
        <v>122</v>
      </c>
    </row>
    <row r="39" spans="1:14" hidden="1" x14ac:dyDescent="0.45">
      <c r="A39" s="92" t="s">
        <v>30</v>
      </c>
      <c r="B39" s="92" t="s">
        <v>125</v>
      </c>
      <c r="C39" s="92" t="s">
        <v>172</v>
      </c>
      <c r="D39" s="92" t="s">
        <v>269</v>
      </c>
      <c r="E39" s="92" t="s">
        <v>13</v>
      </c>
      <c r="F39" s="92" t="s">
        <v>13</v>
      </c>
      <c r="G39" s="92" t="s">
        <v>107</v>
      </c>
      <c r="H39" s="92" t="s">
        <v>270</v>
      </c>
      <c r="I39" s="92"/>
      <c r="J39" s="92">
        <v>2030</v>
      </c>
      <c r="K39" s="92">
        <v>0.4</v>
      </c>
      <c r="L39" s="92" t="s">
        <v>86</v>
      </c>
      <c r="M39" s="92">
        <v>1</v>
      </c>
      <c r="N39" s="92" t="s">
        <v>122</v>
      </c>
    </row>
    <row r="40" spans="1:14" hidden="1" x14ac:dyDescent="0.45">
      <c r="A40" s="92" t="s">
        <v>30</v>
      </c>
      <c r="B40" s="92" t="s">
        <v>125</v>
      </c>
      <c r="C40" s="92" t="s">
        <v>170</v>
      </c>
      <c r="D40" s="92" t="s">
        <v>271</v>
      </c>
      <c r="E40" s="92" t="s">
        <v>13</v>
      </c>
      <c r="F40" s="92" t="s">
        <v>13</v>
      </c>
      <c r="G40" s="92" t="s">
        <v>107</v>
      </c>
      <c r="H40" s="92" t="s">
        <v>272</v>
      </c>
      <c r="I40" s="92"/>
      <c r="J40" s="92">
        <v>2030</v>
      </c>
      <c r="K40" s="92">
        <v>0.4</v>
      </c>
      <c r="L40" s="92" t="s">
        <v>86</v>
      </c>
      <c r="M40" s="92">
        <v>1</v>
      </c>
      <c r="N40" s="92" t="s">
        <v>122</v>
      </c>
    </row>
    <row r="41" spans="1:14" hidden="1" x14ac:dyDescent="0.45">
      <c r="A41" s="92" t="s">
        <v>9</v>
      </c>
      <c r="B41" s="92" t="s">
        <v>125</v>
      </c>
      <c r="C41" s="92" t="s">
        <v>170</v>
      </c>
      <c r="D41" s="92" t="s">
        <v>271</v>
      </c>
      <c r="E41" s="92" t="s">
        <v>13</v>
      </c>
      <c r="F41" s="92" t="s">
        <v>13</v>
      </c>
      <c r="G41" s="92" t="s">
        <v>107</v>
      </c>
      <c r="H41" s="92" t="s">
        <v>272</v>
      </c>
      <c r="I41" s="92"/>
      <c r="J41" s="92">
        <v>2030</v>
      </c>
      <c r="K41" s="92">
        <v>0.45</v>
      </c>
      <c r="L41" s="92" t="s">
        <v>86</v>
      </c>
      <c r="M41" s="92">
        <v>1</v>
      </c>
      <c r="N41" s="92" t="s">
        <v>122</v>
      </c>
    </row>
    <row r="42" spans="1:14" hidden="1" x14ac:dyDescent="0.45">
      <c r="A42" s="92" t="s">
        <v>9</v>
      </c>
      <c r="B42" s="92" t="s">
        <v>125</v>
      </c>
      <c r="C42" s="92" t="s">
        <v>172</v>
      </c>
      <c r="D42" s="92" t="s">
        <v>269</v>
      </c>
      <c r="E42" s="92" t="s">
        <v>13</v>
      </c>
      <c r="F42" s="92" t="s">
        <v>13</v>
      </c>
      <c r="G42" s="92" t="s">
        <v>107</v>
      </c>
      <c r="H42" s="92" t="s">
        <v>270</v>
      </c>
      <c r="I42" s="92"/>
      <c r="J42" s="92">
        <v>2030</v>
      </c>
      <c r="K42" s="92">
        <v>0.42199999999999999</v>
      </c>
      <c r="L42" s="92" t="s">
        <v>86</v>
      </c>
      <c r="M42" s="92">
        <v>1</v>
      </c>
      <c r="N42" s="92" t="s">
        <v>122</v>
      </c>
    </row>
    <row r="43" spans="1:14" hidden="1" x14ac:dyDescent="0.45">
      <c r="A43" s="92" t="s">
        <v>9</v>
      </c>
      <c r="B43" s="92" t="s">
        <v>60</v>
      </c>
      <c r="C43" s="92" t="s">
        <v>172</v>
      </c>
      <c r="D43" s="92" t="s">
        <v>173</v>
      </c>
      <c r="E43" s="92" t="s">
        <v>14</v>
      </c>
      <c r="F43" s="92" t="s">
        <v>13</v>
      </c>
      <c r="G43" s="92" t="s">
        <v>241</v>
      </c>
      <c r="H43" s="92" t="s">
        <v>288</v>
      </c>
      <c r="I43" s="92">
        <v>2032</v>
      </c>
      <c r="J43" s="92">
        <v>2050</v>
      </c>
      <c r="K43" s="92">
        <v>4.6580000000000004</v>
      </c>
      <c r="L43" s="92" t="s">
        <v>55</v>
      </c>
      <c r="M43" s="92">
        <v>0.8</v>
      </c>
      <c r="N43" s="92" t="s">
        <v>57</v>
      </c>
    </row>
    <row r="44" spans="1:14" hidden="1" x14ac:dyDescent="0.45">
      <c r="A44" s="92" t="s">
        <v>30</v>
      </c>
      <c r="B44" s="92" t="s">
        <v>60</v>
      </c>
      <c r="C44" s="92" t="s">
        <v>172</v>
      </c>
      <c r="D44" s="92" t="s">
        <v>173</v>
      </c>
      <c r="E44" s="92" t="s">
        <v>14</v>
      </c>
      <c r="F44" s="92" t="s">
        <v>13</v>
      </c>
      <c r="G44" s="92" t="s">
        <v>168</v>
      </c>
      <c r="H44" s="92" t="s">
        <v>273</v>
      </c>
      <c r="I44" s="92">
        <v>2028</v>
      </c>
      <c r="J44" s="92">
        <v>2050</v>
      </c>
      <c r="K44" s="92">
        <v>0</v>
      </c>
      <c r="L44" s="92" t="s">
        <v>55</v>
      </c>
      <c r="M44" s="92">
        <v>0.8</v>
      </c>
      <c r="N44" s="92" t="s">
        <v>57</v>
      </c>
    </row>
    <row r="45" spans="1:14" hidden="1" x14ac:dyDescent="0.45">
      <c r="A45" s="92" t="s">
        <v>84</v>
      </c>
      <c r="B45" s="92" t="s">
        <v>88</v>
      </c>
      <c r="C45" s="92" t="s">
        <v>172</v>
      </c>
      <c r="D45" s="92" t="s">
        <v>293</v>
      </c>
      <c r="E45" s="92" t="s">
        <v>14</v>
      </c>
      <c r="F45" s="92" t="s">
        <v>13</v>
      </c>
      <c r="G45" s="92">
        <v>2018</v>
      </c>
      <c r="H45" s="92">
        <v>9.6000000000000002E-2</v>
      </c>
      <c r="I45" s="92"/>
      <c r="J45" s="92">
        <v>2019</v>
      </c>
      <c r="K45" s="92">
        <v>50</v>
      </c>
      <c r="L45" s="92" t="s">
        <v>55</v>
      </c>
      <c r="M45" s="92">
        <v>0.8</v>
      </c>
      <c r="N45" s="92" t="s">
        <v>87</v>
      </c>
    </row>
    <row r="46" spans="1:14" hidden="1" x14ac:dyDescent="0.45">
      <c r="A46" s="92" t="s">
        <v>9</v>
      </c>
      <c r="B46" s="92" t="s">
        <v>60</v>
      </c>
      <c r="C46" s="92" t="s">
        <v>170</v>
      </c>
      <c r="D46" s="92" t="s">
        <v>171</v>
      </c>
      <c r="E46" s="92" t="s">
        <v>14</v>
      </c>
      <c r="F46" s="92" t="s">
        <v>13</v>
      </c>
      <c r="G46" s="92" t="s">
        <v>258</v>
      </c>
      <c r="H46" s="92" t="s">
        <v>274</v>
      </c>
      <c r="I46" s="92">
        <v>2030</v>
      </c>
      <c r="J46" s="92">
        <v>2050</v>
      </c>
      <c r="K46" s="92">
        <v>0</v>
      </c>
      <c r="L46" s="92" t="s">
        <v>55</v>
      </c>
      <c r="M46" s="92">
        <v>0.8</v>
      </c>
      <c r="N46" s="92" t="s">
        <v>57</v>
      </c>
    </row>
    <row r="47" spans="1:14" hidden="1" x14ac:dyDescent="0.45">
      <c r="A47" s="92" t="s">
        <v>30</v>
      </c>
      <c r="B47" s="92" t="s">
        <v>60</v>
      </c>
      <c r="C47" s="92" t="s">
        <v>170</v>
      </c>
      <c r="D47" s="92" t="s">
        <v>171</v>
      </c>
      <c r="E47" s="92" t="s">
        <v>14</v>
      </c>
      <c r="F47" s="92" t="s">
        <v>13</v>
      </c>
      <c r="G47" s="92" t="s">
        <v>258</v>
      </c>
      <c r="H47" s="92" t="s">
        <v>274</v>
      </c>
      <c r="I47" s="92">
        <v>2030</v>
      </c>
      <c r="J47" s="92">
        <v>2050</v>
      </c>
      <c r="K47" s="92">
        <v>0</v>
      </c>
      <c r="L47" s="92" t="s">
        <v>55</v>
      </c>
      <c r="M47" s="92">
        <v>0.8</v>
      </c>
      <c r="N47" s="92" t="s">
        <v>57</v>
      </c>
    </row>
    <row r="48" spans="1:14" hidden="1" x14ac:dyDescent="0.45">
      <c r="A48" s="92" t="s">
        <v>30</v>
      </c>
      <c r="B48" s="92" t="s">
        <v>60</v>
      </c>
      <c r="C48" s="92" t="s">
        <v>52</v>
      </c>
      <c r="D48" s="92" t="s">
        <v>116</v>
      </c>
      <c r="E48" s="92" t="s">
        <v>14</v>
      </c>
      <c r="F48" s="92" t="s">
        <v>13</v>
      </c>
      <c r="G48" s="92" t="s">
        <v>108</v>
      </c>
      <c r="H48" s="92" t="s">
        <v>275</v>
      </c>
      <c r="I48" s="92">
        <v>2029</v>
      </c>
      <c r="J48" s="92">
        <v>2050</v>
      </c>
      <c r="K48" s="92">
        <v>10</v>
      </c>
      <c r="L48" s="92" t="s">
        <v>55</v>
      </c>
      <c r="M48" s="92">
        <v>0.8</v>
      </c>
      <c r="N48" s="92" t="s">
        <v>57</v>
      </c>
    </row>
    <row r="49" spans="1:14" hidden="1" x14ac:dyDescent="0.45">
      <c r="A49" s="92" t="s">
        <v>30</v>
      </c>
      <c r="B49" s="92" t="s">
        <v>125</v>
      </c>
      <c r="C49" s="92" t="s">
        <v>52</v>
      </c>
      <c r="D49" s="92" t="s">
        <v>276</v>
      </c>
      <c r="E49" s="92" t="s">
        <v>13</v>
      </c>
      <c r="F49" s="92" t="s">
        <v>13</v>
      </c>
      <c r="G49" s="92" t="s">
        <v>277</v>
      </c>
      <c r="H49" s="92" t="s">
        <v>278</v>
      </c>
      <c r="I49" s="92"/>
      <c r="J49" s="92">
        <v>2026</v>
      </c>
      <c r="K49" s="92">
        <v>0.875</v>
      </c>
      <c r="L49" s="92" t="s">
        <v>86</v>
      </c>
      <c r="M49" s="92">
        <v>1</v>
      </c>
      <c r="N49" s="92" t="s">
        <v>122</v>
      </c>
    </row>
    <row r="50" spans="1:14" hidden="1" x14ac:dyDescent="0.45">
      <c r="A50" s="92" t="s">
        <v>9</v>
      </c>
      <c r="B50" s="92" t="s">
        <v>125</v>
      </c>
      <c r="C50" s="92" t="s">
        <v>52</v>
      </c>
      <c r="D50" s="92" t="s">
        <v>276</v>
      </c>
      <c r="E50" s="92" t="s">
        <v>13</v>
      </c>
      <c r="F50" s="92" t="s">
        <v>13</v>
      </c>
      <c r="G50" s="92" t="s">
        <v>277</v>
      </c>
      <c r="H50" s="92" t="s">
        <v>278</v>
      </c>
      <c r="I50" s="92"/>
      <c r="J50" s="92">
        <v>2026</v>
      </c>
      <c r="K50" s="92">
        <v>1.0255000000000001</v>
      </c>
      <c r="L50" s="92" t="s">
        <v>86</v>
      </c>
      <c r="M50" s="92">
        <v>1</v>
      </c>
      <c r="N50" s="92" t="s">
        <v>122</v>
      </c>
    </row>
    <row r="51" spans="1:14" hidden="1" x14ac:dyDescent="0.45">
      <c r="A51" s="92" t="s">
        <v>9</v>
      </c>
      <c r="B51" s="92" t="s">
        <v>60</v>
      </c>
      <c r="C51" s="92" t="s">
        <v>52</v>
      </c>
      <c r="D51" s="92" t="s">
        <v>116</v>
      </c>
      <c r="E51" s="92" t="s">
        <v>14</v>
      </c>
      <c r="F51" s="92" t="s">
        <v>13</v>
      </c>
      <c r="G51" s="92" t="s">
        <v>241</v>
      </c>
      <c r="H51" s="92" t="s">
        <v>295</v>
      </c>
      <c r="I51" s="92">
        <v>2032</v>
      </c>
      <c r="J51" s="92">
        <v>2050</v>
      </c>
      <c r="K51" s="92">
        <v>12</v>
      </c>
      <c r="L51" s="92" t="s">
        <v>55</v>
      </c>
      <c r="M51" s="92">
        <v>0.8</v>
      </c>
      <c r="N51" s="92" t="s">
        <v>57</v>
      </c>
    </row>
    <row r="52" spans="1:14" hidden="1" x14ac:dyDescent="0.45">
      <c r="A52" s="92" t="s">
        <v>30</v>
      </c>
      <c r="B52" s="92" t="s">
        <v>125</v>
      </c>
      <c r="C52" s="92" t="s">
        <v>68</v>
      </c>
      <c r="D52" s="92" t="s">
        <v>279</v>
      </c>
      <c r="E52" s="92" t="s">
        <v>13</v>
      </c>
      <c r="F52" s="92" t="s">
        <v>13</v>
      </c>
      <c r="G52" s="92" t="s">
        <v>107</v>
      </c>
      <c r="H52" s="92" t="s">
        <v>272</v>
      </c>
      <c r="I52" s="92"/>
      <c r="J52" s="92">
        <v>2030</v>
      </c>
      <c r="K52" s="92">
        <v>0.5</v>
      </c>
      <c r="L52" s="92" t="s">
        <v>86</v>
      </c>
      <c r="M52" s="92">
        <v>1</v>
      </c>
      <c r="N52" s="92" t="s">
        <v>122</v>
      </c>
    </row>
    <row r="53" spans="1:14" hidden="1" x14ac:dyDescent="0.45">
      <c r="A53" s="92" t="s">
        <v>9</v>
      </c>
      <c r="B53" s="92" t="s">
        <v>125</v>
      </c>
      <c r="C53" s="92" t="s">
        <v>68</v>
      </c>
      <c r="D53" s="92" t="s">
        <v>279</v>
      </c>
      <c r="E53" s="92" t="s">
        <v>13</v>
      </c>
      <c r="F53" s="92" t="s">
        <v>13</v>
      </c>
      <c r="G53" s="92" t="s">
        <v>107</v>
      </c>
      <c r="H53" s="92" t="s">
        <v>272</v>
      </c>
      <c r="I53" s="92"/>
      <c r="J53" s="92">
        <v>2030</v>
      </c>
      <c r="K53" s="92">
        <v>0.995</v>
      </c>
      <c r="L53" s="92" t="s">
        <v>86</v>
      </c>
      <c r="M53" s="92">
        <v>1</v>
      </c>
      <c r="N53" s="92" t="s">
        <v>122</v>
      </c>
    </row>
    <row r="54" spans="1:14" hidden="1" x14ac:dyDescent="0.45">
      <c r="A54" s="92" t="s">
        <v>84</v>
      </c>
      <c r="B54" s="92" t="s">
        <v>88</v>
      </c>
      <c r="C54" s="92" t="s">
        <v>52</v>
      </c>
      <c r="D54" s="92" t="s">
        <v>293</v>
      </c>
      <c r="E54" s="92" t="s">
        <v>14</v>
      </c>
      <c r="F54" s="92" t="s">
        <v>13</v>
      </c>
      <c r="G54" s="92" t="s">
        <v>124</v>
      </c>
      <c r="H54" s="92" t="s">
        <v>280</v>
      </c>
      <c r="I54" s="92"/>
      <c r="J54" s="92">
        <v>2024</v>
      </c>
      <c r="K54" s="92">
        <v>50</v>
      </c>
      <c r="L54" s="92" t="s">
        <v>55</v>
      </c>
      <c r="M54" s="92">
        <v>0.8</v>
      </c>
      <c r="N54" s="92" t="s">
        <v>87</v>
      </c>
    </row>
    <row r="55" spans="1:14" hidden="1" x14ac:dyDescent="0.45">
      <c r="A55" s="92" t="s">
        <v>30</v>
      </c>
      <c r="B55" s="92" t="s">
        <v>60</v>
      </c>
      <c r="C55" s="92" t="s">
        <v>68</v>
      </c>
      <c r="D55" s="92" t="s">
        <v>169</v>
      </c>
      <c r="E55" s="92" t="s">
        <v>14</v>
      </c>
      <c r="F55" s="92" t="s">
        <v>13</v>
      </c>
      <c r="G55" s="92" t="s">
        <v>258</v>
      </c>
      <c r="H55" s="92" t="s">
        <v>274</v>
      </c>
      <c r="I55" s="92">
        <v>2030</v>
      </c>
      <c r="J55" s="92">
        <v>2050</v>
      </c>
      <c r="K55" s="92">
        <v>6.07</v>
      </c>
      <c r="L55" s="92" t="s">
        <v>55</v>
      </c>
      <c r="M55" s="92">
        <v>0.8</v>
      </c>
      <c r="N55" s="92" t="s">
        <v>57</v>
      </c>
    </row>
    <row r="56" spans="1:14" hidden="1" x14ac:dyDescent="0.45">
      <c r="A56" s="92" t="s">
        <v>9</v>
      </c>
      <c r="B56" s="92" t="s">
        <v>60</v>
      </c>
      <c r="C56" s="92" t="s">
        <v>68</v>
      </c>
      <c r="D56" s="92" t="s">
        <v>169</v>
      </c>
      <c r="E56" s="92" t="s">
        <v>14</v>
      </c>
      <c r="F56" s="92" t="s">
        <v>13</v>
      </c>
      <c r="G56" s="92" t="s">
        <v>258</v>
      </c>
      <c r="H56" s="92" t="s">
        <v>274</v>
      </c>
      <c r="I56" s="92">
        <v>2030</v>
      </c>
      <c r="J56" s="92">
        <v>2050</v>
      </c>
      <c r="K56" s="92">
        <v>12.076000000000001</v>
      </c>
      <c r="L56" s="92" t="s">
        <v>55</v>
      </c>
      <c r="M56" s="92">
        <v>0.8</v>
      </c>
      <c r="N56" s="92" t="s">
        <v>57</v>
      </c>
    </row>
    <row r="57" spans="1:14" hidden="1" x14ac:dyDescent="0.45">
      <c r="A57" s="91" t="s">
        <v>30</v>
      </c>
      <c r="B57" s="91" t="s">
        <v>125</v>
      </c>
      <c r="C57" s="91" t="s">
        <v>51</v>
      </c>
      <c r="D57" s="91" t="s">
        <v>276</v>
      </c>
      <c r="E57" s="91" t="s">
        <v>13</v>
      </c>
      <c r="F57" s="91" t="s">
        <v>13</v>
      </c>
      <c r="G57" s="91" t="s">
        <v>277</v>
      </c>
      <c r="H57" s="91" t="s">
        <v>281</v>
      </c>
      <c r="I57" s="91"/>
      <c r="J57" s="91">
        <v>2030</v>
      </c>
      <c r="K57" s="91">
        <v>0.50900000000000001</v>
      </c>
      <c r="L57" s="91" t="s">
        <v>86</v>
      </c>
      <c r="M57" s="91">
        <v>1</v>
      </c>
      <c r="N57" s="91" t="s">
        <v>122</v>
      </c>
    </row>
    <row r="58" spans="1:14" hidden="1" x14ac:dyDescent="0.45">
      <c r="A58" s="91" t="s">
        <v>30</v>
      </c>
      <c r="B58" s="91" t="s">
        <v>60</v>
      </c>
      <c r="C58" s="91" t="s">
        <v>51</v>
      </c>
      <c r="D58" s="91" t="s">
        <v>119</v>
      </c>
      <c r="E58" s="91" t="s">
        <v>14</v>
      </c>
      <c r="F58" s="91" t="s">
        <v>13</v>
      </c>
      <c r="G58" s="91" t="s">
        <v>258</v>
      </c>
      <c r="H58" s="91" t="s">
        <v>282</v>
      </c>
      <c r="I58" s="91">
        <v>2030</v>
      </c>
      <c r="J58" s="91">
        <v>2050</v>
      </c>
      <c r="K58" s="91">
        <v>9.5679999999999996</v>
      </c>
      <c r="L58" s="91" t="s">
        <v>55</v>
      </c>
      <c r="M58" s="91">
        <v>0.8</v>
      </c>
      <c r="N58" s="91" t="s">
        <v>57</v>
      </c>
    </row>
    <row r="59" spans="1:14" hidden="1" x14ac:dyDescent="0.45">
      <c r="A59" s="91" t="s">
        <v>9</v>
      </c>
      <c r="B59" s="91" t="s">
        <v>60</v>
      </c>
      <c r="C59" s="91" t="s">
        <v>51</v>
      </c>
      <c r="D59" s="91" t="s">
        <v>119</v>
      </c>
      <c r="E59" s="91" t="s">
        <v>14</v>
      </c>
      <c r="F59" s="91" t="s">
        <v>13</v>
      </c>
      <c r="G59" s="91" t="s">
        <v>258</v>
      </c>
      <c r="H59" s="91" t="s">
        <v>282</v>
      </c>
      <c r="I59" s="91">
        <v>2030</v>
      </c>
      <c r="J59" s="91">
        <v>2050</v>
      </c>
      <c r="K59" s="91">
        <v>13.15</v>
      </c>
      <c r="L59" s="91" t="s">
        <v>55</v>
      </c>
      <c r="M59" s="91">
        <v>0.8</v>
      </c>
      <c r="N59" s="91" t="s">
        <v>57</v>
      </c>
    </row>
    <row r="60" spans="1:14" hidden="1" x14ac:dyDescent="0.45">
      <c r="A60" s="91" t="s">
        <v>84</v>
      </c>
      <c r="B60" s="91" t="s">
        <v>88</v>
      </c>
      <c r="C60" s="91" t="s">
        <v>51</v>
      </c>
      <c r="D60" s="91" t="s">
        <v>294</v>
      </c>
      <c r="E60" s="91" t="s">
        <v>14</v>
      </c>
      <c r="F60" s="91" t="s">
        <v>13</v>
      </c>
      <c r="G60" s="91" t="s">
        <v>124</v>
      </c>
      <c r="H60" s="91" t="s">
        <v>283</v>
      </c>
      <c r="I60" s="91"/>
      <c r="J60" s="91">
        <v>2024</v>
      </c>
      <c r="K60" s="91">
        <v>14</v>
      </c>
      <c r="L60" s="91" t="s">
        <v>55</v>
      </c>
      <c r="M60" s="91">
        <v>0.8</v>
      </c>
      <c r="N60" s="91" t="s">
        <v>87</v>
      </c>
    </row>
  </sheetData>
  <autoFilter ref="A1:N60" xr:uid="{BF11D96C-4A4A-43AA-A25B-C3E8B3533E2E}">
    <filterColumn colId="0">
      <filters>
        <filter val="NDP"/>
      </filters>
    </filterColumn>
    <filterColumn colId="1">
      <filters>
        <filter val="TotalAnnualMaxCapacity"/>
        <filter val="TotalAnnualMinCapacityInvestment"/>
        <filter val="TotalTechnologyAnnualActivityLowerLimit"/>
        <filter val="TotalTechnologyAnnualActivityUpperLimit"/>
      </filters>
    </filterColumn>
    <filterColumn colId="2">
      <filters>
        <filter val="IMP_ELE"/>
        <filter val="PPBGS"/>
        <filter val="PPBIM"/>
        <filter val="PPCOA"/>
        <filter val="PPDSL"/>
        <filter val="PPFOI"/>
        <filter val="PPHDAM"/>
      </filters>
    </filterColumn>
  </autoFilter>
  <phoneticPr fontId="13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Q15"/>
  <sheetViews>
    <sheetView topLeftCell="B1" zoomScaleNormal="100" workbookViewId="0">
      <selection activeCell="K17" sqref="K17"/>
    </sheetView>
  </sheetViews>
  <sheetFormatPr defaultColWidth="8.796875" defaultRowHeight="14.25" x14ac:dyDescent="0.45"/>
  <cols>
    <col min="1" max="1" width="11.796875" customWidth="1"/>
    <col min="2" max="2" width="18.33203125" bestFit="1" customWidth="1"/>
    <col min="3" max="3" width="18.33203125" customWidth="1"/>
    <col min="4" max="4" width="26.46484375" customWidth="1"/>
    <col min="5" max="5" width="13.796875" customWidth="1"/>
    <col min="6" max="6" width="9.796875" bestFit="1" customWidth="1"/>
    <col min="7" max="7" width="11.796875" customWidth="1"/>
    <col min="8" max="8" width="5" bestFit="1" customWidth="1"/>
    <col min="9" max="10" width="5.6640625" customWidth="1"/>
    <col min="11" max="16" width="9" customWidth="1"/>
    <col min="17" max="24" width="12" bestFit="1" customWidth="1"/>
    <col min="25" max="25" width="13.6640625" bestFit="1" customWidth="1"/>
    <col min="26" max="26" width="12.1328125" bestFit="1" customWidth="1"/>
    <col min="27" max="27" width="14.796875" bestFit="1" customWidth="1"/>
    <col min="28" max="39" width="12.1328125" bestFit="1" customWidth="1"/>
    <col min="40" max="40" width="13.796875" bestFit="1" customWidth="1"/>
    <col min="41" max="43" width="12.1328125" bestFit="1" customWidth="1"/>
  </cols>
  <sheetData>
    <row r="1" spans="1:43" ht="28.9" thickBot="1" x14ac:dyDescent="0.5">
      <c r="A1" s="14" t="s">
        <v>0</v>
      </c>
      <c r="B1" s="15" t="s">
        <v>19</v>
      </c>
      <c r="C1" s="15" t="s">
        <v>1</v>
      </c>
      <c r="D1" s="25" t="s">
        <v>56</v>
      </c>
      <c r="E1" s="25" t="s">
        <v>45</v>
      </c>
      <c r="F1" s="15" t="s">
        <v>34</v>
      </c>
      <c r="G1" s="24" t="s">
        <v>44</v>
      </c>
      <c r="H1" s="41" t="s">
        <v>7</v>
      </c>
      <c r="I1" s="42" t="s">
        <v>43</v>
      </c>
      <c r="J1" s="43" t="s">
        <v>53</v>
      </c>
      <c r="K1" s="40">
        <v>2018</v>
      </c>
      <c r="L1" s="15">
        <v>2019</v>
      </c>
      <c r="M1" s="40">
        <v>2020</v>
      </c>
      <c r="N1" s="40">
        <v>2021</v>
      </c>
      <c r="O1" s="40">
        <v>2022</v>
      </c>
      <c r="P1" s="40">
        <v>2023</v>
      </c>
      <c r="Q1" s="40">
        <v>2024</v>
      </c>
      <c r="R1" s="40">
        <v>2025</v>
      </c>
      <c r="S1" s="40">
        <v>2026</v>
      </c>
      <c r="T1" s="40">
        <v>2027</v>
      </c>
      <c r="U1" s="40">
        <v>2028</v>
      </c>
      <c r="V1" s="40">
        <v>2029</v>
      </c>
      <c r="W1" s="40">
        <v>2030</v>
      </c>
      <c r="X1" s="40">
        <v>2031</v>
      </c>
      <c r="Y1" s="40">
        <v>2032</v>
      </c>
      <c r="Z1" s="40">
        <v>2033</v>
      </c>
      <c r="AA1" s="40">
        <v>2034</v>
      </c>
      <c r="AB1" s="40">
        <v>2035</v>
      </c>
      <c r="AC1" s="40">
        <v>2036</v>
      </c>
      <c r="AD1" s="40">
        <v>2037</v>
      </c>
      <c r="AE1" s="40">
        <v>2038</v>
      </c>
      <c r="AF1" s="40">
        <v>2039</v>
      </c>
      <c r="AG1" s="40">
        <v>2040</v>
      </c>
      <c r="AH1" s="40">
        <v>2041</v>
      </c>
      <c r="AI1" s="40">
        <v>2042</v>
      </c>
      <c r="AJ1" s="40">
        <v>2043</v>
      </c>
      <c r="AK1" s="40">
        <v>2044</v>
      </c>
      <c r="AL1" s="40">
        <v>2045</v>
      </c>
      <c r="AM1" s="40">
        <v>2046</v>
      </c>
      <c r="AN1" s="40">
        <v>2047</v>
      </c>
      <c r="AO1" s="40">
        <v>2048</v>
      </c>
      <c r="AP1" s="40">
        <v>2049</v>
      </c>
      <c r="AQ1" s="40">
        <v>2050</v>
      </c>
    </row>
    <row r="2" spans="1:43" x14ac:dyDescent="0.45">
      <c r="A2" t="s">
        <v>9</v>
      </c>
      <c r="B2" t="s">
        <v>151</v>
      </c>
      <c r="C2" t="s">
        <v>165</v>
      </c>
      <c r="D2" t="s">
        <v>154</v>
      </c>
      <c r="E2" t="s">
        <v>13</v>
      </c>
      <c r="F2" t="s">
        <v>62</v>
      </c>
      <c r="G2" t="s">
        <v>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1.449779633402954E-2</v>
      </c>
      <c r="U2">
        <v>2.9056252903765841E-2</v>
      </c>
      <c r="V2">
        <v>4.3675751220125687E-2</v>
      </c>
      <c r="W2">
        <v>5.8356675999999358E-2</v>
      </c>
      <c r="X2">
        <v>7.3099415200000101E-2</v>
      </c>
      <c r="Y2">
        <v>8.7904360050632221E-2</v>
      </c>
      <c r="Z2">
        <v>0.10277190509090851</v>
      </c>
      <c r="AA2">
        <v>0.11770244820339003</v>
      </c>
      <c r="AB2">
        <v>0.13269639064968153</v>
      </c>
      <c r="AC2">
        <v>0.1477541371063826</v>
      </c>
      <c r="AD2">
        <v>0.16287609570149236</v>
      </c>
      <c r="AE2">
        <v>0.17806267805128201</v>
      </c>
      <c r="AF2">
        <v>0.19331429929764524</v>
      </c>
      <c r="AG2">
        <v>0.20863137814592264</v>
      </c>
      <c r="AH2">
        <v>0.22401433690322581</v>
      </c>
      <c r="AI2">
        <v>0.23946360151724147</v>
      </c>
      <c r="AJ2">
        <v>0.25497960161555072</v>
      </c>
      <c r="AK2">
        <v>0.2705627705454548</v>
      </c>
      <c r="AL2">
        <v>0.28621354541431643</v>
      </c>
      <c r="AM2">
        <v>0.30193236713043398</v>
      </c>
      <c r="AN2">
        <v>0.31771968044444349</v>
      </c>
      <c r="AO2">
        <v>0.33357593399126567</v>
      </c>
      <c r="AP2">
        <v>0.34950158033260392</v>
      </c>
      <c r="AQ2">
        <v>0.36549707600000064</v>
      </c>
    </row>
    <row r="3" spans="1:43" s="82" customFormat="1" x14ac:dyDescent="0.45">
      <c r="A3" t="s">
        <v>9</v>
      </c>
      <c r="B3" t="s">
        <v>151</v>
      </c>
      <c r="C3" t="s">
        <v>164</v>
      </c>
      <c r="D3" t="s">
        <v>154</v>
      </c>
      <c r="E3" t="s">
        <v>13</v>
      </c>
      <c r="F3" t="s">
        <v>62</v>
      </c>
      <c r="G3" t="s">
        <v>61</v>
      </c>
      <c r="H3"/>
      <c r="I3"/>
      <c r="J3"/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1.813170873106966E-2</v>
      </c>
      <c r="U3">
        <v>3.6358347874346199E-2</v>
      </c>
      <c r="V3">
        <v>5.4680664913386336E-2</v>
      </c>
      <c r="W3">
        <v>7.3099415199999143E-2</v>
      </c>
      <c r="X3">
        <v>9.1615362058047933E-2</v>
      </c>
      <c r="Y3">
        <v>0.11022927688888901</v>
      </c>
      <c r="Z3">
        <v>0.12894193927851469</v>
      </c>
      <c r="AA3">
        <v>0.14775413710638374</v>
      </c>
      <c r="AB3">
        <v>0.16666666665599994</v>
      </c>
      <c r="AC3">
        <v>0.18568033272727213</v>
      </c>
      <c r="AD3">
        <v>0.20479594875066998</v>
      </c>
      <c r="AE3">
        <v>0.22401433690322553</v>
      </c>
      <c r="AF3">
        <v>0.24333632822641477</v>
      </c>
      <c r="AG3">
        <v>0.26276276274594584</v>
      </c>
      <c r="AH3">
        <v>0.28229448959349568</v>
      </c>
      <c r="AI3">
        <v>0.30193236713043425</v>
      </c>
      <c r="AJ3">
        <v>0.3216772630735697</v>
      </c>
      <c r="AK3">
        <v>0.34153005462295039</v>
      </c>
      <c r="AL3">
        <v>0.36149162859178108</v>
      </c>
      <c r="AM3">
        <v>0.3815628815384608</v>
      </c>
      <c r="AN3">
        <v>0.4017447199008265</v>
      </c>
      <c r="AO3">
        <v>0.42203806013259698</v>
      </c>
      <c r="AP3">
        <v>0.44244382884210465</v>
      </c>
      <c r="AQ3">
        <v>0.46296296293333328</v>
      </c>
    </row>
    <row r="4" spans="1:43" s="82" customFormat="1" x14ac:dyDescent="0.45">
      <c r="A4" t="s">
        <v>9</v>
      </c>
      <c r="B4" t="s">
        <v>151</v>
      </c>
      <c r="C4" t="s">
        <v>158</v>
      </c>
      <c r="D4" t="s">
        <v>159</v>
      </c>
      <c r="E4" t="s">
        <v>13</v>
      </c>
      <c r="F4" t="s">
        <v>62</v>
      </c>
      <c r="G4" t="s">
        <v>61</v>
      </c>
      <c r="H4"/>
      <c r="I4"/>
      <c r="J4"/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81">
        <v>2076.6799999999998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0</v>
      </c>
      <c r="AP4" s="81">
        <v>0</v>
      </c>
      <c r="AQ4" s="81">
        <v>0</v>
      </c>
    </row>
    <row r="5" spans="1:43" x14ac:dyDescent="0.45">
      <c r="A5" t="s">
        <v>9</v>
      </c>
      <c r="B5" t="s">
        <v>152</v>
      </c>
      <c r="C5" t="s">
        <v>158</v>
      </c>
      <c r="D5" t="s">
        <v>160</v>
      </c>
      <c r="E5" t="s">
        <v>13</v>
      </c>
      <c r="F5" t="s">
        <v>62</v>
      </c>
      <c r="G5" t="s">
        <v>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2.4304895494757939</v>
      </c>
      <c r="Z5">
        <v>4.8609790989515878</v>
      </c>
      <c r="AA5">
        <v>7.2914686484273803</v>
      </c>
      <c r="AB5">
        <v>9.7219581979031755</v>
      </c>
      <c r="AC5">
        <v>12.152447747378968</v>
      </c>
      <c r="AD5">
        <v>12.152447747378968</v>
      </c>
      <c r="AE5">
        <v>12.152447747378968</v>
      </c>
      <c r="AF5">
        <v>12.152447747378968</v>
      </c>
      <c r="AG5">
        <v>12.152447747378968</v>
      </c>
      <c r="AH5">
        <v>12.152447747378968</v>
      </c>
      <c r="AI5">
        <v>12.152447747378968</v>
      </c>
      <c r="AJ5">
        <v>12.152447747378968</v>
      </c>
      <c r="AK5">
        <v>12.152447747378968</v>
      </c>
      <c r="AL5">
        <v>12.152447747378968</v>
      </c>
      <c r="AM5">
        <v>12.152447747378968</v>
      </c>
      <c r="AN5">
        <v>12.152447747378968</v>
      </c>
      <c r="AO5">
        <v>12.152447747378968</v>
      </c>
      <c r="AP5">
        <v>12.152447747378968</v>
      </c>
      <c r="AQ5">
        <v>12.152447747378968</v>
      </c>
    </row>
    <row r="6" spans="1:43" x14ac:dyDescent="0.45">
      <c r="A6" s="82" t="s">
        <v>9</v>
      </c>
      <c r="B6" s="82" t="s">
        <v>151</v>
      </c>
      <c r="C6" s="82" t="s">
        <v>155</v>
      </c>
      <c r="D6" s="82" t="s">
        <v>156</v>
      </c>
      <c r="E6" s="82" t="s">
        <v>13</v>
      </c>
      <c r="F6" s="82" t="s">
        <v>62</v>
      </c>
      <c r="G6" s="82" t="s">
        <v>61</v>
      </c>
      <c r="H6" s="82"/>
      <c r="I6" s="82"/>
      <c r="J6" s="82"/>
      <c r="K6" s="82">
        <v>0</v>
      </c>
      <c r="L6" s="82">
        <v>0</v>
      </c>
      <c r="M6" s="82">
        <v>0</v>
      </c>
      <c r="N6" s="82">
        <v>0</v>
      </c>
      <c r="O6" s="82">
        <v>0</v>
      </c>
      <c r="P6" s="82">
        <v>0</v>
      </c>
      <c r="Q6" s="82">
        <v>0</v>
      </c>
      <c r="R6" s="82">
        <v>0</v>
      </c>
      <c r="S6" s="82">
        <v>0</v>
      </c>
      <c r="T6" s="82">
        <v>1259.8021194452699</v>
      </c>
      <c r="U6" s="82">
        <v>0</v>
      </c>
      <c r="V6" s="82">
        <v>0</v>
      </c>
      <c r="W6" s="82">
        <v>0</v>
      </c>
      <c r="X6" s="82">
        <v>0</v>
      </c>
      <c r="Y6" s="83">
        <v>0</v>
      </c>
      <c r="Z6" s="83">
        <v>0</v>
      </c>
      <c r="AA6" s="82">
        <v>0</v>
      </c>
      <c r="AB6" s="82">
        <v>0</v>
      </c>
      <c r="AC6" s="82">
        <v>0</v>
      </c>
      <c r="AD6" s="82">
        <v>0</v>
      </c>
      <c r="AE6" s="82">
        <v>0</v>
      </c>
      <c r="AF6" s="82">
        <v>0</v>
      </c>
      <c r="AG6" s="82">
        <v>0</v>
      </c>
      <c r="AH6" s="82">
        <v>0</v>
      </c>
      <c r="AI6" s="82">
        <v>0</v>
      </c>
      <c r="AJ6" s="82">
        <v>0</v>
      </c>
      <c r="AK6" s="82">
        <v>0</v>
      </c>
      <c r="AL6" s="82">
        <v>0</v>
      </c>
      <c r="AM6" s="82">
        <v>0</v>
      </c>
      <c r="AN6" s="82">
        <v>37.794063583358238</v>
      </c>
      <c r="AO6" s="82">
        <v>0</v>
      </c>
      <c r="AP6" s="82">
        <v>0</v>
      </c>
      <c r="AQ6" s="82">
        <v>0</v>
      </c>
    </row>
    <row r="7" spans="1:43" x14ac:dyDescent="0.45">
      <c r="A7" s="82" t="s">
        <v>9</v>
      </c>
      <c r="B7" s="82" t="s">
        <v>152</v>
      </c>
      <c r="C7" s="82" t="s">
        <v>155</v>
      </c>
      <c r="D7" s="82" t="s">
        <v>157</v>
      </c>
      <c r="E7" s="82" t="s">
        <v>13</v>
      </c>
      <c r="F7" s="82" t="s">
        <v>62</v>
      </c>
      <c r="G7" s="82" t="s">
        <v>61</v>
      </c>
      <c r="H7" s="82"/>
      <c r="I7" s="82"/>
      <c r="J7" s="82"/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0</v>
      </c>
      <c r="T7" s="83">
        <f>(50.48568781/3.0560355)*0.2</f>
        <v>3.3039987794644405</v>
      </c>
      <c r="U7" s="83">
        <f>(50.48568781/3.0560355)*0.4</f>
        <v>6.6079975589288811</v>
      </c>
      <c r="V7" s="83">
        <f>(50.48568781/3.0560355)*0.6</f>
        <v>9.9119963383933207</v>
      </c>
      <c r="W7" s="83">
        <f>(50.48568781/3.0560355)*0.8</f>
        <v>13.215995117857762</v>
      </c>
      <c r="X7" s="83">
        <f t="shared" ref="X7:AM7" si="0">50.48568781/3.0560355</f>
        <v>16.519993897322202</v>
      </c>
      <c r="Y7" s="83">
        <f t="shared" si="0"/>
        <v>16.519993897322202</v>
      </c>
      <c r="Z7" s="83">
        <f t="shared" si="0"/>
        <v>16.519993897322202</v>
      </c>
      <c r="AA7" s="83">
        <f t="shared" si="0"/>
        <v>16.519993897322202</v>
      </c>
      <c r="AB7" s="83">
        <f t="shared" si="0"/>
        <v>16.519993897322202</v>
      </c>
      <c r="AC7" s="83">
        <f t="shared" si="0"/>
        <v>16.519993897322202</v>
      </c>
      <c r="AD7" s="83">
        <f t="shared" si="0"/>
        <v>16.519993897322202</v>
      </c>
      <c r="AE7" s="83">
        <f t="shared" si="0"/>
        <v>16.519993897322202</v>
      </c>
      <c r="AF7" s="83">
        <f t="shared" si="0"/>
        <v>16.519993897322202</v>
      </c>
      <c r="AG7" s="83">
        <f t="shared" si="0"/>
        <v>16.519993897322202</v>
      </c>
      <c r="AH7" s="83">
        <f t="shared" si="0"/>
        <v>16.519993897322202</v>
      </c>
      <c r="AI7" s="83">
        <f t="shared" si="0"/>
        <v>16.519993897322202</v>
      </c>
      <c r="AJ7" s="83">
        <f t="shared" si="0"/>
        <v>16.519993897322202</v>
      </c>
      <c r="AK7" s="83">
        <f t="shared" si="0"/>
        <v>16.519993897322202</v>
      </c>
      <c r="AL7" s="83">
        <f t="shared" si="0"/>
        <v>16.519993897322202</v>
      </c>
      <c r="AM7" s="83">
        <f t="shared" si="0"/>
        <v>16.519993897322202</v>
      </c>
      <c r="AN7" s="83">
        <f>(50.48568781/3.0560355)+(50.48568781/3.0560355*0.26)</f>
        <v>20.815192310625974</v>
      </c>
      <c r="AO7" s="83">
        <f>AN7</f>
        <v>20.815192310625974</v>
      </c>
      <c r="AP7" s="83">
        <f>AO7</f>
        <v>20.815192310625974</v>
      </c>
      <c r="AQ7" s="83">
        <f>AP7</f>
        <v>20.815192310625974</v>
      </c>
    </row>
    <row r="8" spans="1:43" x14ac:dyDescent="0.45">
      <c r="A8" t="s">
        <v>9</v>
      </c>
      <c r="B8" t="s">
        <v>151</v>
      </c>
      <c r="C8" s="90" t="s">
        <v>153</v>
      </c>
      <c r="D8" t="s">
        <v>154</v>
      </c>
      <c r="E8" t="s">
        <v>13</v>
      </c>
      <c r="F8" t="s">
        <v>62</v>
      </c>
      <c r="G8" t="s">
        <v>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2.176941831974925E-2</v>
      </c>
      <c r="U8">
        <v>4.3675751220126027E-2</v>
      </c>
      <c r="V8">
        <v>6.5720294422713432E-2</v>
      </c>
      <c r="W8">
        <v>8.7904360050632305E-2</v>
      </c>
      <c r="X8">
        <v>0.11022927688888837</v>
      </c>
      <c r="Y8" s="81">
        <v>0.13269639064968158</v>
      </c>
      <c r="Z8" s="81">
        <v>0.15530706424281154</v>
      </c>
      <c r="AA8" s="81">
        <v>0.17806267805128284</v>
      </c>
      <c r="AB8" s="81">
        <v>0.20096463021221858</v>
      </c>
      <c r="AC8" s="81">
        <v>0.22401433690322567</v>
      </c>
      <c r="AD8" s="81">
        <v>0.24721323263430439</v>
      </c>
      <c r="AE8" s="81">
        <v>0.27056277054545397</v>
      </c>
      <c r="AF8" s="81">
        <v>0.29406442271009775</v>
      </c>
      <c r="AG8" s="81">
        <v>0.31771968044444454</v>
      </c>
      <c r="AH8" s="81">
        <v>0.34153005462295111</v>
      </c>
      <c r="AI8" s="81">
        <v>0.36549707600000053</v>
      </c>
      <c r="AJ8" s="81">
        <v>0.38962229553795324</v>
      </c>
      <c r="AK8" s="81">
        <v>0.41390728474172173</v>
      </c>
      <c r="AL8" s="81">
        <v>0.43835363600000066</v>
      </c>
      <c r="AM8" s="81">
        <v>0.462962962933333</v>
      </c>
      <c r="AN8" s="81">
        <v>0.48773690074916409</v>
      </c>
      <c r="AO8" s="81">
        <v>0.5126771066040261</v>
      </c>
      <c r="AP8" s="81">
        <v>0.53778525997306437</v>
      </c>
      <c r="AQ8" s="81">
        <v>0.56306306302702813</v>
      </c>
    </row>
    <row r="9" spans="1:43" x14ac:dyDescent="0.45">
      <c r="A9" t="s">
        <v>9</v>
      </c>
      <c r="B9" t="s">
        <v>151</v>
      </c>
      <c r="C9" s="90" t="s">
        <v>162</v>
      </c>
      <c r="D9" t="s">
        <v>154</v>
      </c>
      <c r="E9" t="s">
        <v>13</v>
      </c>
      <c r="F9" t="s">
        <v>62</v>
      </c>
      <c r="G9" t="s">
        <v>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1.8131708731069885E-2</v>
      </c>
      <c r="U9">
        <v>3.6358347874345671E-2</v>
      </c>
      <c r="V9">
        <v>5.4680664913385954E-2</v>
      </c>
      <c r="W9">
        <v>7.3099415199999615E-2</v>
      </c>
      <c r="X9">
        <v>9.1615362058047947E-2</v>
      </c>
      <c r="Y9">
        <v>0.1102292768888893</v>
      </c>
      <c r="Z9">
        <v>0.12894193927851413</v>
      </c>
      <c r="AA9">
        <v>0.14775413710638333</v>
      </c>
      <c r="AB9">
        <v>0.16666666665600022</v>
      </c>
      <c r="AC9">
        <v>0.18568033272727219</v>
      </c>
      <c r="AD9">
        <v>0.20479594875067089</v>
      </c>
      <c r="AE9">
        <v>0.2240143369032255</v>
      </c>
      <c r="AF9">
        <v>0.24333632822641449</v>
      </c>
      <c r="AG9">
        <v>0.26276276274594601</v>
      </c>
      <c r="AH9">
        <v>0.28229448959349529</v>
      </c>
      <c r="AI9">
        <v>0.30193236713043481</v>
      </c>
      <c r="AJ9">
        <v>0.32167726307356942</v>
      </c>
      <c r="AK9">
        <v>0.34153005462295039</v>
      </c>
      <c r="AL9">
        <v>0.3614916285917803</v>
      </c>
      <c r="AM9">
        <v>0.38156288153846157</v>
      </c>
      <c r="AN9">
        <v>0.40174471990082672</v>
      </c>
      <c r="AO9">
        <v>0.4220380601325962</v>
      </c>
      <c r="AP9">
        <v>0.44244382884210509</v>
      </c>
      <c r="AQ9">
        <v>0.46296296293333294</v>
      </c>
    </row>
    <row r="10" spans="1:43" x14ac:dyDescent="0.45">
      <c r="A10" t="s">
        <v>9</v>
      </c>
      <c r="B10" t="s">
        <v>151</v>
      </c>
      <c r="C10" s="90" t="s">
        <v>166</v>
      </c>
      <c r="D10" t="s">
        <v>154</v>
      </c>
      <c r="E10" t="s">
        <v>13</v>
      </c>
      <c r="F10" t="s">
        <v>62</v>
      </c>
      <c r="G10" t="s">
        <v>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1.3045293257357515E-2</v>
      </c>
      <c r="U10">
        <v>2.613969050439206E-2</v>
      </c>
      <c r="V10">
        <v>3.9283469513513317E-2</v>
      </c>
      <c r="W10">
        <v>5.2476910156170779E-2</v>
      </c>
      <c r="X10">
        <v>6.5720294422712586E-2</v>
      </c>
      <c r="Y10">
        <v>7.901390644247773E-2</v>
      </c>
      <c r="Z10">
        <v>9.2358032504117379E-2</v>
      </c>
      <c r="AA10">
        <v>0.10575296107614254</v>
      </c>
      <c r="AB10">
        <v>0.11919898282771736</v>
      </c>
      <c r="AC10">
        <v>0.13269639064968183</v>
      </c>
      <c r="AD10">
        <v>0.14624547967581336</v>
      </c>
      <c r="AE10">
        <v>0.15984654730434725</v>
      </c>
      <c r="AF10">
        <v>0.17349989321973136</v>
      </c>
      <c r="AG10">
        <v>0.18720581941463393</v>
      </c>
      <c r="AH10">
        <v>0.20096463021221836</v>
      </c>
      <c r="AI10">
        <v>0.21477663228865998</v>
      </c>
      <c r="AJ10">
        <v>0.22864213469593245</v>
      </c>
      <c r="AK10">
        <v>0.24256144888486381</v>
      </c>
      <c r="AL10">
        <v>0.25653488872845071</v>
      </c>
      <c r="AM10">
        <v>0.2705627705454538</v>
      </c>
      <c r="AN10">
        <v>0.28464541312426894</v>
      </c>
      <c r="AO10">
        <v>0.29878313774706622</v>
      </c>
      <c r="AP10">
        <v>0.31297626821424024</v>
      </c>
      <c r="AQ10">
        <v>0.32722513086910976</v>
      </c>
    </row>
    <row r="11" spans="1:43" x14ac:dyDescent="0.45">
      <c r="A11" t="s">
        <v>9</v>
      </c>
      <c r="B11" t="s">
        <v>151</v>
      </c>
      <c r="C11" s="84" t="s">
        <v>161</v>
      </c>
      <c r="D11" t="s">
        <v>154</v>
      </c>
      <c r="E11" t="s">
        <v>13</v>
      </c>
      <c r="F11" t="s">
        <v>62</v>
      </c>
      <c r="G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2.1769418319749708E-2</v>
      </c>
      <c r="U11">
        <v>4.3675751220125854E-2</v>
      </c>
      <c r="V11">
        <v>6.5720294422713404E-2</v>
      </c>
      <c r="W11">
        <v>8.7904360050633054E-2</v>
      </c>
      <c r="X11">
        <v>0.11022927688888849</v>
      </c>
      <c r="Y11">
        <v>0.13269639064968203</v>
      </c>
      <c r="Z11">
        <v>0.15530706424281135</v>
      </c>
      <c r="AA11">
        <v>0.17806267805128251</v>
      </c>
      <c r="AB11">
        <v>0.20096463021221855</v>
      </c>
      <c r="AC11">
        <v>0.22401433690322572</v>
      </c>
      <c r="AD11">
        <v>0.24721323263430489</v>
      </c>
      <c r="AE11">
        <v>0.27056277054545436</v>
      </c>
      <c r="AF11">
        <v>0.29406442271009753</v>
      </c>
      <c r="AG11">
        <v>0.31771968044444349</v>
      </c>
      <c r="AH11">
        <v>0.34153005462295138</v>
      </c>
      <c r="AI11">
        <v>0.36549707599999987</v>
      </c>
      <c r="AJ11">
        <v>0.38962229553795374</v>
      </c>
      <c r="AK11">
        <v>0.41390728474172195</v>
      </c>
      <c r="AL11">
        <v>0.43835363600000005</v>
      </c>
      <c r="AM11">
        <v>0.46296296293333333</v>
      </c>
      <c r="AN11">
        <v>0.48773690074916387</v>
      </c>
      <c r="AO11">
        <v>0.51267710660402621</v>
      </c>
      <c r="AP11">
        <v>0.53778525997306426</v>
      </c>
      <c r="AQ11">
        <v>0.56306306302702758</v>
      </c>
    </row>
    <row r="12" spans="1:43" x14ac:dyDescent="0.45">
      <c r="A12" t="s">
        <v>9</v>
      </c>
      <c r="B12" t="s">
        <v>151</v>
      </c>
      <c r="C12" s="84" t="s">
        <v>179</v>
      </c>
      <c r="D12" t="s">
        <v>154</v>
      </c>
      <c r="E12" t="s">
        <v>13</v>
      </c>
      <c r="F12" t="s">
        <v>62</v>
      </c>
      <c r="G12" t="s">
        <v>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2.1769418319749673E-2</v>
      </c>
      <c r="U12">
        <v>4.3675751220125528E-2</v>
      </c>
      <c r="V12">
        <v>6.5720294422712669E-2</v>
      </c>
      <c r="W12">
        <v>8.7904360050632263E-2</v>
      </c>
      <c r="X12">
        <v>0.11022927688888932</v>
      </c>
      <c r="Y12">
        <v>0.132696390649682</v>
      </c>
      <c r="Z12">
        <v>0.15530706424281171</v>
      </c>
      <c r="AA12">
        <v>0.17806267805128212</v>
      </c>
      <c r="AB12">
        <v>0.20096463021221794</v>
      </c>
      <c r="AC12">
        <v>0.22401433690322631</v>
      </c>
      <c r="AD12">
        <v>0.24721323263430428</v>
      </c>
      <c r="AE12">
        <v>0.27056277054545408</v>
      </c>
      <c r="AF12">
        <v>0.29406442271009819</v>
      </c>
      <c r="AG12">
        <v>0.31771968044444432</v>
      </c>
      <c r="AH12">
        <v>0.34153005462295116</v>
      </c>
      <c r="AI12">
        <v>0.36549707600000048</v>
      </c>
      <c r="AJ12">
        <v>0.38962229553795341</v>
      </c>
      <c r="AK12">
        <v>0.4139072847417215</v>
      </c>
      <c r="AL12">
        <v>0.43835363600000116</v>
      </c>
      <c r="AM12">
        <v>0.46296296293333317</v>
      </c>
      <c r="AN12">
        <v>0.48773690074916481</v>
      </c>
      <c r="AO12">
        <v>0.51267710660402666</v>
      </c>
      <c r="AP12">
        <v>0.53778525997306459</v>
      </c>
      <c r="AQ12">
        <v>0.56306306302702802</v>
      </c>
    </row>
    <row r="13" spans="1:43" x14ac:dyDescent="0.45">
      <c r="A13" t="s">
        <v>9</v>
      </c>
      <c r="B13" t="s">
        <v>151</v>
      </c>
      <c r="C13" s="84" t="s">
        <v>180</v>
      </c>
      <c r="D13" t="s">
        <v>154</v>
      </c>
      <c r="E13" t="s">
        <v>13</v>
      </c>
      <c r="F13" t="s">
        <v>62</v>
      </c>
      <c r="G13" t="s">
        <v>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1.8131708731069847E-2</v>
      </c>
      <c r="U13">
        <v>3.6358347874346164E-2</v>
      </c>
      <c r="V13">
        <v>5.4680664913385649E-2</v>
      </c>
      <c r="W13">
        <v>7.3099415199999837E-2</v>
      </c>
      <c r="X13">
        <v>9.1615362058047309E-2</v>
      </c>
      <c r="Y13">
        <v>0.11022927688888921</v>
      </c>
      <c r="Z13">
        <v>0.12894193927851386</v>
      </c>
      <c r="AA13">
        <v>0.14775413710638352</v>
      </c>
      <c r="AB13">
        <v>0.166666666656</v>
      </c>
      <c r="AC13">
        <v>0.1856803327272723</v>
      </c>
      <c r="AD13">
        <v>0.20479594875067056</v>
      </c>
      <c r="AE13">
        <v>0.22401433690322547</v>
      </c>
      <c r="AF13">
        <v>0.24333632822641527</v>
      </c>
      <c r="AG13">
        <v>0.26276276274594607</v>
      </c>
      <c r="AH13">
        <v>0.28229448959349618</v>
      </c>
      <c r="AI13">
        <v>0.3019323671304347</v>
      </c>
      <c r="AJ13">
        <v>0.32167726307357003</v>
      </c>
      <c r="AK13">
        <v>0.34153005462295133</v>
      </c>
      <c r="AL13">
        <v>0.36149162859178102</v>
      </c>
      <c r="AM13">
        <v>0.38156288153846152</v>
      </c>
      <c r="AN13">
        <v>0.40174471990082639</v>
      </c>
      <c r="AO13">
        <v>0.42203806013259598</v>
      </c>
      <c r="AP13">
        <v>0.44244382884210443</v>
      </c>
      <c r="AQ13">
        <v>0.46296296293333294</v>
      </c>
    </row>
    <row r="14" spans="1:43" x14ac:dyDescent="0.45">
      <c r="A14" t="s">
        <v>9</v>
      </c>
      <c r="B14" t="s">
        <v>151</v>
      </c>
      <c r="C14" t="s">
        <v>163</v>
      </c>
      <c r="D14" t="s">
        <v>154</v>
      </c>
      <c r="E14" t="s">
        <v>13</v>
      </c>
      <c r="F14" t="s">
        <v>62</v>
      </c>
      <c r="G14" t="s">
        <v>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1.8131708731070128E-2</v>
      </c>
      <c r="U14">
        <v>3.6358347874345789E-2</v>
      </c>
      <c r="V14">
        <v>5.4680664913385892E-2</v>
      </c>
      <c r="W14">
        <v>7.3099415199999282E-2</v>
      </c>
      <c r="X14">
        <v>9.1615362058048336E-2</v>
      </c>
      <c r="Y14">
        <v>0.11022927688888937</v>
      </c>
      <c r="Z14">
        <v>0.12894193927851397</v>
      </c>
      <c r="AA14">
        <v>0.14775413710638363</v>
      </c>
      <c r="AB14">
        <v>0.16666666665600033</v>
      </c>
      <c r="AC14">
        <v>0.18568033272727286</v>
      </c>
      <c r="AD14">
        <v>0.20479594875067106</v>
      </c>
      <c r="AE14">
        <v>0.22401433690322611</v>
      </c>
      <c r="AF14">
        <v>0.24333632822641454</v>
      </c>
      <c r="AG14">
        <v>0.26276276274594618</v>
      </c>
      <c r="AH14">
        <v>0.28229448959349634</v>
      </c>
      <c r="AI14">
        <v>0.30193236713043403</v>
      </c>
      <c r="AJ14">
        <v>0.32167726307357009</v>
      </c>
      <c r="AK14">
        <v>0.34153005462295066</v>
      </c>
      <c r="AL14">
        <v>0.36149162859178069</v>
      </c>
      <c r="AM14">
        <v>0.38156288153846096</v>
      </c>
      <c r="AN14">
        <v>0.40174471990082622</v>
      </c>
      <c r="AO14">
        <v>0.42203806013259626</v>
      </c>
      <c r="AP14">
        <v>0.44244382884210481</v>
      </c>
      <c r="AQ14">
        <v>0.46296296293333394</v>
      </c>
    </row>
    <row r="15" spans="1:43" x14ac:dyDescent="0.45">
      <c r="A15" t="s">
        <v>9</v>
      </c>
      <c r="B15" t="s">
        <v>151</v>
      </c>
      <c r="C15" t="s">
        <v>167</v>
      </c>
      <c r="D15" t="s">
        <v>154</v>
      </c>
      <c r="E15" t="s">
        <v>13</v>
      </c>
      <c r="F15" t="s">
        <v>62</v>
      </c>
      <c r="G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1.3045293257357165E-2</v>
      </c>
      <c r="U15">
        <v>2.613969050439164E-2</v>
      </c>
      <c r="V15">
        <v>3.9283469513513435E-2</v>
      </c>
      <c r="W15">
        <v>5.2476910156171473E-2</v>
      </c>
      <c r="X15">
        <v>6.5720294422713821E-2</v>
      </c>
      <c r="Y15">
        <v>7.9013906442478188E-2</v>
      </c>
      <c r="Z15">
        <v>9.235803250411731E-2</v>
      </c>
      <c r="AA15">
        <v>0.10575296107614271</v>
      </c>
      <c r="AB15">
        <v>0.11919898282771708</v>
      </c>
      <c r="AC15">
        <v>0.13269639064968164</v>
      </c>
      <c r="AD15">
        <v>0.14624547967581403</v>
      </c>
      <c r="AE15">
        <v>0.15984654730434711</v>
      </c>
      <c r="AF15">
        <v>0.17349989321973125</v>
      </c>
      <c r="AG15">
        <v>0.18720581941463452</v>
      </c>
      <c r="AH15">
        <v>0.2009646302122183</v>
      </c>
      <c r="AI15">
        <v>0.21477663228865959</v>
      </c>
      <c r="AJ15">
        <v>0.2286421346959332</v>
      </c>
      <c r="AK15">
        <v>0.24256144888486489</v>
      </c>
      <c r="AL15">
        <v>0.25653488872845126</v>
      </c>
      <c r="AM15">
        <v>0.27056277054545436</v>
      </c>
      <c r="AN15">
        <v>0.28464541312426805</v>
      </c>
      <c r="AO15">
        <v>0.29878313774706627</v>
      </c>
      <c r="AP15">
        <v>0.31297626821423957</v>
      </c>
      <c r="AQ15">
        <v>0.32722513086911054</v>
      </c>
    </row>
  </sheetData>
  <autoFilter ref="A1:AQ15" xr:uid="{7FE60582-8E84-4795-90E6-91E6C5CD9C07}">
    <sortState xmlns:xlrd2="http://schemas.microsoft.com/office/spreadsheetml/2017/richdata2" ref="A2:AQ15">
      <sortCondition ref="C1:C15"/>
    </sortState>
  </autoFilter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S14"/>
  <sheetViews>
    <sheetView topLeftCell="D5" zoomScale="130" zoomScaleNormal="130" workbookViewId="0">
      <selection activeCell="H16" sqref="H16"/>
    </sheetView>
  </sheetViews>
  <sheetFormatPr defaultColWidth="8.796875" defaultRowHeight="14.25" x14ac:dyDescent="0.45"/>
  <cols>
    <col min="1" max="1" width="11" bestFit="1" customWidth="1"/>
    <col min="2" max="2" width="23.796875" bestFit="1" customWidth="1"/>
    <col min="3" max="3" width="10" bestFit="1" customWidth="1"/>
    <col min="4" max="4" width="10" customWidth="1"/>
    <col min="5" max="5" width="28" customWidth="1"/>
    <col min="6" max="6" width="12.46484375" customWidth="1"/>
    <col min="9" max="11" width="8.796875" hidden="1" customWidth="1"/>
    <col min="12" max="12" width="9.796875" hidden="1" customWidth="1"/>
    <col min="19" max="19" width="13.46484375" bestFit="1" customWidth="1"/>
  </cols>
  <sheetData>
    <row r="1" spans="1:45" ht="28.9" thickBot="1" x14ac:dyDescent="0.5">
      <c r="A1" s="14" t="s">
        <v>0</v>
      </c>
      <c r="B1" s="40" t="s">
        <v>19</v>
      </c>
      <c r="C1" s="15" t="s">
        <v>63</v>
      </c>
      <c r="D1" s="15" t="s">
        <v>64</v>
      </c>
      <c r="E1" s="15" t="s">
        <v>18</v>
      </c>
      <c r="F1" s="25" t="s">
        <v>45</v>
      </c>
      <c r="G1" s="24" t="s">
        <v>34</v>
      </c>
      <c r="H1" s="24" t="s">
        <v>44</v>
      </c>
      <c r="I1" s="14" t="s">
        <v>7</v>
      </c>
      <c r="J1" s="15" t="s">
        <v>27</v>
      </c>
      <c r="K1" s="15" t="s">
        <v>39</v>
      </c>
      <c r="L1" s="16" t="s">
        <v>8</v>
      </c>
      <c r="M1" s="14">
        <v>2018</v>
      </c>
      <c r="N1" s="15">
        <v>2019</v>
      </c>
      <c r="O1" s="37">
        <v>2020</v>
      </c>
      <c r="P1" s="37">
        <v>2021</v>
      </c>
      <c r="Q1" s="37">
        <v>2022</v>
      </c>
      <c r="R1" s="37">
        <v>2023</v>
      </c>
      <c r="S1" s="37">
        <v>2024</v>
      </c>
      <c r="T1" s="37">
        <v>2025</v>
      </c>
      <c r="U1" s="37">
        <v>2026</v>
      </c>
      <c r="V1" s="37">
        <v>2027</v>
      </c>
      <c r="W1" s="37">
        <v>2028</v>
      </c>
      <c r="X1" s="37">
        <v>2029</v>
      </c>
      <c r="Y1" s="37">
        <v>2030</v>
      </c>
      <c r="Z1" s="37">
        <v>2031</v>
      </c>
      <c r="AA1" s="37">
        <v>2032</v>
      </c>
      <c r="AB1" s="37">
        <v>2033</v>
      </c>
      <c r="AC1" s="37">
        <v>2034</v>
      </c>
      <c r="AD1" s="37">
        <v>2035</v>
      </c>
      <c r="AE1" s="37">
        <v>2036</v>
      </c>
      <c r="AF1" s="37">
        <v>2037</v>
      </c>
      <c r="AG1" s="37">
        <v>2038</v>
      </c>
      <c r="AH1" s="37">
        <v>2039</v>
      </c>
      <c r="AI1" s="37">
        <v>2040</v>
      </c>
      <c r="AJ1" s="37">
        <v>2041</v>
      </c>
      <c r="AK1" s="37">
        <v>2042</v>
      </c>
      <c r="AL1" s="37">
        <v>2043</v>
      </c>
      <c r="AM1" s="37">
        <v>2044</v>
      </c>
      <c r="AN1" s="37">
        <v>2045</v>
      </c>
      <c r="AO1" s="37">
        <v>2046</v>
      </c>
      <c r="AP1" s="37">
        <v>2047</v>
      </c>
      <c r="AQ1" s="37">
        <v>2048</v>
      </c>
      <c r="AR1" s="37">
        <v>2049</v>
      </c>
      <c r="AS1" s="38">
        <v>2050</v>
      </c>
    </row>
    <row r="2" spans="1:45" x14ac:dyDescent="0.45">
      <c r="A2" t="s">
        <v>9</v>
      </c>
      <c r="B2" t="s">
        <v>38</v>
      </c>
      <c r="C2" t="s">
        <v>129</v>
      </c>
      <c r="D2" t="s">
        <v>65</v>
      </c>
      <c r="E2" s="90" t="s">
        <v>136</v>
      </c>
      <c r="F2" t="s">
        <v>13</v>
      </c>
      <c r="G2" t="s">
        <v>62</v>
      </c>
      <c r="H2" t="s">
        <v>61</v>
      </c>
      <c r="M2">
        <v>10.817399999999999</v>
      </c>
      <c r="N2">
        <v>10.9816</v>
      </c>
      <c r="O2">
        <v>11.262499999999999</v>
      </c>
      <c r="P2">
        <v>11.3917</v>
      </c>
      <c r="Q2">
        <v>11.005800000000001</v>
      </c>
      <c r="R2" s="123">
        <v>12.066194099400001</v>
      </c>
      <c r="S2" s="123">
        <v>12.619394552419882</v>
      </c>
      <c r="T2" s="123">
        <v>13.197957662355471</v>
      </c>
      <c r="U2" s="123">
        <v>13.803046234411122</v>
      </c>
      <c r="V2" s="123">
        <v>14.390764271377234</v>
      </c>
      <c r="W2" s="123">
        <v>15.003359236402638</v>
      </c>
      <c r="X2" s="123">
        <v>15.641876841557401</v>
      </c>
      <c r="Y2" s="123">
        <v>16.307406394413707</v>
      </c>
      <c r="Z2" s="123">
        <v>17.001082597458836</v>
      </c>
      <c r="AA2" s="123">
        <v>17.724087420868063</v>
      </c>
      <c r="AB2" s="123">
        <v>18.477652051581774</v>
      </c>
      <c r="AC2" s="123">
        <v>19.26305892174701</v>
      </c>
      <c r="AD2" s="123">
        <v>20.081643819703842</v>
      </c>
      <c r="AE2" s="123">
        <v>20.934798086821687</v>
      </c>
      <c r="AF2" s="123">
        <v>21.823970903620403</v>
      </c>
      <c r="AG2" s="123">
        <v>22.750671668745337</v>
      </c>
      <c r="AH2" s="123">
        <v>23.716472474505164</v>
      </c>
      <c r="AI2" s="123">
        <v>24.723010682826317</v>
      </c>
      <c r="AJ2" s="123">
        <v>25.771991605628084</v>
      </c>
      <c r="AK2" s="123">
        <v>26.865191293778651</v>
      </c>
      <c r="AL2" s="123">
        <v>28.004459438954274</v>
      </c>
      <c r="AM2" s="123">
        <v>29.191722392891872</v>
      </c>
      <c r="AN2" s="123">
        <v>30.428986308699791</v>
      </c>
      <c r="AO2" s="123">
        <v>31.718340409072376</v>
      </c>
      <c r="AP2" s="123">
        <v>33.06196038644179</v>
      </c>
      <c r="AQ2" s="123">
        <v>34.462111940295436</v>
      </c>
      <c r="AR2" s="123">
        <v>35.921154457089081</v>
      </c>
      <c r="AS2" s="123">
        <v>37.441544838395821</v>
      </c>
    </row>
    <row r="3" spans="1:45" x14ac:dyDescent="0.45">
      <c r="A3" t="s">
        <v>9</v>
      </c>
      <c r="B3" t="s">
        <v>38</v>
      </c>
      <c r="C3" t="s">
        <v>130</v>
      </c>
      <c r="D3" t="s">
        <v>65</v>
      </c>
      <c r="E3" s="84" t="s">
        <v>137</v>
      </c>
      <c r="F3" t="s">
        <v>13</v>
      </c>
      <c r="G3" t="s">
        <v>62</v>
      </c>
      <c r="H3" t="s">
        <v>61</v>
      </c>
      <c r="M3">
        <v>9.1532</v>
      </c>
      <c r="N3">
        <v>9.3292000000000002</v>
      </c>
      <c r="O3">
        <v>9.6104000000000003</v>
      </c>
      <c r="P3">
        <v>9.9001999999999999</v>
      </c>
      <c r="Q3">
        <v>10.198600000000001</v>
      </c>
      <c r="R3" s="123">
        <v>10.506017442200001</v>
      </c>
      <c r="S3" s="123">
        <v>10.856805830592318</v>
      </c>
      <c r="T3" s="123">
        <v>11.219306791718106</v>
      </c>
      <c r="U3" s="123">
        <v>11.593911399981696</v>
      </c>
      <c r="V3" s="123">
        <v>11.943583088145456</v>
      </c>
      <c r="W3" s="123">
        <v>12.303679945121246</v>
      </c>
      <c r="X3" s="123">
        <v>12.674508319272737</v>
      </c>
      <c r="Y3" s="123">
        <v>13.056383394028853</v>
      </c>
      <c r="Z3" s="123">
        <v>13.44962943634604</v>
      </c>
      <c r="AA3" s="123">
        <v>13.854580051912802</v>
      </c>
      <c r="AB3" s="123">
        <v>14.271578447269693</v>
      </c>
      <c r="AC3" s="123">
        <v>14.700977699022062</v>
      </c>
      <c r="AD3" s="123">
        <v>15.143141030327017</v>
      </c>
      <c r="AE3" s="123">
        <v>15.598442094840177</v>
      </c>
      <c r="AF3" s="123">
        <v>16.06726526831217</v>
      </c>
      <c r="AG3" s="123">
        <v>16.550005948029153</v>
      </c>
      <c r="AH3" s="123">
        <v>17.047070860296056</v>
      </c>
      <c r="AI3" s="123">
        <v>17.55887837616584</v>
      </c>
      <c r="AJ3" s="123">
        <v>18.085858835622588</v>
      </c>
      <c r="AK3" s="123">
        <v>18.628454880431043</v>
      </c>
      <c r="AL3" s="123">
        <v>19.1871217958698</v>
      </c>
      <c r="AM3" s="123">
        <v>19.762327861570437</v>
      </c>
      <c r="AN3" s="123">
        <v>20.354554711689619</v>
      </c>
      <c r="AO3" s="123">
        <v>20.964297704646278</v>
      </c>
      <c r="AP3" s="123">
        <v>21.59206630266112</v>
      </c>
      <c r="AQ3" s="123">
        <v>22.238384461340814</v>
      </c>
      <c r="AR3" s="123">
        <v>22.903791029554501</v>
      </c>
      <c r="AS3" s="123">
        <v>23.58884015985565</v>
      </c>
    </row>
    <row r="4" spans="1:45" x14ac:dyDescent="0.45">
      <c r="A4" t="s">
        <v>9</v>
      </c>
      <c r="B4" t="s">
        <v>38</v>
      </c>
      <c r="C4" t="s">
        <v>175</v>
      </c>
      <c r="D4" t="s">
        <v>65</v>
      </c>
      <c r="E4" s="84" t="s">
        <v>176</v>
      </c>
      <c r="F4" t="s">
        <v>13</v>
      </c>
      <c r="G4" t="s">
        <v>62</v>
      </c>
      <c r="H4" t="s">
        <v>61</v>
      </c>
      <c r="M4">
        <v>0.39300000000000002</v>
      </c>
      <c r="N4">
        <v>0.4118</v>
      </c>
      <c r="O4">
        <v>0.4173</v>
      </c>
      <c r="P4">
        <v>0.48049999999999998</v>
      </c>
      <c r="Q4">
        <v>0.50770000000000004</v>
      </c>
      <c r="R4" s="123">
        <v>0.52625831719999994</v>
      </c>
      <c r="S4" s="123">
        <v>0.56246873462238245</v>
      </c>
      <c r="T4" s="123">
        <v>0.6011706933412132</v>
      </c>
      <c r="U4" s="123">
        <v>0.64253562960257293</v>
      </c>
      <c r="V4" s="123">
        <v>0.68460069204478013</v>
      </c>
      <c r="W4" s="123">
        <v>0.72941247190127634</v>
      </c>
      <c r="X4" s="123">
        <v>0.77714980288344815</v>
      </c>
      <c r="Y4" s="123">
        <v>0.82800312465095915</v>
      </c>
      <c r="Z4" s="123">
        <v>0.88217523328138259</v>
      </c>
      <c r="AA4" s="123">
        <v>0.93988208006769458</v>
      </c>
      <c r="AB4" s="123">
        <v>1.0013536217411874</v>
      </c>
      <c r="AC4" s="123">
        <v>1.0668347254148316</v>
      </c>
      <c r="AD4" s="123">
        <v>1.1365861317520851</v>
      </c>
      <c r="AE4" s="123">
        <v>1.2108854800894162</v>
      </c>
      <c r="AF4" s="123">
        <v>1.2900283994782091</v>
      </c>
      <c r="AG4" s="123">
        <v>1.374329669864131</v>
      </c>
      <c r="AH4" s="123">
        <v>1.4641244578904262</v>
      </c>
      <c r="AI4" s="123">
        <v>1.5597696320969412</v>
      </c>
      <c r="AJ4" s="123">
        <v>1.6616451625900412</v>
      </c>
      <c r="AK4" s="123">
        <v>1.770155610581122</v>
      </c>
      <c r="AL4" s="123">
        <v>1.8857317135342773</v>
      </c>
      <c r="AM4" s="123">
        <v>2.0088320720282042</v>
      </c>
      <c r="AN4" s="123">
        <v>2.1399449448249208</v>
      </c>
      <c r="AO4" s="123">
        <v>2.2795901590497722</v>
      </c>
      <c r="AP4" s="123">
        <v>2.4283211428250651</v>
      </c>
      <c r="AQ4" s="123">
        <v>2.5867270881651092</v>
      </c>
      <c r="AR4" s="123">
        <v>2.7554352524351247</v>
      </c>
      <c r="AS4" s="123">
        <v>2.9351134072023424</v>
      </c>
    </row>
    <row r="5" spans="1:45" x14ac:dyDescent="0.45">
      <c r="A5" t="s">
        <v>9</v>
      </c>
      <c r="B5" t="s">
        <v>38</v>
      </c>
      <c r="C5" t="s">
        <v>145</v>
      </c>
      <c r="D5" t="s">
        <v>65</v>
      </c>
      <c r="E5" t="s">
        <v>146</v>
      </c>
      <c r="F5" t="s">
        <v>13</v>
      </c>
      <c r="G5" t="s">
        <v>62</v>
      </c>
      <c r="H5" t="s">
        <v>61</v>
      </c>
      <c r="M5">
        <v>6.9774000000000003</v>
      </c>
      <c r="N5">
        <v>16.3384</v>
      </c>
      <c r="O5">
        <v>17.935300000000002</v>
      </c>
      <c r="P5">
        <v>16.4191</v>
      </c>
      <c r="Q5">
        <v>27.8291</v>
      </c>
      <c r="R5" s="123">
        <v>26.365468277400002</v>
      </c>
      <c r="S5" s="123">
        <v>28.343201122005205</v>
      </c>
      <c r="T5" s="123">
        <v>30.469288138191082</v>
      </c>
      <c r="U5" s="123">
        <v>32.754857704740147</v>
      </c>
      <c r="V5" s="123">
        <v>35.138514896382169</v>
      </c>
      <c r="W5" s="123">
        <v>37.695472801225129</v>
      </c>
      <c r="X5" s="123">
        <v>40.438318320191556</v>
      </c>
      <c r="Y5" s="123">
        <v>43.380551562751535</v>
      </c>
      <c r="Z5" s="123">
        <v>46.536652026131023</v>
      </c>
      <c r="AA5" s="123">
        <v>49.922149564546672</v>
      </c>
      <c r="AB5" s="123">
        <v>53.553700494708643</v>
      </c>
      <c r="AC5" s="123">
        <v>57.449169208825374</v>
      </c>
      <c r="AD5" s="123">
        <v>61.627715693136963</v>
      </c>
      <c r="AE5" s="123">
        <v>66.109889378728113</v>
      </c>
      <c r="AF5" s="123">
        <v>70.917729782165239</v>
      </c>
      <c r="AG5" s="123">
        <v>76.074874426514256</v>
      </c>
      <c r="AH5" s="123">
        <v>81.606674568686145</v>
      </c>
      <c r="AI5" s="123">
        <v>87.5403192969966</v>
      </c>
      <c r="AJ5" s="123">
        <v>93.904968603497906</v>
      </c>
      <c r="AK5" s="123">
        <v>100.73189607924215</v>
      </c>
      <c r="AL5" s="123">
        <v>108.05464192737459</v>
      </c>
      <c r="AM5" s="123">
        <v>115.90917703906157</v>
      </c>
      <c r="AN5" s="123">
        <v>124.33407893096937</v>
      </c>
      <c r="AO5" s="123">
        <v>133.37072040058848</v>
      </c>
      <c r="AP5" s="123">
        <v>143.06347181742035</v>
      </c>
      <c r="AQ5" s="123">
        <v>153.45991803420691</v>
      </c>
      <c r="AR5" s="123">
        <v>164.61109097330808</v>
      </c>
      <c r="AS5" s="123">
        <v>176.57171901935902</v>
      </c>
    </row>
    <row r="6" spans="1:45" x14ac:dyDescent="0.45">
      <c r="A6" t="s">
        <v>9</v>
      </c>
      <c r="B6" t="s">
        <v>38</v>
      </c>
      <c r="C6" t="s">
        <v>133</v>
      </c>
      <c r="D6" t="s">
        <v>65</v>
      </c>
      <c r="E6" t="s">
        <v>140</v>
      </c>
      <c r="F6" t="s">
        <v>13</v>
      </c>
      <c r="G6" t="s">
        <v>62</v>
      </c>
      <c r="H6" t="s">
        <v>61</v>
      </c>
      <c r="M6">
        <v>6.0728999999999997</v>
      </c>
      <c r="N6">
        <v>6.4599000000000002</v>
      </c>
      <c r="O6">
        <v>5.9359999999999999</v>
      </c>
      <c r="P6">
        <v>7.1908000000000003</v>
      </c>
      <c r="Q6">
        <v>6.9527000000000001</v>
      </c>
      <c r="R6" s="123">
        <v>7.2527230300000003</v>
      </c>
      <c r="S6">
        <v>7.5400253736988443</v>
      </c>
      <c r="T6">
        <v>7.8387086341035133</v>
      </c>
      <c r="U6">
        <v>8.1492236438226016</v>
      </c>
      <c r="V6">
        <v>8.4499764925027936</v>
      </c>
      <c r="W6">
        <v>8.7617691066284813</v>
      </c>
      <c r="X6">
        <v>9.0850041843091649</v>
      </c>
      <c r="Y6">
        <v>9.4200990043256159</v>
      </c>
      <c r="Z6">
        <v>9.7674859493882948</v>
      </c>
      <c r="AA6">
        <v>10.127613047971622</v>
      </c>
      <c r="AB6">
        <v>10.500944535374632</v>
      </c>
      <c r="AC6">
        <v>10.887961434681085</v>
      </c>
      <c r="AD6">
        <v>11.289162158315106</v>
      </c>
      <c r="AE6">
        <v>11.705063130912462</v>
      </c>
      <c r="AF6">
        <v>12.136199434252257</v>
      </c>
      <c r="AG6">
        <v>12.583125475019406</v>
      </c>
      <c r="AH6">
        <v>13.046415676194647</v>
      </c>
      <c r="AI6">
        <v>13.526665192896179</v>
      </c>
      <c r="AJ6">
        <v>14.024490653525193</v>
      </c>
      <c r="AK6">
        <v>14.540530927096736</v>
      </c>
      <c r="AL6">
        <v>15.075447917667464</v>
      </c>
      <c r="AM6">
        <v>15.629927386803001</v>
      </c>
      <c r="AN6">
        <v>16.204679805059698</v>
      </c>
      <c r="AO6">
        <v>16.800441233488975</v>
      </c>
      <c r="AP6">
        <v>17.417974236206568</v>
      </c>
      <c r="AQ6">
        <v>18.058068825104694</v>
      </c>
      <c r="AR6">
        <v>18.721543437821584</v>
      </c>
      <c r="AS6">
        <v>19.409245950120887</v>
      </c>
    </row>
    <row r="7" spans="1:45" x14ac:dyDescent="0.45">
      <c r="A7" t="s">
        <v>9</v>
      </c>
      <c r="B7" t="s">
        <v>38</v>
      </c>
      <c r="C7" t="s">
        <v>131</v>
      </c>
      <c r="D7" t="s">
        <v>65</v>
      </c>
      <c r="E7" s="90" t="s">
        <v>138</v>
      </c>
      <c r="F7" t="s">
        <v>13</v>
      </c>
      <c r="G7" t="s">
        <v>62</v>
      </c>
      <c r="H7" t="s">
        <v>61</v>
      </c>
      <c r="M7">
        <v>14.008100000000001</v>
      </c>
      <c r="N7">
        <v>15.226000000000001</v>
      </c>
      <c r="O7">
        <v>13.6341</v>
      </c>
      <c r="P7">
        <v>17.037600000000001</v>
      </c>
      <c r="Q7">
        <v>16.148099999999999</v>
      </c>
      <c r="R7" s="123">
        <v>17.873022097</v>
      </c>
      <c r="S7">
        <v>18.571411471711791</v>
      </c>
      <c r="T7">
        <v>19.297090451732817</v>
      </c>
      <c r="U7">
        <v>20.051125379972774</v>
      </c>
      <c r="V7">
        <v>20.78036743272439</v>
      </c>
      <c r="W7">
        <v>21.53598457203303</v>
      </c>
      <c r="X7">
        <v>22.318924563337063</v>
      </c>
      <c r="Y7">
        <v>23.130168968984979</v>
      </c>
      <c r="Z7">
        <v>23.970734342362558</v>
      </c>
      <c r="AA7">
        <v>24.841673463738065</v>
      </c>
      <c r="AB7">
        <v>25.74407661926244</v>
      </c>
      <c r="AC7">
        <v>26.679072924610125</v>
      </c>
      <c r="AD7">
        <v>27.64783169479638</v>
      </c>
      <c r="AE7">
        <v>28.651563861758664</v>
      </c>
      <c r="AF7">
        <v>29.691523441343417</v>
      </c>
      <c r="AG7">
        <v>30.769009051394868</v>
      </c>
      <c r="AH7">
        <v>31.885365482699431</v>
      </c>
      <c r="AI7">
        <v>33.041985324598699</v>
      </c>
      <c r="AJ7">
        <v>34.240310647144589</v>
      </c>
      <c r="AK7">
        <v>35.481834741733401</v>
      </c>
      <c r="AL7">
        <v>36.76810392222054</v>
      </c>
      <c r="AM7">
        <v>38.100719388584686</v>
      </c>
      <c r="AN7">
        <v>39.481339155279684</v>
      </c>
      <c r="AO7">
        <v>40.911680046483923</v>
      </c>
      <c r="AP7">
        <v>42.393519760530921</v>
      </c>
      <c r="AQ7">
        <v>43.928699005881178</v>
      </c>
      <c r="AR7">
        <v>45.519123711074116</v>
      </c>
      <c r="AS7">
        <v>47.166767311180465</v>
      </c>
    </row>
    <row r="8" spans="1:45" x14ac:dyDescent="0.45">
      <c r="A8" t="s">
        <v>9</v>
      </c>
      <c r="B8" t="s">
        <v>38</v>
      </c>
      <c r="C8" t="s">
        <v>132</v>
      </c>
      <c r="D8" t="s">
        <v>65</v>
      </c>
      <c r="E8" t="s">
        <v>139</v>
      </c>
      <c r="F8" t="s">
        <v>13</v>
      </c>
      <c r="G8" t="s">
        <v>62</v>
      </c>
      <c r="H8" t="s">
        <v>61</v>
      </c>
      <c r="M8">
        <v>7.3061999999999996</v>
      </c>
      <c r="N8">
        <v>6.1826999999999996</v>
      </c>
      <c r="O8">
        <v>5.9737</v>
      </c>
      <c r="P8">
        <v>7.5719000000000003</v>
      </c>
      <c r="Q8">
        <v>8.6045999999999996</v>
      </c>
      <c r="R8" s="123">
        <v>8.5954097642000011</v>
      </c>
      <c r="S8">
        <v>8.6799439733888626</v>
      </c>
      <c r="T8">
        <v>8.7653095603385545</v>
      </c>
      <c r="U8">
        <v>8.8515147014901636</v>
      </c>
      <c r="V8">
        <v>8.9152901337670034</v>
      </c>
      <c r="W8">
        <v>8.9794638552572508</v>
      </c>
      <c r="X8">
        <v>9.0440375315768211</v>
      </c>
      <c r="Y8">
        <v>9.1090128225797447</v>
      </c>
      <c r="Z8">
        <v>9.1743913820837282</v>
      </c>
      <c r="AA8">
        <v>9.2401748575908851</v>
      </c>
      <c r="AB8">
        <v>9.3063648900035343</v>
      </c>
      <c r="AC8">
        <v>9.3729631133350342</v>
      </c>
      <c r="AD8">
        <v>9.4399711544155824</v>
      </c>
      <c r="AE8">
        <v>9.5073906325928572</v>
      </c>
      <c r="AF8">
        <v>9.5752231594274981</v>
      </c>
      <c r="AG8">
        <v>9.6434703383833078</v>
      </c>
      <c r="AH8">
        <v>9.7121337645121102</v>
      </c>
      <c r="AI8">
        <v>9.7812150241331981</v>
      </c>
      <c r="AJ8">
        <v>9.8507156945072989</v>
      </c>
      <c r="AK8">
        <v>9.92063734350495</v>
      </c>
      <c r="AL8">
        <v>9.9909815292692379</v>
      </c>
      <c r="AM8">
        <v>10.06174979987283</v>
      </c>
      <c r="AN8">
        <v>10.132943692969162</v>
      </c>
      <c r="AO8">
        <v>10.204564735437776</v>
      </c>
      <c r="AP8">
        <v>10.27661444302367</v>
      </c>
      <c r="AQ8">
        <v>10.349094319970602</v>
      </c>
      <c r="AR8">
        <v>10.422005858648253</v>
      </c>
      <c r="AS8">
        <v>10.495350539173179</v>
      </c>
    </row>
    <row r="9" spans="1:45" x14ac:dyDescent="0.45">
      <c r="A9" t="s">
        <v>9</v>
      </c>
      <c r="B9" t="s">
        <v>38</v>
      </c>
      <c r="C9" t="s">
        <v>177</v>
      </c>
      <c r="D9" t="s">
        <v>65</v>
      </c>
      <c r="E9" s="84" t="s">
        <v>178</v>
      </c>
      <c r="F9" t="s">
        <v>13</v>
      </c>
      <c r="G9" t="s">
        <v>62</v>
      </c>
      <c r="H9" t="s">
        <v>61</v>
      </c>
      <c r="M9">
        <v>3.9298999999999999</v>
      </c>
      <c r="N9">
        <v>4.1177000000000001</v>
      </c>
      <c r="O9">
        <v>4.173</v>
      </c>
      <c r="P9">
        <v>4.8047000000000004</v>
      </c>
      <c r="Q9">
        <v>5.0773999999999999</v>
      </c>
      <c r="R9" s="123">
        <v>5.2627055292000007</v>
      </c>
      <c r="S9">
        <v>5.6248062011139943</v>
      </c>
      <c r="T9">
        <v>6.0118212247569733</v>
      </c>
      <c r="U9">
        <v>6.4254648331315849</v>
      </c>
      <c r="V9">
        <v>6.8496849123030348</v>
      </c>
      <c r="W9">
        <v>7.3018629419475882</v>
      </c>
      <c r="X9">
        <v>7.7838379033623459</v>
      </c>
      <c r="Y9">
        <v>8.2975694835368241</v>
      </c>
      <c r="Z9">
        <v>8.8451459794899225</v>
      </c>
      <c r="AA9">
        <v>9.4287927188864487</v>
      </c>
      <c r="AB9">
        <v>10.050881030558314</v>
      </c>
      <c r="AC9">
        <v>10.713937800738471</v>
      </c>
      <c r="AD9">
        <v>11.420655653139988</v>
      </c>
      <c r="AE9">
        <v>12.17390379348706</v>
      </c>
      <c r="AF9">
        <v>12.976739561739468</v>
      </c>
      <c r="AG9">
        <v>13.832420738056744</v>
      </c>
      <c r="AH9">
        <v>14.74441865153444</v>
      </c>
      <c r="AI9">
        <v>15.716432143924003</v>
      </c>
      <c r="AJ9">
        <v>16.752402443932038</v>
      </c>
      <c r="AK9">
        <v>17.85652901129782</v>
      </c>
      <c r="AL9">
        <v>19.033286413683346</v>
      </c>
      <c r="AM9">
        <v>20.28744230349341</v>
      </c>
      <c r="AN9">
        <v>21.624076566089649</v>
      </c>
      <c r="AO9">
        <v>23.048601715489561</v>
      </c>
      <c r="AP9">
        <v>24.566784618566796</v>
      </c>
      <c r="AQ9">
        <v>26.1847696340119</v>
      </c>
      <c r="AR9">
        <v>27.909103257893538</v>
      </c>
      <c r="AS9">
        <v>29.746760373600736</v>
      </c>
    </row>
    <row r="10" spans="1:45" x14ac:dyDescent="0.45">
      <c r="A10" t="s">
        <v>9</v>
      </c>
      <c r="B10" t="s">
        <v>38</v>
      </c>
      <c r="C10" t="s">
        <v>134</v>
      </c>
      <c r="D10" t="s">
        <v>65</v>
      </c>
      <c r="E10" s="90" t="s">
        <v>141</v>
      </c>
      <c r="F10" t="s">
        <v>13</v>
      </c>
      <c r="G10" t="s">
        <v>62</v>
      </c>
      <c r="H10" t="s">
        <v>61</v>
      </c>
      <c r="M10">
        <v>13.915900000000001</v>
      </c>
      <c r="N10">
        <v>14.2018</v>
      </c>
      <c r="O10">
        <v>14.4551</v>
      </c>
      <c r="P10">
        <v>16.1494</v>
      </c>
      <c r="Q10">
        <v>15.497</v>
      </c>
      <c r="R10" s="123">
        <v>16.400500000000001</v>
      </c>
      <c r="S10">
        <v>16.877972289421649</v>
      </c>
      <c r="T10">
        <v>17.36934536157343</v>
      </c>
      <c r="U10">
        <v>18.1719173089758</v>
      </c>
      <c r="V10">
        <v>18.970861110474765</v>
      </c>
      <c r="W10">
        <v>19.799743329281277</v>
      </c>
      <c r="X10">
        <v>20.659595677097752</v>
      </c>
      <c r="Y10">
        <v>21.551483563950782</v>
      </c>
      <c r="Z10">
        <v>22.476507156771387</v>
      </c>
      <c r="AA10">
        <v>23.43580247020348</v>
      </c>
      <c r="AB10">
        <v>24.072359506391834</v>
      </c>
      <c r="AC10">
        <v>24.726117279910643</v>
      </c>
      <c r="AD10">
        <v>25.397537795565263</v>
      </c>
      <c r="AE10">
        <v>26.08709538005807</v>
      </c>
      <c r="AF10">
        <v>26.795277007862683</v>
      </c>
      <c r="AG10">
        <v>27.522582635628879</v>
      </c>
      <c r="AH10">
        <v>28.269525545338762</v>
      </c>
      <c r="AI10">
        <v>29.036632696440247</v>
      </c>
      <c r="AJ10">
        <v>29.824445087189705</v>
      </c>
      <c r="AK10">
        <v>30.633518125441604</v>
      </c>
      <c r="AL10">
        <v>31.464422009128899</v>
      </c>
      <c r="AM10">
        <v>32.317742116684101</v>
      </c>
      <c r="AN10">
        <v>33.194079407657476</v>
      </c>
      <c r="AO10">
        <v>34.094050833795066</v>
      </c>
      <c r="AP10">
        <v>35.018289760846116</v>
      </c>
      <c r="AQ10">
        <v>35.967446401376193</v>
      </c>
      <c r="AR10">
        <v>36.942188258869216</v>
      </c>
      <c r="AS10">
        <v>37.943200583409073</v>
      </c>
    </row>
    <row r="11" spans="1:45" x14ac:dyDescent="0.45">
      <c r="A11" t="s">
        <v>9</v>
      </c>
      <c r="B11" t="s">
        <v>38</v>
      </c>
      <c r="C11" t="s">
        <v>109</v>
      </c>
      <c r="D11" t="s">
        <v>65</v>
      </c>
      <c r="E11" t="s">
        <v>110</v>
      </c>
      <c r="F11" t="s">
        <v>13</v>
      </c>
      <c r="G11" t="s">
        <v>62</v>
      </c>
      <c r="H11" t="s">
        <v>61</v>
      </c>
      <c r="M11">
        <v>295.95519999999999</v>
      </c>
      <c r="N11">
        <v>301.64409999999998</v>
      </c>
      <c r="O11">
        <v>310.73719999999997</v>
      </c>
      <c r="P11">
        <v>320.10449999999997</v>
      </c>
      <c r="Q11">
        <v>329.75420000000003</v>
      </c>
      <c r="R11" s="123">
        <v>339.6948494646</v>
      </c>
      <c r="S11">
        <v>351.03694628135469</v>
      </c>
      <c r="T11">
        <v>362.75774521974415</v>
      </c>
      <c r="U11">
        <v>374.86989079332238</v>
      </c>
      <c r="V11">
        <v>348.58969676637406</v>
      </c>
      <c r="W11">
        <v>357.92693898868191</v>
      </c>
      <c r="X11">
        <v>367.45771787906011</v>
      </c>
      <c r="Y11">
        <v>377.1617917585167</v>
      </c>
      <c r="Z11">
        <v>387.06005535708772</v>
      </c>
      <c r="AA11">
        <v>397.13035666003049</v>
      </c>
      <c r="AB11">
        <v>407.37086270463874</v>
      </c>
      <c r="AC11">
        <v>417.80372593812257</v>
      </c>
      <c r="AD11">
        <v>428.37836773636701</v>
      </c>
      <c r="AE11">
        <v>438.7508589454165</v>
      </c>
      <c r="AF11">
        <v>449.49983703180379</v>
      </c>
      <c r="AG11">
        <v>460.36628635282761</v>
      </c>
      <c r="AH11">
        <v>471.31362913162383</v>
      </c>
      <c r="AI11">
        <v>482.44909938793757</v>
      </c>
      <c r="AJ11">
        <v>493.6800342432303</v>
      </c>
      <c r="AK11">
        <v>504.99629742108959</v>
      </c>
      <c r="AL11">
        <v>516.41959196528182</v>
      </c>
      <c r="AM11">
        <v>527.9073148652526</v>
      </c>
      <c r="AN11">
        <v>539.48149574072818</v>
      </c>
      <c r="AO11">
        <v>551.05929376750737</v>
      </c>
      <c r="AP11">
        <v>562.69672929561148</v>
      </c>
      <c r="AQ11">
        <v>574.303923265908</v>
      </c>
      <c r="AR11">
        <v>585.89933242464349</v>
      </c>
      <c r="AS11">
        <v>597.46390151101775</v>
      </c>
    </row>
    <row r="12" spans="1:45" x14ac:dyDescent="0.45">
      <c r="A12" t="s">
        <v>9</v>
      </c>
      <c r="B12" t="s">
        <v>38</v>
      </c>
      <c r="C12" t="s">
        <v>135</v>
      </c>
      <c r="D12" t="s">
        <v>65</v>
      </c>
      <c r="E12" t="s">
        <v>142</v>
      </c>
      <c r="F12" t="s">
        <v>13</v>
      </c>
      <c r="G12" t="s">
        <v>62</v>
      </c>
      <c r="H12" t="s">
        <v>61</v>
      </c>
      <c r="M12">
        <v>15.1303</v>
      </c>
      <c r="N12">
        <v>15.853300000000001</v>
      </c>
      <c r="O12">
        <v>16.066099999999999</v>
      </c>
      <c r="P12">
        <v>18.498100000000001</v>
      </c>
      <c r="Q12">
        <v>19.548100000000002</v>
      </c>
      <c r="R12" s="123">
        <v>20.261299999999999</v>
      </c>
      <c r="S12">
        <v>21.655368583742106</v>
      </c>
      <c r="T12">
        <v>23.145355357145128</v>
      </c>
      <c r="U12">
        <v>24.737859923137592</v>
      </c>
      <c r="V12">
        <v>26.3903610870791</v>
      </c>
      <c r="W12">
        <v>28.153150789988171</v>
      </c>
      <c r="X12">
        <v>30.033582689062779</v>
      </c>
      <c r="Y12">
        <v>32.039500258440199</v>
      </c>
      <c r="Z12">
        <v>34.179269379767611</v>
      </c>
      <c r="AA12">
        <v>36.461813098706138</v>
      </c>
      <c r="AB12">
        <v>38.896648691134516</v>
      </c>
      <c r="AC12">
        <v>41.493927192348636</v>
      </c>
      <c r="AD12">
        <v>44.264475552713577</v>
      </c>
      <c r="AE12">
        <v>47.219841594058209</v>
      </c>
      <c r="AF12">
        <v>50.372341952652356</v>
      </c>
      <c r="AG12">
        <v>53.735113206920843</v>
      </c>
      <c r="AH12">
        <v>57.32216640117808</v>
      </c>
      <c r="AI12">
        <v>61.148445190664624</v>
      </c>
      <c r="AJ12">
        <v>65.229887848090598</v>
      </c>
      <c r="AK12">
        <v>69.583493387802335</v>
      </c>
      <c r="AL12">
        <v>74.227392080651427</v>
      </c>
      <c r="AM12">
        <v>79.180920650730684</v>
      </c>
      <c r="AN12">
        <v>84.464702464422444</v>
      </c>
      <c r="AO12">
        <v>90.100733042760524</v>
      </c>
      <c r="AP12">
        <v>96.11247125002204</v>
      </c>
      <c r="AQ12">
        <v>102.52493653482881</v>
      </c>
      <c r="AR12">
        <v>109.36481262494584</v>
      </c>
      <c r="AS12">
        <v>116.66055810351875</v>
      </c>
    </row>
    <row r="13" spans="1:45" x14ac:dyDescent="0.45">
      <c r="A13" t="s">
        <v>9</v>
      </c>
      <c r="B13" t="s">
        <v>38</v>
      </c>
      <c r="C13" t="s">
        <v>149</v>
      </c>
      <c r="D13" t="s">
        <v>65</v>
      </c>
      <c r="E13" t="s">
        <v>150</v>
      </c>
      <c r="F13" t="s">
        <v>13</v>
      </c>
      <c r="G13" t="s">
        <v>62</v>
      </c>
      <c r="H13" t="s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0.13001495936000002</v>
      </c>
      <c r="AB13">
        <v>0.26002991872000003</v>
      </c>
      <c r="AC13">
        <v>0.39004487807999999</v>
      </c>
      <c r="AD13">
        <v>0.52005983744000006</v>
      </c>
      <c r="AE13">
        <v>0.65007479680000002</v>
      </c>
      <c r="AF13">
        <v>0.65007479680000002</v>
      </c>
      <c r="AG13">
        <v>0.65007479680000002</v>
      </c>
      <c r="AH13">
        <v>0.65007479680000002</v>
      </c>
      <c r="AI13">
        <v>0.65007479680000002</v>
      </c>
      <c r="AJ13">
        <v>0.65007479680000002</v>
      </c>
      <c r="AK13">
        <v>0.65007479680000002</v>
      </c>
      <c r="AL13">
        <v>0.65007479680000002</v>
      </c>
      <c r="AM13">
        <v>0.65007479680000002</v>
      </c>
      <c r="AN13">
        <v>0.65007479680000002</v>
      </c>
      <c r="AO13">
        <v>0.65007479680000002</v>
      </c>
      <c r="AP13">
        <v>0.65007479680000002</v>
      </c>
      <c r="AQ13">
        <v>0.65007479680000002</v>
      </c>
      <c r="AR13">
        <v>0.65007479680000002</v>
      </c>
      <c r="AS13">
        <v>0.65007479680000002</v>
      </c>
    </row>
    <row r="14" spans="1:45" x14ac:dyDescent="0.45">
      <c r="A14" t="s">
        <v>9</v>
      </c>
      <c r="B14" t="s">
        <v>38</v>
      </c>
      <c r="C14" t="s">
        <v>147</v>
      </c>
      <c r="D14" t="s">
        <v>65</v>
      </c>
      <c r="E14" t="s">
        <v>148</v>
      </c>
      <c r="F14" t="s">
        <v>13</v>
      </c>
      <c r="G14" t="s">
        <v>62</v>
      </c>
      <c r="H14" t="s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0.61120710000000011</v>
      </c>
      <c r="W14">
        <v>1.2224142000000002</v>
      </c>
      <c r="X14">
        <v>1.8336212999999999</v>
      </c>
      <c r="Y14">
        <v>2.4448284000000005</v>
      </c>
      <c r="Z14">
        <v>3.0560355000000001</v>
      </c>
      <c r="AA14">
        <v>3.0560355000000001</v>
      </c>
      <c r="AB14">
        <v>3.0560355000000001</v>
      </c>
      <c r="AC14">
        <v>3.0560355000000001</v>
      </c>
      <c r="AD14">
        <v>3.0560355000000001</v>
      </c>
      <c r="AE14">
        <v>3.0560355000000001</v>
      </c>
      <c r="AF14">
        <v>3.0560355000000001</v>
      </c>
      <c r="AG14">
        <v>3.0560355000000001</v>
      </c>
      <c r="AH14">
        <v>3.0560355000000001</v>
      </c>
      <c r="AI14">
        <v>3.0560355000000001</v>
      </c>
      <c r="AJ14">
        <v>3.0560355000000001</v>
      </c>
      <c r="AK14">
        <v>3.0560355000000001</v>
      </c>
      <c r="AL14">
        <v>3.0560355000000001</v>
      </c>
      <c r="AM14">
        <v>3.0560355000000001</v>
      </c>
      <c r="AN14">
        <v>3.0560355000000001</v>
      </c>
      <c r="AO14">
        <v>3.0560355000000001</v>
      </c>
      <c r="AP14">
        <v>4.1038190999999999</v>
      </c>
      <c r="AQ14">
        <v>4.1038190999999999</v>
      </c>
      <c r="AR14">
        <v>4.1038190999999999</v>
      </c>
      <c r="AS14">
        <v>4.1038190999999999</v>
      </c>
    </row>
  </sheetData>
  <autoFilter ref="A1:AS14" xr:uid="{943814E7-7771-4AA2-98CF-22F8526ED390}">
    <sortState xmlns:xlrd2="http://schemas.microsoft.com/office/spreadsheetml/2017/richdata2" ref="A2:AS14">
      <sortCondition ref="C1:C1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383-2877-C54B-8A0D-EDAF5DF83FC0}">
  <dimension ref="A1:Q31"/>
  <sheetViews>
    <sheetView workbookViewId="0">
      <selection activeCell="A30" sqref="A30:Q31"/>
    </sheetView>
  </sheetViews>
  <sheetFormatPr defaultColWidth="10.6640625" defaultRowHeight="14.25" x14ac:dyDescent="0.45"/>
  <sheetData>
    <row r="1" spans="1:17" ht="14.65" thickBot="1" x14ac:dyDescent="0.5"/>
    <row r="2" spans="1:17" ht="14.65" thickBot="1" x14ac:dyDescent="0.5">
      <c r="A2" s="14" t="s">
        <v>0</v>
      </c>
      <c r="B2" s="40" t="s">
        <v>82</v>
      </c>
      <c r="C2" s="15" t="s">
        <v>10</v>
      </c>
      <c r="D2" s="15" t="s">
        <v>18</v>
      </c>
      <c r="E2" s="15" t="s">
        <v>1</v>
      </c>
      <c r="F2" s="15" t="s">
        <v>2</v>
      </c>
      <c r="G2" s="15" t="s">
        <v>3</v>
      </c>
      <c r="H2" s="15" t="s">
        <v>15</v>
      </c>
      <c r="I2" s="15" t="s">
        <v>16</v>
      </c>
      <c r="J2" s="15" t="s">
        <v>6</v>
      </c>
      <c r="K2" s="15" t="s">
        <v>4</v>
      </c>
      <c r="L2" s="15" t="s">
        <v>5</v>
      </c>
      <c r="M2" s="15" t="s">
        <v>7</v>
      </c>
      <c r="N2" s="15" t="s">
        <v>27</v>
      </c>
      <c r="O2" s="15" t="s">
        <v>39</v>
      </c>
      <c r="P2" s="15" t="s">
        <v>8</v>
      </c>
      <c r="Q2" s="16" t="s">
        <v>26</v>
      </c>
    </row>
    <row r="3" spans="1:17" ht="14.65" thickBot="1" x14ac:dyDescent="0.5">
      <c r="A3" s="75" t="s">
        <v>30</v>
      </c>
      <c r="B3" s="54" t="s">
        <v>83</v>
      </c>
      <c r="C3" s="26" t="s">
        <v>12</v>
      </c>
      <c r="D3" s="26" t="s">
        <v>100</v>
      </c>
      <c r="E3" s="26" t="s">
        <v>103</v>
      </c>
      <c r="F3" s="26" t="s">
        <v>14</v>
      </c>
      <c r="G3" s="26" t="s">
        <v>13</v>
      </c>
      <c r="H3" s="26" t="s">
        <v>17</v>
      </c>
      <c r="I3" s="26" t="s">
        <v>17</v>
      </c>
      <c r="J3" s="26" t="s">
        <v>17</v>
      </c>
      <c r="K3" s="26" t="s">
        <v>17</v>
      </c>
      <c r="L3" s="26" t="s">
        <v>17</v>
      </c>
      <c r="M3" s="26">
        <v>2023</v>
      </c>
      <c r="N3" s="26">
        <v>0</v>
      </c>
      <c r="O3" s="26">
        <v>0</v>
      </c>
      <c r="P3" s="26">
        <v>0</v>
      </c>
      <c r="Q3" s="27" t="s">
        <v>59</v>
      </c>
    </row>
    <row r="4" spans="1:17" ht="14.65" thickBot="1" x14ac:dyDescent="0.5">
      <c r="A4" s="75" t="s">
        <v>30</v>
      </c>
      <c r="B4" s="67" t="s">
        <v>83</v>
      </c>
      <c r="C4" s="62" t="s">
        <v>12</v>
      </c>
      <c r="D4" s="62" t="s">
        <v>101</v>
      </c>
      <c r="E4" s="62" t="s">
        <v>104</v>
      </c>
      <c r="F4" s="26" t="s">
        <v>14</v>
      </c>
      <c r="G4" s="26" t="s">
        <v>13</v>
      </c>
      <c r="H4" s="26" t="s">
        <v>17</v>
      </c>
      <c r="I4" s="26" t="s">
        <v>17</v>
      </c>
      <c r="J4" s="26" t="s">
        <v>17</v>
      </c>
      <c r="K4" s="26" t="s">
        <v>17</v>
      </c>
      <c r="L4" s="26" t="s">
        <v>17</v>
      </c>
      <c r="M4" s="26">
        <v>2023</v>
      </c>
      <c r="N4" s="26">
        <v>0</v>
      </c>
      <c r="O4" s="26">
        <v>0</v>
      </c>
      <c r="P4" s="26">
        <v>0</v>
      </c>
      <c r="Q4" s="27" t="s">
        <v>59</v>
      </c>
    </row>
    <row r="5" spans="1:17" ht="14.65" thickBot="1" x14ac:dyDescent="0.5">
      <c r="A5" s="75" t="s">
        <v>30</v>
      </c>
      <c r="B5" s="67" t="s">
        <v>83</v>
      </c>
      <c r="C5" s="62" t="s">
        <v>11</v>
      </c>
      <c r="D5" s="62" t="s">
        <v>102</v>
      </c>
      <c r="E5" s="62" t="s">
        <v>99</v>
      </c>
      <c r="F5" s="26" t="s">
        <v>14</v>
      </c>
      <c r="G5" s="26" t="s">
        <v>13</v>
      </c>
      <c r="H5" s="26" t="s">
        <v>17</v>
      </c>
      <c r="I5" s="26" t="s">
        <v>17</v>
      </c>
      <c r="J5" s="26" t="s">
        <v>17</v>
      </c>
      <c r="K5" s="26" t="s">
        <v>17</v>
      </c>
      <c r="L5" s="26" t="s">
        <v>17</v>
      </c>
      <c r="M5" s="26">
        <v>2023</v>
      </c>
      <c r="N5" s="26">
        <v>0</v>
      </c>
      <c r="O5" s="26">
        <v>0</v>
      </c>
      <c r="P5" s="26">
        <v>0</v>
      </c>
      <c r="Q5" s="27" t="s">
        <v>59</v>
      </c>
    </row>
    <row r="6" spans="1:17" ht="14.65" thickBot="1" x14ac:dyDescent="0.5">
      <c r="A6" s="75" t="s">
        <v>30</v>
      </c>
      <c r="B6" s="54" t="s">
        <v>83</v>
      </c>
      <c r="C6" s="26" t="s">
        <v>35</v>
      </c>
      <c r="D6" s="26" t="s">
        <v>80</v>
      </c>
      <c r="E6" s="26" t="s">
        <v>79</v>
      </c>
      <c r="F6" s="26" t="s">
        <v>14</v>
      </c>
      <c r="G6" s="26" t="s">
        <v>13</v>
      </c>
      <c r="H6" s="26" t="s">
        <v>17</v>
      </c>
      <c r="I6" s="26" t="s">
        <v>17</v>
      </c>
      <c r="J6" s="26" t="s">
        <v>17</v>
      </c>
      <c r="K6" s="26" t="s">
        <v>17</v>
      </c>
      <c r="L6" s="26" t="s">
        <v>17</v>
      </c>
      <c r="M6" s="26">
        <v>2023</v>
      </c>
      <c r="N6" s="26">
        <v>0</v>
      </c>
      <c r="O6" s="26">
        <v>0</v>
      </c>
      <c r="P6" s="26">
        <v>0</v>
      </c>
      <c r="Q6" s="27" t="s">
        <v>59</v>
      </c>
    </row>
    <row r="7" spans="1:17" ht="14.65" thickBot="1" x14ac:dyDescent="0.5">
      <c r="A7" s="75" t="s">
        <v>30</v>
      </c>
      <c r="B7" s="55" t="s">
        <v>83</v>
      </c>
      <c r="C7" s="53" t="s">
        <v>35</v>
      </c>
      <c r="D7" s="53" t="s">
        <v>81</v>
      </c>
      <c r="E7" s="53" t="s">
        <v>58</v>
      </c>
      <c r="F7" s="26" t="s">
        <v>14</v>
      </c>
      <c r="G7" s="26" t="s">
        <v>13</v>
      </c>
      <c r="H7" s="26" t="s">
        <v>17</v>
      </c>
      <c r="I7" s="26" t="s">
        <v>17</v>
      </c>
      <c r="J7" s="26" t="s">
        <v>17</v>
      </c>
      <c r="K7" s="26" t="s">
        <v>17</v>
      </c>
      <c r="L7" s="26" t="s">
        <v>17</v>
      </c>
      <c r="M7" s="26">
        <v>2023</v>
      </c>
      <c r="N7" s="26">
        <v>0</v>
      </c>
      <c r="O7" s="26">
        <v>0</v>
      </c>
      <c r="P7" s="26">
        <v>0</v>
      </c>
      <c r="Q7" s="27" t="s">
        <v>59</v>
      </c>
    </row>
    <row r="8" spans="1:17" ht="14.65" thickBot="1" x14ac:dyDescent="0.5">
      <c r="A8" s="75" t="s">
        <v>30</v>
      </c>
      <c r="B8" s="56" t="s">
        <v>83</v>
      </c>
      <c r="C8" s="28" t="s">
        <v>12</v>
      </c>
      <c r="D8" s="28" t="s">
        <v>89</v>
      </c>
      <c r="E8" s="28" t="s">
        <v>95</v>
      </c>
      <c r="F8" s="28" t="s">
        <v>14</v>
      </c>
      <c r="G8" s="28" t="s">
        <v>13</v>
      </c>
      <c r="H8" s="28" t="s">
        <v>17</v>
      </c>
      <c r="I8" s="28" t="s">
        <v>17</v>
      </c>
      <c r="J8" s="28" t="s">
        <v>17</v>
      </c>
      <c r="K8" s="28" t="s">
        <v>17</v>
      </c>
      <c r="L8" s="28" t="s">
        <v>17</v>
      </c>
      <c r="M8" s="28">
        <v>2023</v>
      </c>
      <c r="N8" s="28">
        <v>0</v>
      </c>
      <c r="O8" s="28">
        <v>0</v>
      </c>
      <c r="P8" s="28">
        <v>0</v>
      </c>
      <c r="Q8" s="29" t="s">
        <v>59</v>
      </c>
    </row>
    <row r="9" spans="1:17" ht="14.65" thickBot="1" x14ac:dyDescent="0.5">
      <c r="A9" s="75" t="s">
        <v>30</v>
      </c>
      <c r="B9" s="65" t="s">
        <v>83</v>
      </c>
      <c r="C9" s="63" t="s">
        <v>12</v>
      </c>
      <c r="D9" s="63" t="s">
        <v>90</v>
      </c>
      <c r="E9" s="63" t="s">
        <v>96</v>
      </c>
      <c r="F9" s="30" t="s">
        <v>14</v>
      </c>
      <c r="G9" s="30" t="s">
        <v>13</v>
      </c>
      <c r="H9" s="30" t="s">
        <v>17</v>
      </c>
      <c r="I9" s="30" t="s">
        <v>17</v>
      </c>
      <c r="J9" s="30" t="s">
        <v>17</v>
      </c>
      <c r="K9" s="30" t="s">
        <v>17</v>
      </c>
      <c r="L9" s="30" t="s">
        <v>17</v>
      </c>
      <c r="M9" s="30">
        <v>2023</v>
      </c>
      <c r="N9" s="30">
        <v>0</v>
      </c>
      <c r="O9" s="30">
        <v>0</v>
      </c>
      <c r="P9" s="30">
        <v>0</v>
      </c>
      <c r="Q9" s="31" t="s">
        <v>59</v>
      </c>
    </row>
    <row r="10" spans="1:17" ht="14.65" thickBot="1" x14ac:dyDescent="0.5">
      <c r="A10" s="75" t="s">
        <v>30</v>
      </c>
      <c r="B10" s="57" t="s">
        <v>83</v>
      </c>
      <c r="C10" s="30" t="s">
        <v>11</v>
      </c>
      <c r="D10" s="30" t="s">
        <v>94</v>
      </c>
      <c r="E10" s="30" t="s">
        <v>93</v>
      </c>
      <c r="F10" s="30" t="s">
        <v>14</v>
      </c>
      <c r="G10" s="30" t="s">
        <v>13</v>
      </c>
      <c r="H10" s="30" t="s">
        <v>17</v>
      </c>
      <c r="I10" s="30" t="s">
        <v>17</v>
      </c>
      <c r="J10" s="30" t="s">
        <v>17</v>
      </c>
      <c r="K10" s="30" t="s">
        <v>17</v>
      </c>
      <c r="L10" s="30" t="s">
        <v>17</v>
      </c>
      <c r="M10" s="30">
        <v>2023</v>
      </c>
      <c r="N10" s="30">
        <v>0</v>
      </c>
      <c r="O10" s="30">
        <v>0</v>
      </c>
      <c r="P10" s="30">
        <v>0</v>
      </c>
      <c r="Q10" s="31" t="s">
        <v>59</v>
      </c>
    </row>
    <row r="11" spans="1:17" ht="14.65" thickBot="1" x14ac:dyDescent="0.5">
      <c r="A11" s="75" t="s">
        <v>9</v>
      </c>
      <c r="B11" s="54" t="s">
        <v>83</v>
      </c>
      <c r="C11" s="26" t="s">
        <v>12</v>
      </c>
      <c r="D11" s="26" t="s">
        <v>77</v>
      </c>
      <c r="E11" s="26" t="s">
        <v>76</v>
      </c>
      <c r="F11" s="26" t="s">
        <v>14</v>
      </c>
      <c r="G11" s="26" t="s">
        <v>13</v>
      </c>
      <c r="H11" s="26" t="s">
        <v>17</v>
      </c>
      <c r="I11" s="26" t="s">
        <v>17</v>
      </c>
      <c r="J11" s="26" t="s">
        <v>17</v>
      </c>
      <c r="K11" s="26" t="s">
        <v>17</v>
      </c>
      <c r="L11" s="26" t="s">
        <v>17</v>
      </c>
      <c r="M11" s="26">
        <v>2023</v>
      </c>
      <c r="N11" s="26">
        <v>0.01</v>
      </c>
      <c r="O11" s="26">
        <v>1.4999999999999999E-2</v>
      </c>
      <c r="P11" s="26">
        <v>2.5000000000000001E-2</v>
      </c>
      <c r="Q11" s="27" t="s">
        <v>59</v>
      </c>
    </row>
    <row r="12" spans="1:17" ht="14.65" thickBot="1" x14ac:dyDescent="0.5">
      <c r="A12" s="75" t="s">
        <v>9</v>
      </c>
      <c r="B12" s="54" t="s">
        <v>83</v>
      </c>
      <c r="C12" s="26" t="s">
        <v>12</v>
      </c>
      <c r="D12" s="26" t="s">
        <v>100</v>
      </c>
      <c r="E12" s="26" t="s">
        <v>103</v>
      </c>
      <c r="F12" s="26" t="s">
        <v>14</v>
      </c>
      <c r="G12" s="26" t="s">
        <v>13</v>
      </c>
      <c r="H12" s="26" t="s">
        <v>17</v>
      </c>
      <c r="I12" s="26" t="s">
        <v>17</v>
      </c>
      <c r="J12" s="26" t="s">
        <v>17</v>
      </c>
      <c r="K12" s="26" t="s">
        <v>17</v>
      </c>
      <c r="L12" s="26" t="s">
        <v>17</v>
      </c>
      <c r="M12" s="26">
        <v>2023</v>
      </c>
      <c r="N12" s="26">
        <v>0</v>
      </c>
      <c r="O12" s="26">
        <v>0</v>
      </c>
      <c r="P12" s="26">
        <v>0</v>
      </c>
      <c r="Q12" s="27" t="s">
        <v>59</v>
      </c>
    </row>
    <row r="13" spans="1:17" ht="14.65" thickBot="1" x14ac:dyDescent="0.5">
      <c r="A13" s="75" t="s">
        <v>9</v>
      </c>
      <c r="B13" s="67" t="s">
        <v>83</v>
      </c>
      <c r="C13" s="62" t="s">
        <v>12</v>
      </c>
      <c r="D13" s="62" t="s">
        <v>101</v>
      </c>
      <c r="E13" s="62" t="s">
        <v>104</v>
      </c>
      <c r="F13" s="26" t="s">
        <v>14</v>
      </c>
      <c r="G13" s="26" t="s">
        <v>13</v>
      </c>
      <c r="H13" s="26" t="s">
        <v>17</v>
      </c>
      <c r="I13" s="26" t="s">
        <v>17</v>
      </c>
      <c r="J13" s="26" t="s">
        <v>17</v>
      </c>
      <c r="K13" s="26" t="s">
        <v>17</v>
      </c>
      <c r="L13" s="26" t="s">
        <v>17</v>
      </c>
      <c r="M13" s="26">
        <v>2023</v>
      </c>
      <c r="N13" s="26">
        <v>0</v>
      </c>
      <c r="O13" s="26">
        <v>0</v>
      </c>
      <c r="P13" s="26">
        <v>0</v>
      </c>
      <c r="Q13" s="27" t="s">
        <v>59</v>
      </c>
    </row>
    <row r="14" spans="1:17" ht="14.65" thickBot="1" x14ac:dyDescent="0.5">
      <c r="A14" s="75" t="s">
        <v>9</v>
      </c>
      <c r="B14" s="67" t="s">
        <v>83</v>
      </c>
      <c r="C14" s="62" t="s">
        <v>11</v>
      </c>
      <c r="D14" s="62" t="s">
        <v>102</v>
      </c>
      <c r="E14" s="62" t="s">
        <v>99</v>
      </c>
      <c r="F14" s="26" t="s">
        <v>14</v>
      </c>
      <c r="G14" s="26" t="s">
        <v>13</v>
      </c>
      <c r="H14" s="26" t="s">
        <v>17</v>
      </c>
      <c r="I14" s="26" t="s">
        <v>17</v>
      </c>
      <c r="J14" s="26" t="s">
        <v>17</v>
      </c>
      <c r="K14" s="26" t="s">
        <v>17</v>
      </c>
      <c r="L14" s="26" t="s">
        <v>17</v>
      </c>
      <c r="M14" s="26">
        <v>2023</v>
      </c>
      <c r="N14" s="26">
        <v>0</v>
      </c>
      <c r="O14" s="26">
        <v>0</v>
      </c>
      <c r="P14" s="26">
        <v>0</v>
      </c>
      <c r="Q14" s="27" t="s">
        <v>59</v>
      </c>
    </row>
    <row r="15" spans="1:17" ht="14.65" thickBot="1" x14ac:dyDescent="0.5">
      <c r="A15" s="75" t="s">
        <v>9</v>
      </c>
      <c r="B15" s="54" t="s">
        <v>83</v>
      </c>
      <c r="C15" s="26" t="s">
        <v>35</v>
      </c>
      <c r="D15" s="26" t="s">
        <v>80</v>
      </c>
      <c r="E15" s="26" t="s">
        <v>79</v>
      </c>
      <c r="F15" s="26" t="s">
        <v>14</v>
      </c>
      <c r="G15" s="26" t="s">
        <v>13</v>
      </c>
      <c r="H15" s="26" t="s">
        <v>17</v>
      </c>
      <c r="I15" s="26" t="s">
        <v>17</v>
      </c>
      <c r="J15" s="26" t="s">
        <v>17</v>
      </c>
      <c r="K15" s="26" t="s">
        <v>17</v>
      </c>
      <c r="L15" s="26" t="s">
        <v>17</v>
      </c>
      <c r="M15" s="26">
        <v>2023</v>
      </c>
      <c r="N15" s="26">
        <v>0</v>
      </c>
      <c r="O15" s="26">
        <v>0</v>
      </c>
      <c r="P15" s="26">
        <v>0</v>
      </c>
      <c r="Q15" s="27" t="s">
        <v>59</v>
      </c>
    </row>
    <row r="16" spans="1:17" ht="14.65" thickBot="1" x14ac:dyDescent="0.5">
      <c r="A16" s="75" t="s">
        <v>9</v>
      </c>
      <c r="B16" s="55" t="s">
        <v>83</v>
      </c>
      <c r="C16" s="53" t="s">
        <v>35</v>
      </c>
      <c r="D16" s="53" t="s">
        <v>81</v>
      </c>
      <c r="E16" s="53" t="s">
        <v>58</v>
      </c>
      <c r="F16" s="26" t="s">
        <v>14</v>
      </c>
      <c r="G16" s="26" t="s">
        <v>13</v>
      </c>
      <c r="H16" s="26" t="s">
        <v>17</v>
      </c>
      <c r="I16" s="26" t="s">
        <v>17</v>
      </c>
      <c r="J16" s="26" t="s">
        <v>17</v>
      </c>
      <c r="K16" s="26" t="s">
        <v>17</v>
      </c>
      <c r="L16" s="26" t="s">
        <v>17</v>
      </c>
      <c r="M16" s="26">
        <v>2023</v>
      </c>
      <c r="N16" s="26">
        <v>0</v>
      </c>
      <c r="O16" s="26">
        <v>0</v>
      </c>
      <c r="P16" s="26">
        <v>0</v>
      </c>
      <c r="Q16" s="27" t="s">
        <v>59</v>
      </c>
    </row>
    <row r="17" spans="1:17" ht="14.65" thickBot="1" x14ac:dyDescent="0.5">
      <c r="A17" s="75" t="s">
        <v>9</v>
      </c>
      <c r="B17" s="56" t="s">
        <v>83</v>
      </c>
      <c r="C17" s="28" t="s">
        <v>12</v>
      </c>
      <c r="D17" s="28" t="s">
        <v>89</v>
      </c>
      <c r="E17" s="28" t="s">
        <v>95</v>
      </c>
      <c r="F17" s="28" t="s">
        <v>14</v>
      </c>
      <c r="G17" s="28" t="s">
        <v>13</v>
      </c>
      <c r="H17" s="28" t="s">
        <v>17</v>
      </c>
      <c r="I17" s="28" t="s">
        <v>17</v>
      </c>
      <c r="J17" s="28" t="s">
        <v>17</v>
      </c>
      <c r="K17" s="28" t="s">
        <v>17</v>
      </c>
      <c r="L17" s="28" t="s">
        <v>17</v>
      </c>
      <c r="M17" s="28">
        <v>2023</v>
      </c>
      <c r="N17" s="28">
        <v>0</v>
      </c>
      <c r="O17" s="28">
        <v>0</v>
      </c>
      <c r="P17" s="28">
        <v>0</v>
      </c>
      <c r="Q17" s="29" t="s">
        <v>59</v>
      </c>
    </row>
    <row r="18" spans="1:17" ht="14.65" thickBot="1" x14ac:dyDescent="0.5">
      <c r="A18" s="75" t="s">
        <v>9</v>
      </c>
      <c r="B18" s="65" t="s">
        <v>83</v>
      </c>
      <c r="C18" s="63" t="s">
        <v>12</v>
      </c>
      <c r="D18" s="63" t="s">
        <v>90</v>
      </c>
      <c r="E18" s="63" t="s">
        <v>96</v>
      </c>
      <c r="F18" s="30" t="s">
        <v>14</v>
      </c>
      <c r="G18" s="30" t="s">
        <v>13</v>
      </c>
      <c r="H18" s="30" t="s">
        <v>17</v>
      </c>
      <c r="I18" s="30" t="s">
        <v>17</v>
      </c>
      <c r="J18" s="30" t="s">
        <v>17</v>
      </c>
      <c r="K18" s="30" t="s">
        <v>17</v>
      </c>
      <c r="L18" s="30" t="s">
        <v>17</v>
      </c>
      <c r="M18" s="30">
        <v>2023</v>
      </c>
      <c r="N18" s="30">
        <v>0</v>
      </c>
      <c r="O18" s="30">
        <v>0</v>
      </c>
      <c r="P18" s="30">
        <v>0</v>
      </c>
      <c r="Q18" s="31" t="s">
        <v>59</v>
      </c>
    </row>
    <row r="19" spans="1:17" ht="14.65" thickBot="1" x14ac:dyDescent="0.5">
      <c r="A19" s="75" t="s">
        <v>9</v>
      </c>
      <c r="B19" s="66" t="s">
        <v>83</v>
      </c>
      <c r="C19" s="64" t="s">
        <v>12</v>
      </c>
      <c r="D19" s="64" t="s">
        <v>91</v>
      </c>
      <c r="E19" s="64" t="s">
        <v>97</v>
      </c>
      <c r="F19" s="32" t="s">
        <v>14</v>
      </c>
      <c r="G19" s="32" t="s">
        <v>13</v>
      </c>
      <c r="H19" s="32" t="s">
        <v>17</v>
      </c>
      <c r="I19" s="32" t="s">
        <v>17</v>
      </c>
      <c r="J19" s="32" t="s">
        <v>17</v>
      </c>
      <c r="K19" s="32" t="s">
        <v>17</v>
      </c>
      <c r="L19" s="32" t="s">
        <v>17</v>
      </c>
      <c r="M19" s="32">
        <v>2023</v>
      </c>
      <c r="N19" s="32">
        <v>0</v>
      </c>
      <c r="O19" s="32">
        <v>0</v>
      </c>
      <c r="P19" s="32">
        <v>0</v>
      </c>
      <c r="Q19" s="33" t="s">
        <v>59</v>
      </c>
    </row>
    <row r="20" spans="1:17" ht="14.65" thickBot="1" x14ac:dyDescent="0.5">
      <c r="A20" s="75" t="s">
        <v>9</v>
      </c>
      <c r="B20" s="65" t="s">
        <v>83</v>
      </c>
      <c r="C20" s="63" t="s">
        <v>12</v>
      </c>
      <c r="D20" s="63" t="s">
        <v>92</v>
      </c>
      <c r="E20" s="63" t="s">
        <v>98</v>
      </c>
      <c r="F20" s="30" t="s">
        <v>14</v>
      </c>
      <c r="G20" s="30" t="s">
        <v>13</v>
      </c>
      <c r="H20" s="30" t="s">
        <v>17</v>
      </c>
      <c r="I20" s="30" t="s">
        <v>17</v>
      </c>
      <c r="J20" s="30" t="s">
        <v>17</v>
      </c>
      <c r="K20" s="30" t="s">
        <v>17</v>
      </c>
      <c r="L20" s="30" t="s">
        <v>17</v>
      </c>
      <c r="M20" s="30">
        <v>2023</v>
      </c>
      <c r="N20" s="30">
        <v>0</v>
      </c>
      <c r="O20" s="30">
        <v>0</v>
      </c>
      <c r="P20" s="30">
        <v>0</v>
      </c>
      <c r="Q20" s="31" t="s">
        <v>59</v>
      </c>
    </row>
    <row r="21" spans="1:17" ht="14.65" thickBot="1" x14ac:dyDescent="0.5">
      <c r="A21" s="75" t="s">
        <v>9</v>
      </c>
      <c r="B21" s="57" t="s">
        <v>83</v>
      </c>
      <c r="C21" s="30" t="s">
        <v>11</v>
      </c>
      <c r="D21" s="30" t="s">
        <v>94</v>
      </c>
      <c r="E21" s="30" t="s">
        <v>93</v>
      </c>
      <c r="F21" s="30" t="s">
        <v>14</v>
      </c>
      <c r="G21" s="30" t="s">
        <v>13</v>
      </c>
      <c r="H21" s="30" t="s">
        <v>17</v>
      </c>
      <c r="I21" s="30" t="s">
        <v>17</v>
      </c>
      <c r="J21" s="30" t="s">
        <v>17</v>
      </c>
      <c r="K21" s="30" t="s">
        <v>17</v>
      </c>
      <c r="L21" s="30" t="s">
        <v>17</v>
      </c>
      <c r="M21" s="30">
        <v>2023</v>
      </c>
      <c r="N21" s="30">
        <v>0</v>
      </c>
      <c r="O21" s="30">
        <v>0</v>
      </c>
      <c r="P21" s="30">
        <v>0</v>
      </c>
      <c r="Q21" s="31" t="s">
        <v>59</v>
      </c>
    </row>
    <row r="22" spans="1:17" x14ac:dyDescent="0.45">
      <c r="A22" s="75" t="s">
        <v>9</v>
      </c>
      <c r="B22" s="58" t="s">
        <v>83</v>
      </c>
      <c r="C22" s="34" t="s">
        <v>35</v>
      </c>
      <c r="D22" s="34" t="s">
        <v>78</v>
      </c>
      <c r="E22" s="34" t="s">
        <v>36</v>
      </c>
      <c r="F22" s="35" t="s">
        <v>14</v>
      </c>
      <c r="G22" s="35" t="s">
        <v>13</v>
      </c>
      <c r="H22" s="35" t="s">
        <v>17</v>
      </c>
      <c r="I22" s="35" t="s">
        <v>17</v>
      </c>
      <c r="J22" s="35" t="s">
        <v>17</v>
      </c>
      <c r="K22" s="35" t="s">
        <v>17</v>
      </c>
      <c r="L22" s="35" t="s">
        <v>17</v>
      </c>
      <c r="M22" s="35">
        <v>2023</v>
      </c>
      <c r="N22" s="35">
        <v>0.01</v>
      </c>
      <c r="O22" s="35">
        <v>1.4999999999999999E-2</v>
      </c>
      <c r="P22" s="35">
        <v>2.5000000000000001E-2</v>
      </c>
      <c r="Q22" s="36" t="s">
        <v>59</v>
      </c>
    </row>
    <row r="26" spans="1:17" x14ac:dyDescent="0.45">
      <c r="A26" t="s">
        <v>209</v>
      </c>
    </row>
    <row r="27" spans="1:17" ht="15.75" x14ac:dyDescent="0.5">
      <c r="A27" s="97" t="s">
        <v>9</v>
      </c>
      <c r="B27" s="97" t="s">
        <v>83</v>
      </c>
      <c r="C27" s="97" t="s">
        <v>12</v>
      </c>
      <c r="D27" s="97" t="s">
        <v>204</v>
      </c>
      <c r="E27" s="97" t="s">
        <v>205</v>
      </c>
      <c r="F27" s="97" t="s">
        <v>13</v>
      </c>
      <c r="G27" s="97" t="s">
        <v>14</v>
      </c>
      <c r="H27" s="97">
        <v>0.05</v>
      </c>
      <c r="I27" s="97">
        <v>0.99</v>
      </c>
      <c r="J27" s="98">
        <v>0.6</v>
      </c>
      <c r="K27" s="98">
        <v>0.15</v>
      </c>
      <c r="L27" s="98">
        <v>2035</v>
      </c>
      <c r="M27" s="97" t="s">
        <v>17</v>
      </c>
      <c r="N27" s="97" t="s">
        <v>17</v>
      </c>
      <c r="O27" s="97" t="s">
        <v>17</v>
      </c>
      <c r="P27" s="97" t="s">
        <v>17</v>
      </c>
      <c r="Q27" s="97" t="s">
        <v>200</v>
      </c>
    </row>
    <row r="28" spans="1:17" ht="15.75" x14ac:dyDescent="0.45">
      <c r="A28" s="99" t="s">
        <v>9</v>
      </c>
      <c r="B28" s="99" t="s">
        <v>83</v>
      </c>
      <c r="C28" s="99" t="s">
        <v>12</v>
      </c>
      <c r="D28" s="100" t="s">
        <v>207</v>
      </c>
      <c r="E28" s="99" t="s">
        <v>208</v>
      </c>
      <c r="F28" s="99" t="s">
        <v>14</v>
      </c>
      <c r="G28" s="99" t="s">
        <v>13</v>
      </c>
      <c r="H28" s="99" t="s">
        <v>17</v>
      </c>
      <c r="I28" s="99" t="s">
        <v>17</v>
      </c>
      <c r="J28" s="99" t="s">
        <v>17</v>
      </c>
      <c r="K28" s="99" t="s">
        <v>17</v>
      </c>
      <c r="L28" s="99" t="s">
        <v>17</v>
      </c>
      <c r="M28" s="99">
        <v>2023</v>
      </c>
      <c r="N28" s="99" t="s">
        <v>203</v>
      </c>
      <c r="O28" s="99" t="s">
        <v>203</v>
      </c>
      <c r="P28" s="99">
        <v>0</v>
      </c>
      <c r="Q28" s="99" t="s">
        <v>206</v>
      </c>
    </row>
    <row r="29" spans="1:17" ht="15.75" x14ac:dyDescent="0.45">
      <c r="A29" s="99" t="s">
        <v>9</v>
      </c>
      <c r="B29" s="99" t="s">
        <v>83</v>
      </c>
      <c r="C29" s="99" t="s">
        <v>12</v>
      </c>
      <c r="D29" s="100" t="s">
        <v>201</v>
      </c>
      <c r="E29" s="99" t="s">
        <v>202</v>
      </c>
      <c r="F29" s="99" t="s">
        <v>14</v>
      </c>
      <c r="G29" s="99" t="s">
        <v>13</v>
      </c>
      <c r="H29" s="99" t="s">
        <v>17</v>
      </c>
      <c r="I29" s="99" t="s">
        <v>17</v>
      </c>
      <c r="J29" s="99" t="s">
        <v>17</v>
      </c>
      <c r="K29" s="99" t="s">
        <v>17</v>
      </c>
      <c r="L29" s="99" t="s">
        <v>17</v>
      </c>
      <c r="M29" s="99">
        <v>2023</v>
      </c>
      <c r="N29" s="99">
        <v>0</v>
      </c>
      <c r="O29" s="99" t="s">
        <v>203</v>
      </c>
      <c r="P29" s="99">
        <v>0.1</v>
      </c>
      <c r="Q29" s="99" t="s">
        <v>200</v>
      </c>
    </row>
    <row r="30" spans="1:17" ht="15.75" x14ac:dyDescent="0.45">
      <c r="A30" s="101" t="s">
        <v>9</v>
      </c>
      <c r="B30" s="101" t="s">
        <v>83</v>
      </c>
      <c r="C30" s="101" t="s">
        <v>220</v>
      </c>
      <c r="D30" s="101" t="s">
        <v>221</v>
      </c>
      <c r="E30" s="101" t="s">
        <v>222</v>
      </c>
      <c r="F30" s="101" t="s">
        <v>13</v>
      </c>
      <c r="G30" s="101" t="s">
        <v>14</v>
      </c>
      <c r="H30" s="101">
        <v>1E-3</v>
      </c>
      <c r="I30" s="101">
        <v>0.9</v>
      </c>
      <c r="J30" s="101">
        <v>0.1</v>
      </c>
      <c r="K30" s="101">
        <v>1E-3</v>
      </c>
      <c r="L30" s="101">
        <v>2035</v>
      </c>
      <c r="M30" s="101" t="s">
        <v>17</v>
      </c>
      <c r="N30" s="101" t="s">
        <v>17</v>
      </c>
      <c r="O30" s="101" t="s">
        <v>17</v>
      </c>
      <c r="P30" s="101" t="s">
        <v>17</v>
      </c>
      <c r="Q30" s="102" t="s">
        <v>200</v>
      </c>
    </row>
    <row r="31" spans="1:17" ht="15.75" x14ac:dyDescent="0.5">
      <c r="A31" s="103" t="s">
        <v>9</v>
      </c>
      <c r="B31" s="103" t="s">
        <v>83</v>
      </c>
      <c r="C31" s="103" t="s">
        <v>220</v>
      </c>
      <c r="D31" s="106" t="s">
        <v>223</v>
      </c>
      <c r="E31" s="106" t="s">
        <v>224</v>
      </c>
      <c r="F31" s="104" t="s">
        <v>13</v>
      </c>
      <c r="G31" s="104" t="s">
        <v>14</v>
      </c>
      <c r="H31" s="104">
        <v>1E-3</v>
      </c>
      <c r="I31" s="104">
        <v>0.99</v>
      </c>
      <c r="J31" s="104">
        <v>5.0000000000000001E-3</v>
      </c>
      <c r="K31" s="104">
        <v>2.5000000000000001E-3</v>
      </c>
      <c r="L31" s="104">
        <v>2045</v>
      </c>
      <c r="M31" s="104" t="s">
        <v>17</v>
      </c>
      <c r="N31" s="104" t="s">
        <v>17</v>
      </c>
      <c r="O31" s="104" t="s">
        <v>17</v>
      </c>
      <c r="P31" s="104" t="s">
        <v>17</v>
      </c>
      <c r="Q31" s="104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75347-C56F-4552-B0AF-554B06ABA82E}"/>
</file>

<file path=customXml/itemProps2.xml><?xml version="1.0" encoding="utf-8"?>
<ds:datastoreItem xmlns:ds="http://schemas.openxmlformats.org/officeDocument/2006/customXml" ds:itemID="{7011FB73-B788-4D3D-9D0B-EAF1A11367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8BCF7-8960-47C8-86EA-6FB3970D4B97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Overall_Parameters</vt:lpstr>
      <vt:lpstr>Distance_Levers</vt:lpstr>
      <vt:lpstr>Mode_Shift</vt:lpstr>
      <vt:lpstr>Occupancy_Rate</vt:lpstr>
      <vt:lpstr>Tech_Adoption</vt:lpstr>
      <vt:lpstr>Electrical</vt:lpstr>
      <vt:lpstr>SmartGrid</vt:lpstr>
      <vt:lpstr>Efficiency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Andrea Cecilia Rivas Castañeda</cp:lastModifiedBy>
  <dcterms:created xsi:type="dcterms:W3CDTF">2015-06-05T18:17:20Z</dcterms:created>
  <dcterms:modified xsi:type="dcterms:W3CDTF">2025-02-19T02:42:35Z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