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/>
  <mc:AlternateContent xmlns:mc="http://schemas.openxmlformats.org/markup-compatibility/2006">
    <mc:Choice Requires="x15">
      <x15ac:absPath xmlns:x15ac="http://schemas.microsoft.com/office/spreadsheetml/2010/11/ac" url="/Users/edmiranda/Documents/Trabajo 2021/Investigación/Descarbonizacion/Parte 2/Extension_2024/Ultimo/Modelo/Escenario_medio/A1_Outputs/"/>
    </mc:Choice>
  </mc:AlternateContent>
  <xr:revisionPtr revIDLastSave="0" documentId="13_ncr:1_{ED100335-4E03-FB40-BCC0-4B55EDFAB2C9}" xr6:coauthVersionLast="47" xr6:coauthVersionMax="47" xr10:uidLastSave="{00000000-0000-0000-0000-000000000000}"/>
  <bookViews>
    <workbookView xWindow="600" yWindow="500" windowWidth="27240" windowHeight="15220" activeTab="4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Techs'!$A$1:$AN$57</definedName>
    <definedName name="_xlnm._FilterDatabase" localSheetId="4" hidden="1">Transport!$A$1:$AN$89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9" i="5" l="1"/>
  <c r="L25" i="5"/>
  <c r="L19" i="5"/>
  <c r="L4" i="5"/>
  <c r="M4" i="5" s="1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N2" i="2"/>
  <c r="O2" i="2" s="1"/>
  <c r="P2" i="2" s="1"/>
  <c r="Q2" i="2" s="1"/>
  <c r="R2" i="2" s="1"/>
  <c r="S2" i="2" s="1"/>
  <c r="T2" i="2" s="1"/>
  <c r="U2" i="2" s="1"/>
  <c r="M79" i="5"/>
  <c r="M19" i="5"/>
  <c r="M25" i="5"/>
  <c r="Y12" i="5"/>
  <c r="Y8" i="5"/>
  <c r="I17" i="5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AN17" i="5" s="1"/>
  <c r="I15" i="5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I83" i="5"/>
  <c r="J83" i="5" s="1"/>
  <c r="K83" i="5" s="1"/>
  <c r="L83" i="5" s="1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AN83" i="5" s="1"/>
  <c r="I81" i="5"/>
  <c r="J81" i="5" s="1"/>
  <c r="K81" i="5" s="1"/>
  <c r="L81" i="5" s="1"/>
  <c r="M81" i="5" s="1"/>
  <c r="N81" i="5" s="1"/>
  <c r="O81" i="5" s="1"/>
  <c r="P81" i="5" s="1"/>
  <c r="Q81" i="5" s="1"/>
  <c r="R81" i="5" s="1"/>
  <c r="S81" i="5" s="1"/>
  <c r="T81" i="5" s="1"/>
  <c r="U81" i="5" s="1"/>
  <c r="V81" i="5" s="1"/>
  <c r="W81" i="5" s="1"/>
  <c r="X81" i="5" s="1"/>
  <c r="Y81" i="5" s="1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AK81" i="5" s="1"/>
  <c r="AL81" i="5" s="1"/>
  <c r="AM81" i="5" s="1"/>
  <c r="AN81" i="5" s="1"/>
  <c r="I79" i="5"/>
  <c r="J79" i="5" s="1"/>
  <c r="K79" i="5" s="1"/>
  <c r="I75" i="5"/>
  <c r="J75" i="5" s="1"/>
  <c r="K75" i="5" s="1"/>
  <c r="L75" i="5" s="1"/>
  <c r="M75" i="5" s="1"/>
  <c r="N75" i="5" s="1"/>
  <c r="O75" i="5" s="1"/>
  <c r="P75" i="5" s="1"/>
  <c r="Q75" i="5" s="1"/>
  <c r="R75" i="5" s="1"/>
  <c r="S75" i="5" s="1"/>
  <c r="T75" i="5" s="1"/>
  <c r="U75" i="5" s="1"/>
  <c r="V75" i="5" s="1"/>
  <c r="W75" i="5" s="1"/>
  <c r="X75" i="5" s="1"/>
  <c r="Y75" i="5" s="1"/>
  <c r="Z75" i="5" s="1"/>
  <c r="AA75" i="5" s="1"/>
  <c r="AB75" i="5" s="1"/>
  <c r="AC75" i="5" s="1"/>
  <c r="AD75" i="5" s="1"/>
  <c r="AE75" i="5" s="1"/>
  <c r="AF75" i="5" s="1"/>
  <c r="AG75" i="5" s="1"/>
  <c r="AH75" i="5" s="1"/>
  <c r="AI75" i="5" s="1"/>
  <c r="AJ75" i="5" s="1"/>
  <c r="AK75" i="5" s="1"/>
  <c r="AL75" i="5" s="1"/>
  <c r="AM75" i="5" s="1"/>
  <c r="AN75" i="5" s="1"/>
  <c r="I74" i="5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W74" i="5" s="1"/>
  <c r="X74" i="5" s="1"/>
  <c r="Y74" i="5" s="1"/>
  <c r="Z74" i="5" s="1"/>
  <c r="AA74" i="5" s="1"/>
  <c r="AB74" i="5" s="1"/>
  <c r="AC74" i="5" s="1"/>
  <c r="AD74" i="5" s="1"/>
  <c r="AE74" i="5" s="1"/>
  <c r="AF74" i="5" s="1"/>
  <c r="AG74" i="5" s="1"/>
  <c r="AH74" i="5" s="1"/>
  <c r="AI74" i="5" s="1"/>
  <c r="AJ74" i="5" s="1"/>
  <c r="AK74" i="5" s="1"/>
  <c r="AL74" i="5" s="1"/>
  <c r="AM74" i="5" s="1"/>
  <c r="AN74" i="5" s="1"/>
  <c r="I70" i="5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AB70" i="5" s="1"/>
  <c r="AC70" i="5" s="1"/>
  <c r="AD70" i="5" s="1"/>
  <c r="AE70" i="5" s="1"/>
  <c r="AF70" i="5" s="1"/>
  <c r="AG70" i="5" s="1"/>
  <c r="AH70" i="5" s="1"/>
  <c r="AI70" i="5" s="1"/>
  <c r="AJ70" i="5" s="1"/>
  <c r="AK70" i="5" s="1"/>
  <c r="AL70" i="5" s="1"/>
  <c r="AM70" i="5" s="1"/>
  <c r="AN70" i="5" s="1"/>
  <c r="I68" i="5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W68" i="5" s="1"/>
  <c r="X68" i="5" s="1"/>
  <c r="Y68" i="5" s="1"/>
  <c r="Z68" i="5" s="1"/>
  <c r="AA68" i="5" s="1"/>
  <c r="AB68" i="5" s="1"/>
  <c r="AC68" i="5" s="1"/>
  <c r="AD68" i="5" s="1"/>
  <c r="AE68" i="5" s="1"/>
  <c r="AF68" i="5" s="1"/>
  <c r="AG68" i="5" s="1"/>
  <c r="AH68" i="5" s="1"/>
  <c r="AI68" i="5" s="1"/>
  <c r="AJ68" i="5" s="1"/>
  <c r="AK68" i="5" s="1"/>
  <c r="AL68" i="5" s="1"/>
  <c r="AM68" i="5" s="1"/>
  <c r="AN68" i="5" s="1"/>
  <c r="I66" i="5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AB66" i="5" s="1"/>
  <c r="AC66" i="5" s="1"/>
  <c r="AD66" i="5" s="1"/>
  <c r="AE66" i="5" s="1"/>
  <c r="AF66" i="5" s="1"/>
  <c r="AG66" i="5" s="1"/>
  <c r="AH66" i="5" s="1"/>
  <c r="AI66" i="5" s="1"/>
  <c r="AJ66" i="5" s="1"/>
  <c r="AK66" i="5" s="1"/>
  <c r="AL66" i="5" s="1"/>
  <c r="AM66" i="5" s="1"/>
  <c r="AN66" i="5" s="1"/>
  <c r="I56" i="5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AB56" i="5" s="1"/>
  <c r="AC56" i="5" s="1"/>
  <c r="AD56" i="5" s="1"/>
  <c r="AE56" i="5" s="1"/>
  <c r="AF56" i="5" s="1"/>
  <c r="AG56" i="5" s="1"/>
  <c r="AH56" i="5" s="1"/>
  <c r="AI56" i="5" s="1"/>
  <c r="AJ56" i="5" s="1"/>
  <c r="AK56" i="5" s="1"/>
  <c r="AL56" i="5" s="1"/>
  <c r="AM56" i="5" s="1"/>
  <c r="AN56" i="5" s="1"/>
  <c r="I55" i="5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AI55" i="5" s="1"/>
  <c r="AJ55" i="5" s="1"/>
  <c r="AK55" i="5" s="1"/>
  <c r="AL55" i="5" s="1"/>
  <c r="AM55" i="5" s="1"/>
  <c r="AN55" i="5" s="1"/>
  <c r="I53" i="5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X53" i="5" s="1"/>
  <c r="Y53" i="5" s="1"/>
  <c r="Z53" i="5" s="1"/>
  <c r="AA53" i="5" s="1"/>
  <c r="AB53" i="5" s="1"/>
  <c r="AC53" i="5" s="1"/>
  <c r="AD53" i="5" s="1"/>
  <c r="AE53" i="5" s="1"/>
  <c r="AF53" i="5" s="1"/>
  <c r="AG53" i="5" s="1"/>
  <c r="AH53" i="5" s="1"/>
  <c r="AI53" i="5" s="1"/>
  <c r="AJ53" i="5" s="1"/>
  <c r="AK53" i="5" s="1"/>
  <c r="AL53" i="5" s="1"/>
  <c r="AM53" i="5" s="1"/>
  <c r="AN53" i="5" s="1"/>
  <c r="I51" i="5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W51" i="5" s="1"/>
  <c r="X51" i="5" s="1"/>
  <c r="Y51" i="5" s="1"/>
  <c r="Z51" i="5" s="1"/>
  <c r="AA51" i="5" s="1"/>
  <c r="AB51" i="5" s="1"/>
  <c r="AC51" i="5" s="1"/>
  <c r="AD51" i="5" s="1"/>
  <c r="AE51" i="5" s="1"/>
  <c r="AF51" i="5" s="1"/>
  <c r="AG51" i="5" s="1"/>
  <c r="AH51" i="5" s="1"/>
  <c r="AI51" i="5" s="1"/>
  <c r="AJ51" i="5" s="1"/>
  <c r="AK51" i="5" s="1"/>
  <c r="AL51" i="5" s="1"/>
  <c r="AM51" i="5" s="1"/>
  <c r="AN51" i="5" s="1"/>
  <c r="I49" i="5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AB49" i="5" s="1"/>
  <c r="AC49" i="5" s="1"/>
  <c r="AD49" i="5" s="1"/>
  <c r="AE49" i="5" s="1"/>
  <c r="AF49" i="5" s="1"/>
  <c r="AG49" i="5" s="1"/>
  <c r="AH49" i="5" s="1"/>
  <c r="AI49" i="5" s="1"/>
  <c r="AJ49" i="5" s="1"/>
  <c r="AK49" i="5" s="1"/>
  <c r="AL49" i="5" s="1"/>
  <c r="AM49" i="5" s="1"/>
  <c r="AN49" i="5" s="1"/>
  <c r="I45" i="5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A45" i="5" s="1"/>
  <c r="AB45" i="5" s="1"/>
  <c r="AC45" i="5" s="1"/>
  <c r="AD45" i="5" s="1"/>
  <c r="AE45" i="5" s="1"/>
  <c r="AF45" i="5" s="1"/>
  <c r="AG45" i="5" s="1"/>
  <c r="AH45" i="5" s="1"/>
  <c r="AI45" i="5" s="1"/>
  <c r="AJ45" i="5" s="1"/>
  <c r="AK45" i="5" s="1"/>
  <c r="AL45" i="5" s="1"/>
  <c r="AM45" i="5" s="1"/>
  <c r="AN45" i="5" s="1"/>
  <c r="I44" i="5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AL44" i="5" s="1"/>
  <c r="AM44" i="5" s="1"/>
  <c r="AN44" i="5" s="1"/>
  <c r="I42" i="5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AD42" i="5" s="1"/>
  <c r="AE42" i="5" s="1"/>
  <c r="AF42" i="5" s="1"/>
  <c r="AG42" i="5" s="1"/>
  <c r="AH42" i="5" s="1"/>
  <c r="AI42" i="5" s="1"/>
  <c r="AJ42" i="5" s="1"/>
  <c r="AK42" i="5" s="1"/>
  <c r="AL42" i="5" s="1"/>
  <c r="AM42" i="5" s="1"/>
  <c r="AN42" i="5" s="1"/>
  <c r="I40" i="5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AJ40" i="5" s="1"/>
  <c r="AK40" i="5" s="1"/>
  <c r="AL40" i="5" s="1"/>
  <c r="AM40" i="5" s="1"/>
  <c r="AN40" i="5" s="1"/>
  <c r="I38" i="5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AB38" i="5" s="1"/>
  <c r="AC38" i="5" s="1"/>
  <c r="AD38" i="5" s="1"/>
  <c r="AE38" i="5" s="1"/>
  <c r="AF38" i="5" s="1"/>
  <c r="AG38" i="5" s="1"/>
  <c r="AH38" i="5" s="1"/>
  <c r="AI38" i="5" s="1"/>
  <c r="AJ38" i="5" s="1"/>
  <c r="AK38" i="5" s="1"/>
  <c r="AL38" i="5" s="1"/>
  <c r="AM38" i="5" s="1"/>
  <c r="AN38" i="5" s="1"/>
  <c r="I33" i="5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I31" i="5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I29" i="5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AJ29" i="5" s="1"/>
  <c r="AK29" i="5" s="1"/>
  <c r="AL29" i="5" s="1"/>
  <c r="AM29" i="5" s="1"/>
  <c r="AN29" i="5" s="1"/>
  <c r="I27" i="5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AI27" i="5" s="1"/>
  <c r="AJ27" i="5" s="1"/>
  <c r="AK27" i="5" s="1"/>
  <c r="AL27" i="5" s="1"/>
  <c r="AM27" i="5" s="1"/>
  <c r="AN27" i="5" s="1"/>
  <c r="I25" i="5"/>
  <c r="J25" i="5" s="1"/>
  <c r="I23" i="5"/>
  <c r="J23" i="5" s="1"/>
  <c r="K23" i="5" s="1"/>
  <c r="L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I21" i="5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AB21" i="5" s="1"/>
  <c r="AC21" i="5" s="1"/>
  <c r="AD21" i="5" s="1"/>
  <c r="AE21" i="5" s="1"/>
  <c r="AF21" i="5" s="1"/>
  <c r="AG21" i="5" s="1"/>
  <c r="AH21" i="5" s="1"/>
  <c r="AI21" i="5" s="1"/>
  <c r="AJ21" i="5" s="1"/>
  <c r="AK21" i="5" s="1"/>
  <c r="AL21" i="5" s="1"/>
  <c r="AM21" i="5" s="1"/>
  <c r="AN21" i="5" s="1"/>
  <c r="I19" i="5"/>
  <c r="J19" i="5" s="1"/>
  <c r="I13" i="5"/>
  <c r="J13" i="5" s="1"/>
  <c r="K13" i="5" s="1"/>
  <c r="L13" i="5" s="1"/>
  <c r="M13" i="5" s="1"/>
  <c r="I12" i="5"/>
  <c r="J12" i="5" s="1"/>
  <c r="K12" i="5" s="1"/>
  <c r="L12" i="5" s="1"/>
  <c r="Z12" i="5" s="1"/>
  <c r="AA12" i="5" s="1"/>
  <c r="AB12" i="5" s="1"/>
  <c r="AC12" i="5" s="1"/>
  <c r="AD12" i="5" s="1"/>
  <c r="AE12" i="5" s="1"/>
  <c r="AF12" i="5" s="1"/>
  <c r="AG12" i="5" s="1"/>
  <c r="AH12" i="5" s="1"/>
  <c r="AI12" i="5" s="1"/>
  <c r="AJ12" i="5" s="1"/>
  <c r="AK12" i="5" s="1"/>
  <c r="AL12" i="5" s="1"/>
  <c r="AM12" i="5" s="1"/>
  <c r="AN12" i="5" s="1"/>
  <c r="I10" i="5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I8" i="5"/>
  <c r="J8" i="5" s="1"/>
  <c r="K8" i="5" s="1"/>
  <c r="L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AJ8" i="5" s="1"/>
  <c r="AK8" i="5" s="1"/>
  <c r="AL8" i="5" s="1"/>
  <c r="AM8" i="5" s="1"/>
  <c r="AN8" i="5" s="1"/>
  <c r="I6" i="5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I4" i="5"/>
  <c r="J4" i="5" s="1"/>
  <c r="I2" i="5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I34" i="5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N79" i="5" l="1"/>
  <c r="O79" i="5" s="1"/>
  <c r="P79" i="5" s="1"/>
  <c r="Q79" i="5" s="1"/>
  <c r="R79" i="5" s="1"/>
  <c r="S79" i="5" s="1"/>
  <c r="T79" i="5" s="1"/>
  <c r="U79" i="5" s="1"/>
  <c r="V79" i="5" s="1"/>
  <c r="W79" i="5" s="1"/>
  <c r="X79" i="5" s="1"/>
  <c r="Y79" i="5" s="1"/>
  <c r="Z79" i="5" s="1"/>
  <c r="AA79" i="5" s="1"/>
  <c r="AB79" i="5" s="1"/>
  <c r="AC79" i="5" s="1"/>
  <c r="AD79" i="5" s="1"/>
  <c r="AE79" i="5" s="1"/>
  <c r="AF79" i="5" s="1"/>
  <c r="AG79" i="5" s="1"/>
  <c r="AH79" i="5" s="1"/>
  <c r="AI79" i="5" s="1"/>
  <c r="AJ79" i="5" s="1"/>
  <c r="AK79" i="5" s="1"/>
  <c r="AL79" i="5" s="1"/>
  <c r="AM79" i="5" s="1"/>
  <c r="AN79" i="5" s="1"/>
  <c r="N4" i="5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N25" i="5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N25" i="5" s="1"/>
  <c r="N19" i="5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AJ19" i="5" s="1"/>
  <c r="AK19" i="5" s="1"/>
  <c r="AL19" i="5" s="1"/>
  <c r="AM19" i="5" s="1"/>
  <c r="AN19" i="5" s="1"/>
  <c r="M12" i="5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M8" i="5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W31" i="5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K31" i="5" s="1"/>
  <c r="AL31" i="5" s="1"/>
  <c r="AM31" i="5" s="1"/>
  <c r="AN31" i="5" s="1"/>
  <c r="W33" i="5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AJ33" i="5" s="1"/>
  <c r="AK33" i="5" s="1"/>
  <c r="AL33" i="5" s="1"/>
  <c r="AM33" i="5" s="1"/>
  <c r="AN33" i="5" s="1"/>
  <c r="W34" i="5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AJ34" i="5" s="1"/>
  <c r="AK34" i="5" s="1"/>
  <c r="AL34" i="5" s="1"/>
  <c r="AM34" i="5" s="1"/>
  <c r="AN34" i="5" s="1"/>
  <c r="N13" i="5" l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</calcChain>
</file>

<file path=xl/sharedStrings.xml><?xml version="1.0" encoding="utf-8"?>
<sst xmlns="http://schemas.openxmlformats.org/spreadsheetml/2006/main" count="1398" uniqueCount="425">
  <si>
    <t>Tech</t>
  </si>
  <si>
    <t>Tech.Name</t>
  </si>
  <si>
    <t>Fuel</t>
  </si>
  <si>
    <t>Fuel.Name</t>
  </si>
  <si>
    <t>Direction</t>
  </si>
  <si>
    <t>Projection.Mode</t>
  </si>
  <si>
    <t>Projection.Parameter</t>
  </si>
  <si>
    <t>DIST_DSL</t>
  </si>
  <si>
    <t>Primary - Import/Distribution - Diesel</t>
  </si>
  <si>
    <t>E1DSL</t>
  </si>
  <si>
    <t>Primary - Diesel</t>
  </si>
  <si>
    <t>Output</t>
  </si>
  <si>
    <t>Flat</t>
  </si>
  <si>
    <t>DIST_GSL</t>
  </si>
  <si>
    <t>Primary - Import/Distribution - Gasoline</t>
  </si>
  <si>
    <t>E1GSL</t>
  </si>
  <si>
    <t>Primary - Gasoline</t>
  </si>
  <si>
    <t>DIST_LPG</t>
  </si>
  <si>
    <t>Primary - Import/Distribution - LPG</t>
  </si>
  <si>
    <t>E1LPG</t>
  </si>
  <si>
    <t>Primary - LPG</t>
  </si>
  <si>
    <t>DIST_FOI</t>
  </si>
  <si>
    <t>Primary - Import/Distribution - Fuel Oil</t>
  </si>
  <si>
    <t>E1FO1</t>
  </si>
  <si>
    <t>Primary - FOI</t>
  </si>
  <si>
    <t>DIST_COK</t>
  </si>
  <si>
    <t>Primary - Import/Distribution - Coke</t>
  </si>
  <si>
    <t>E1COK</t>
  </si>
  <si>
    <t>Primary - Coke</t>
  </si>
  <si>
    <t>DIST_KER</t>
  </si>
  <si>
    <t>Primary - Import/Distribution - Kerosen</t>
  </si>
  <si>
    <t>E1KER</t>
  </si>
  <si>
    <t>Primary - Kerosen</t>
  </si>
  <si>
    <t>DIST_COA</t>
  </si>
  <si>
    <t>Primary - Import/Distribution - Coal</t>
  </si>
  <si>
    <t>E1COA</t>
  </si>
  <si>
    <t>Primary - Coal</t>
  </si>
  <si>
    <t>IMP_ELE</t>
  </si>
  <si>
    <t>Primary - Import - Electricity</t>
  </si>
  <si>
    <t>Primary - Imported Electricity</t>
  </si>
  <si>
    <t>EXTT_CRU</t>
  </si>
  <si>
    <t>Primary Extraction/Transformation - Crude</t>
  </si>
  <si>
    <t>E0_CRU</t>
  </si>
  <si>
    <t>Primary - Crude</t>
  </si>
  <si>
    <t>EXTT_LPG</t>
  </si>
  <si>
    <t>Primary Extraction/Transformation - LPG</t>
  </si>
  <si>
    <t>E0_LPG</t>
  </si>
  <si>
    <t>PPHDAM</t>
  </si>
  <si>
    <t>Primary - Transformation - Hydro Dam</t>
  </si>
  <si>
    <t>E1ELE</t>
  </si>
  <si>
    <t>Secondary - Electricity from Generation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</si>
  <si>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</si>
  <si>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</si>
  <si>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</si>
  <si>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</si>
  <si>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</si>
  <si>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</si>
  <si>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</si>
  <si>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</si>
  <si>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</si>
  <si>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</si>
  <si>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</si>
  <si>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</si>
  <si>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E3ELE</t>
  </si>
  <si>
    <t>Secondary - Electricity from Distribution</t>
  </si>
  <si>
    <t>PPPVDS</t>
  </si>
  <si>
    <t>Primary - Transformation - Distributed Solar with battery storage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</si>
  <si>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</si>
  <si>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</si>
  <si>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</si>
  <si>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</si>
  <si>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</si>
  <si>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</si>
  <si>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</si>
  <si>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</si>
  <si>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</si>
  <si>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</si>
  <si>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DIST_FIR</t>
  </si>
  <si>
    <t>Primary - ETD - Firewood</t>
  </si>
  <si>
    <t>E1FIR</t>
  </si>
  <si>
    <t>Primary - Firewood</t>
  </si>
  <si>
    <t>DIST_BIM</t>
  </si>
  <si>
    <t>Primary - ETD - Biomass</t>
  </si>
  <si>
    <t>E1BIM</t>
  </si>
  <si>
    <t>Primary - Biomass</t>
  </si>
  <si>
    <t>DIST_BGS</t>
  </si>
  <si>
    <t>Primary - ETD - Biogas</t>
  </si>
  <si>
    <t>E1BGS</t>
  </si>
  <si>
    <t>Primary - Biogas</t>
  </si>
  <si>
    <t>ELE_TRANS</t>
  </si>
  <si>
    <t>Secondary - Power Transmission</t>
  </si>
  <si>
    <t>Input</t>
  </si>
  <si>
    <t>E2ELE</t>
  </si>
  <si>
    <t>Secondary - Electricity from Transmission</t>
  </si>
  <si>
    <t>ELE_DIST</t>
  </si>
  <si>
    <t>Secondary - Power Distribution</t>
  </si>
  <si>
    <t>HYD_G_PROD</t>
  </si>
  <si>
    <t>Secondary - Green Hydrogen Production</t>
  </si>
  <si>
    <t>E7ELE</t>
  </si>
  <si>
    <t>Secondary - Electricity for H2</t>
  </si>
  <si>
    <t>User defined</t>
  </si>
  <si>
    <t>E2HYDG</t>
  </si>
  <si>
    <t>Secondary - Produced Green Hydrogen</t>
  </si>
  <si>
    <t>HYD_DIST</t>
  </si>
  <si>
    <t>Secondary  - Distribution of Hydrogen</t>
  </si>
  <si>
    <t>E3HYD</t>
  </si>
  <si>
    <t>Secondary - Transported Hydrogen</t>
  </si>
  <si>
    <t>T5GSLCOM</t>
  </si>
  <si>
    <t>Demand Gasoline for Commercial</t>
  </si>
  <si>
    <t>E5COMGSL</t>
  </si>
  <si>
    <t>Demand Commercial Gasoline</t>
  </si>
  <si>
    <t>T5LPGCOM</t>
  </si>
  <si>
    <t>Demand LPG for Commercial</t>
  </si>
  <si>
    <t>E5COMLPG</t>
  </si>
  <si>
    <t>Demand Commercial LPG</t>
  </si>
  <si>
    <t>T5ELECOM</t>
  </si>
  <si>
    <t>Demand Electric for Commercial</t>
  </si>
  <si>
    <t>E5COMELE</t>
  </si>
  <si>
    <t>Demand Commercial Electric</t>
  </si>
  <si>
    <t>T5KERCOM</t>
  </si>
  <si>
    <t>Demand Kerosen for Commercial</t>
  </si>
  <si>
    <t>E5COMKER</t>
  </si>
  <si>
    <t>Demand Commercial Kerosen</t>
  </si>
  <si>
    <t>T5FIRCOM</t>
  </si>
  <si>
    <t>Demand Firewood for Commercial</t>
  </si>
  <si>
    <t>E5COMFIR</t>
  </si>
  <si>
    <t>Demand Commercial Firewood</t>
  </si>
  <si>
    <t>T5BIMCOM</t>
  </si>
  <si>
    <t>Demand Biomass for Commercial</t>
  </si>
  <si>
    <t>E5COMBIM</t>
  </si>
  <si>
    <t>Demand Commercial Biomass</t>
  </si>
  <si>
    <t>T5DSLIND</t>
  </si>
  <si>
    <t>Demand Diesel for Industrial</t>
  </si>
  <si>
    <t>E5INDDSL</t>
  </si>
  <si>
    <t>Demand Industrial Diesel</t>
  </si>
  <si>
    <t>T5GSLIND</t>
  </si>
  <si>
    <t>Demand Gasoline for Industrial</t>
  </si>
  <si>
    <t>E5INDGSL</t>
  </si>
  <si>
    <t>Demand Industrial Gasoline</t>
  </si>
  <si>
    <t>T5LPGIND</t>
  </si>
  <si>
    <t>Demand LPG for Industrial</t>
  </si>
  <si>
    <t>E5INDLPG</t>
  </si>
  <si>
    <t>Demand Industrial LPG</t>
  </si>
  <si>
    <t>T5ELEIND</t>
  </si>
  <si>
    <t>Demand Electric for Industrial</t>
  </si>
  <si>
    <t>E5INDELE</t>
  </si>
  <si>
    <t>Demand Industrial Electric</t>
  </si>
  <si>
    <t>T5HYDIND</t>
  </si>
  <si>
    <t>Demand Hydrogen for Industrial</t>
  </si>
  <si>
    <t>E5INDHYD</t>
  </si>
  <si>
    <t>Demand Industrial Hydrogen</t>
  </si>
  <si>
    <t>T5COKIND</t>
  </si>
  <si>
    <t>Demand Coke for Industrial</t>
  </si>
  <si>
    <t>E5INDCOK</t>
  </si>
  <si>
    <t>Demand Industrial Coke</t>
  </si>
  <si>
    <t>T5KERIND</t>
  </si>
  <si>
    <t>Demand Kerosen for Industrial</t>
  </si>
  <si>
    <t>E5INDKER</t>
  </si>
  <si>
    <t>Demand Industrial Kerosen</t>
  </si>
  <si>
    <t>T5BIMIND</t>
  </si>
  <si>
    <t>Demand Biomass for Industrial</t>
  </si>
  <si>
    <t>E5INDBIM</t>
  </si>
  <si>
    <t>Demand Industrial Biomass</t>
  </si>
  <si>
    <t>T5BGSIND</t>
  </si>
  <si>
    <t>Demand Biofuel/Biogas for Industrial</t>
  </si>
  <si>
    <t>E5INDBGS</t>
  </si>
  <si>
    <t>Demand Industrial Biofuel/Biogas</t>
  </si>
  <si>
    <t>T5FOIIND</t>
  </si>
  <si>
    <t>Demand Fuel Oil for Industrial</t>
  </si>
  <si>
    <t>E5INDFOI</t>
  </si>
  <si>
    <t>Demand Industrial Fuel Oil</t>
  </si>
  <si>
    <t>T5LPGRES</t>
  </si>
  <si>
    <t>Demand LPG for Residential</t>
  </si>
  <si>
    <t>E5RESLPG</t>
  </si>
  <si>
    <t>Demand Residential LPG</t>
  </si>
  <si>
    <t>T5ELERES</t>
  </si>
  <si>
    <t>Demand Electric for Residential</t>
  </si>
  <si>
    <t>E5RESELE</t>
  </si>
  <si>
    <t>Demand Residential Electric</t>
  </si>
  <si>
    <t>T5KERRES</t>
  </si>
  <si>
    <t>Demand Kerosen for Residential</t>
  </si>
  <si>
    <t>E5RESKER</t>
  </si>
  <si>
    <t>Demand Residential Kerosen</t>
  </si>
  <si>
    <t>T5FIRRES</t>
  </si>
  <si>
    <t>Demand Firewood for Residential</t>
  </si>
  <si>
    <t>E5RESFIR</t>
  </si>
  <si>
    <t>Demand Residential Firewood</t>
  </si>
  <si>
    <t>T5BIMRES</t>
  </si>
  <si>
    <t>Demand Biomass for Residential</t>
  </si>
  <si>
    <t>E5RESBIM</t>
  </si>
  <si>
    <t>Demand Residential Biomass</t>
  </si>
  <si>
    <t>T5LPGEXP</t>
  </si>
  <si>
    <t>Demand LPG for Exports</t>
  </si>
  <si>
    <t>E5EXPLPG</t>
  </si>
  <si>
    <t>Demand Exports LPG</t>
  </si>
  <si>
    <t>T5ELEEXP</t>
  </si>
  <si>
    <t>Demand Electric for Exports</t>
  </si>
  <si>
    <t>E5EXPELE</t>
  </si>
  <si>
    <t>Demand Exports Electric</t>
  </si>
  <si>
    <t>T5CRUEXP</t>
  </si>
  <si>
    <t>Demand Crude for Exports</t>
  </si>
  <si>
    <t>E5EXPCRU</t>
  </si>
  <si>
    <t>Demand Exports Crude</t>
  </si>
  <si>
    <t>T4DSL_PRI</t>
  </si>
  <si>
    <t>Distribute Diesel for Private</t>
  </si>
  <si>
    <t>E4DSL_PRI</t>
  </si>
  <si>
    <t>Distributed Diesel for Private</t>
  </si>
  <si>
    <t>T4GSL_PRI</t>
  </si>
  <si>
    <t>Distribute Gasoline for Private</t>
  </si>
  <si>
    <t>E4GSL_PRI</t>
  </si>
  <si>
    <t>Distributed Gasoline for Private</t>
  </si>
  <si>
    <t>T4LPG_PRI</t>
  </si>
  <si>
    <t>Distribute LPG for Private</t>
  </si>
  <si>
    <t>E4LPG_PRI</t>
  </si>
  <si>
    <t>Distributed LPG for Private</t>
  </si>
  <si>
    <t>T4ELE_PRI</t>
  </si>
  <si>
    <t>Distribute Electric for Private</t>
  </si>
  <si>
    <t>E4ELE_PRI</t>
  </si>
  <si>
    <t>Distributed Electric for Private</t>
  </si>
  <si>
    <t>T4DSL_PUB</t>
  </si>
  <si>
    <t>Distribute Diesel for Public</t>
  </si>
  <si>
    <t>E4DSL_PUB</t>
  </si>
  <si>
    <t>Distributed Diesel for Public</t>
  </si>
  <si>
    <t>T4LPG_PUB</t>
  </si>
  <si>
    <t>Distribute LPG for Public</t>
  </si>
  <si>
    <t>E4LPG_PUB</t>
  </si>
  <si>
    <t>Distributed LPG for Public</t>
  </si>
  <si>
    <t>T4ELE_PUB</t>
  </si>
  <si>
    <t>Distribute Electric for Public</t>
  </si>
  <si>
    <t>E4ELE_PUB</t>
  </si>
  <si>
    <t>Distributed Electric for Public</t>
  </si>
  <si>
    <t>T4HYD_PUB</t>
  </si>
  <si>
    <t>Distribute Hydrogen for Public</t>
  </si>
  <si>
    <t>E4HYD_PUB</t>
  </si>
  <si>
    <t>Distributed Hydrogen for Public</t>
  </si>
  <si>
    <t>T4ELE_HEA</t>
  </si>
  <si>
    <t>Distribute Electric for Heavy Freight</t>
  </si>
  <si>
    <t>E4ELE_HEA</t>
  </si>
  <si>
    <t>Distributed Electric for Heavy Freight</t>
  </si>
  <si>
    <t>T4DSL_HEA</t>
  </si>
  <si>
    <t>Distribute Diesel for Heavy Freight</t>
  </si>
  <si>
    <t>E4DSL_HEA</t>
  </si>
  <si>
    <t>Distributed Diesel for Heavy Freight</t>
  </si>
  <si>
    <t>T4LPG_HEA</t>
  </si>
  <si>
    <t>Distribute LPG for Heavy Freight</t>
  </si>
  <si>
    <t>E4LPG_HEA</t>
  </si>
  <si>
    <t>Distributed LPG for Heavy Freight</t>
  </si>
  <si>
    <t>T4HYD_HEA</t>
  </si>
  <si>
    <t>Distribute Hydrogen for Heavy Freight</t>
  </si>
  <si>
    <t>E4HYD_HEA</t>
  </si>
  <si>
    <t>Distributed Hydrogen for Heavy Freight</t>
  </si>
  <si>
    <t>T4DSL_LIG</t>
  </si>
  <si>
    <t>Distribute Diesel for Light Freight</t>
  </si>
  <si>
    <t>E4DSL_LIG</t>
  </si>
  <si>
    <t>Distributed Diesel for Light Freight</t>
  </si>
  <si>
    <t>T4GSL_LIG</t>
  </si>
  <si>
    <t>Distribute Gasoline for Light Freight</t>
  </si>
  <si>
    <t>E4GSL_LIG</t>
  </si>
  <si>
    <t>Distributed Gasoline for Light Freight</t>
  </si>
  <si>
    <t>T4LPG_LIG</t>
  </si>
  <si>
    <t>Distribute LPG for Light Freight</t>
  </si>
  <si>
    <t>E4LPG_LIG</t>
  </si>
  <si>
    <t>Distributed LPG for Light Freight</t>
  </si>
  <si>
    <t>T4ELE_LIG</t>
  </si>
  <si>
    <t>Distribute Electric for Light Freight</t>
  </si>
  <si>
    <t>E4ELE_LIG</t>
  </si>
  <si>
    <t>Distributed Electric for Light Freight</t>
  </si>
  <si>
    <t>TRAUTDSL</t>
  </si>
  <si>
    <t>Automobiles Diesel</t>
  </si>
  <si>
    <t>E5TRAUT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</si>
  <si>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</si>
  <si>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</si>
  <si>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</si>
  <si>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</si>
  <si>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</si>
  <si>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</si>
  <si>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</si>
  <si>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</si>
  <si>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</si>
  <si>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</si>
  <si>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</si>
  <si>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</si>
  <si>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E5TRMOT</t>
  </si>
  <si>
    <t>TRMOTELE</t>
  </si>
  <si>
    <t>Motorcycle Electric</t>
  </si>
  <si>
    <t>TRXTTELELE</t>
  </si>
  <si>
    <t>Aerial Tramway Electric</t>
  </si>
  <si>
    <t>E5TRXTTEL</t>
  </si>
  <si>
    <t>TRXTRAIELE</t>
  </si>
  <si>
    <t>Rail Electric</t>
  </si>
  <si>
    <t>E5TRXTRAI</t>
  </si>
  <si>
    <t>TRXTRAIFREELE</t>
  </si>
  <si>
    <t>Rail Freight Electric</t>
  </si>
  <si>
    <t>E5TRXTRAIFRE</t>
  </si>
  <si>
    <t>TRYTKDSL</t>
  </si>
  <si>
    <t>Heavy Truck Diesel</t>
  </si>
  <si>
    <t>E5TRYTK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</si>
  <si>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</si>
  <si>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</si>
  <si>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</si>
  <si>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</si>
  <si>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</si>
  <si>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</si>
  <si>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</si>
  <si>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</si>
  <si>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</si>
  <si>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</si>
  <si>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</si>
  <si>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</si>
  <si>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E5TRYLF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</si>
  <si>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</si>
  <si>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</si>
  <si>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</si>
  <si>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</si>
  <si>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</si>
  <si>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</si>
  <si>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</si>
  <si>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</si>
  <si>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</si>
  <si>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</si>
  <si>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Techs_Auto</t>
  </si>
  <si>
    <t>Automobiles</t>
  </si>
  <si>
    <t>E6TDPASPRI</t>
  </si>
  <si>
    <t>Transport Demand - Passsenger Private</t>
  </si>
  <si>
    <t>Techs_Motos</t>
  </si>
  <si>
    <t>Motorcycle</t>
  </si>
  <si>
    <t>E6TDPASPUB</t>
  </si>
  <si>
    <t>Transport Demand - Passenger Public</t>
  </si>
  <si>
    <t>Techs_Telef</t>
  </si>
  <si>
    <t>Aerial Tramway</t>
  </si>
  <si>
    <t>Techs_Trains</t>
  </si>
  <si>
    <t>Rail</t>
  </si>
  <si>
    <t>Techs_Trains_Freight</t>
  </si>
  <si>
    <t>Rail Freight</t>
  </si>
  <si>
    <t>E6TDFREHEA</t>
  </si>
  <si>
    <t>Transport Demand - Heavy Freight</t>
  </si>
  <si>
    <t>Techs_He_Freight</t>
  </si>
  <si>
    <t>Heavy Truck</t>
  </si>
  <si>
    <t>Techs_Li_Freight</t>
  </si>
  <si>
    <t>Light Truck</t>
  </si>
  <si>
    <t>E6TDFRELIG</t>
  </si>
  <si>
    <t>Transport Demand - Light Freight</t>
  </si>
  <si>
    <t>PPPVT2</t>
  </si>
  <si>
    <t>E5TRBPR</t>
  </si>
  <si>
    <t>E5TRBPU</t>
  </si>
  <si>
    <t>E5TRMBS</t>
  </si>
  <si>
    <t>Techs_Buses_Pri</t>
  </si>
  <si>
    <t>Techs_Buses_Pub</t>
  </si>
  <si>
    <t>Techs_Buses_Micro</t>
  </si>
  <si>
    <t>Transport Demand - Passenger Private</t>
  </si>
  <si>
    <t>Bus Private</t>
  </si>
  <si>
    <t>Bus Public</t>
  </si>
  <si>
    <t>Minibus</t>
  </si>
  <si>
    <t>E4HYD_PRI</t>
  </si>
  <si>
    <t>Microbus Diesel</t>
  </si>
  <si>
    <t>Microbus LPG</t>
  </si>
  <si>
    <t>Microbus Electric</t>
  </si>
  <si>
    <t>Microbus Hydrogen</t>
  </si>
  <si>
    <t>Microbus Plug-in Hybrid Diesel</t>
  </si>
  <si>
    <t>TRMBSDSL</t>
  </si>
  <si>
    <t>TRMBSLPG</t>
  </si>
  <si>
    <t>TRMBSELE</t>
  </si>
  <si>
    <t>TRMBSHYD</t>
  </si>
  <si>
    <t>TRMBSPHD</t>
  </si>
  <si>
    <t>TRBPRDSL</t>
  </si>
  <si>
    <t>TRBPRLPG</t>
  </si>
  <si>
    <t>TRBPRELE</t>
  </si>
  <si>
    <t>TRBPRHYD</t>
  </si>
  <si>
    <t>TRBPRPHD</t>
  </si>
  <si>
    <t>Bus Private Diesel</t>
  </si>
  <si>
    <t>Bus Private LPG</t>
  </si>
  <si>
    <t>Bus Private Electric</t>
  </si>
  <si>
    <t>Bus Private Hydrogen</t>
  </si>
  <si>
    <t>Bus Private Plug-in Hybrid Diesel</t>
  </si>
  <si>
    <t>TRBPUDSL</t>
  </si>
  <si>
    <t>TRBPULPG</t>
  </si>
  <si>
    <t>TRBPUELE</t>
  </si>
  <si>
    <t>TRBPUHYD</t>
  </si>
  <si>
    <t>TRBPUPHD</t>
  </si>
  <si>
    <t>Bus Public Diesel</t>
  </si>
  <si>
    <t>Bus Public LPG</t>
  </si>
  <si>
    <t>Bus Public Electric</t>
  </si>
  <si>
    <t>Bus Public Hydrogen</t>
  </si>
  <si>
    <t>Bus Public Plug-in Hybrid Diesel</t>
  </si>
  <si>
    <t>PPNGS</t>
  </si>
  <si>
    <t>Primary - Transformation - Natural Gas</t>
  </si>
  <si>
    <t>E1NGS</t>
  </si>
  <si>
    <t>Primary - Natural Gas</t>
  </si>
  <si>
    <t>DIST_NGS</t>
  </si>
  <si>
    <t>Primary - Import/Distribution - Natural Gas</t>
  </si>
  <si>
    <t>Distributed Hydrogen for Private</t>
  </si>
  <si>
    <t>Distribute Hydrogen for Private</t>
  </si>
  <si>
    <t>T4HYD_PRI</t>
  </si>
  <si>
    <t>T5COKINDCEM</t>
  </si>
  <si>
    <t>Demand Coke for Cement Industry</t>
  </si>
  <si>
    <t>E5INDCEMCOK</t>
  </si>
  <si>
    <t>Demand Cement Industry  Coke</t>
  </si>
  <si>
    <t>T5ELEINDCEM</t>
  </si>
  <si>
    <t>Demand Electric for Cement Industry</t>
  </si>
  <si>
    <t>E5INDCEMELE</t>
  </si>
  <si>
    <t>Demand Cement Industry Electric</t>
  </si>
  <si>
    <t>Generación respaldo</t>
  </si>
  <si>
    <t>BACKSTOP</t>
  </si>
  <si>
    <t>Microbus Gasoline</t>
  </si>
  <si>
    <t>TRMBSGSL</t>
  </si>
  <si>
    <t>DIST_FLEXFUEL</t>
  </si>
  <si>
    <t>Primary - Import/Distribution - Flex Fuel</t>
  </si>
  <si>
    <t>E1FLEXFUEL</t>
  </si>
  <si>
    <t>Primary - Flex Fuel</t>
  </si>
  <si>
    <t>T4Flex_Fuel_PRI</t>
  </si>
  <si>
    <t>Distribute Flex_Fuel for Private</t>
  </si>
  <si>
    <t>E4Flex_Fuel_PRI</t>
  </si>
  <si>
    <t>Distributed Flex_Fuel for Private</t>
  </si>
  <si>
    <t>TRAUTFlex_Fuel</t>
  </si>
  <si>
    <t>Automobiles Flex_Fuel</t>
  </si>
  <si>
    <t>TRMOTFlex_Fuel</t>
  </si>
  <si>
    <t>Motorcycle Flex_Fuel</t>
  </si>
  <si>
    <t>T5ELEBRT</t>
  </si>
  <si>
    <t>Demand Electric for Transport - Train</t>
  </si>
  <si>
    <t>Demand Transport - Train Electric</t>
  </si>
  <si>
    <t>T5ELEAERO</t>
  </si>
  <si>
    <t>Demand Electric for Transport - Cable Car</t>
  </si>
  <si>
    <t>Demand Transport - Cable Car Electric</t>
  </si>
  <si>
    <t>E6BRT</t>
  </si>
  <si>
    <t>E6AERO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</si>
</sst>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0"/>
        <bgColor theme="0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B6DDE8"/>
      </patternFill>
    </fill>
    <fill>
      <patternFill patternType="solid">
        <fgColor theme="0"/>
        <bgColor rgb="FFEAF1D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rgb="FFB6DDE8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6DDE8"/>
      </patternFill>
    </fill>
    <fill>
      <patternFill patternType="solid">
        <fgColor theme="9" tint="0.79998168889431442"/>
        <bgColor rgb="FFEAF1DD"/>
      </patternFill>
    </fill>
    <fill>
      <patternFill patternType="solid">
        <fgColor theme="9" tint="0.79998168889431442"/>
        <bgColor rgb="FFB6DDE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  <xf numFmtId="0" fontId="2" fillId="2" borderId="1" xfId="0" applyFont="1" applyFill="1" applyBorder="1" applyAlignment="1">
      <alignment horizontal="center" vertical="top"/>
    </xf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2" borderId="0" xfId="0" applyFont="1" applyFill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7" borderId="4" xfId="0" applyFont="1" applyFill="1" applyBorder="1"/>
    <xf numFmtId="0" fontId="3" fillId="7" borderId="5" xfId="0" applyFont="1" applyFill="1" applyBorder="1"/>
    <xf numFmtId="0" fontId="3" fillId="7" borderId="6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3" fillId="8" borderId="11" xfId="0" applyFont="1" applyFill="1" applyBorder="1"/>
    <xf numFmtId="0" fontId="3" fillId="3" borderId="3" xfId="0" applyFont="1" applyFill="1" applyBorder="1"/>
    <xf numFmtId="0" fontId="3" fillId="9" borderId="4" xfId="0" applyFont="1" applyFill="1" applyBorder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7" xfId="0" applyFont="1" applyFill="1" applyBorder="1"/>
    <xf numFmtId="0" fontId="3" fillId="9" borderId="1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9" borderId="11" xfId="0" applyFont="1" applyFill="1" applyBorder="1"/>
    <xf numFmtId="0" fontId="3" fillId="10" borderId="4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3" fillId="10" borderId="7" xfId="0" applyFont="1" applyFill="1" applyBorder="1"/>
    <xf numFmtId="0" fontId="3" fillId="10" borderId="1" xfId="0" applyFont="1" applyFill="1" applyBorder="1"/>
    <xf numFmtId="0" fontId="3" fillId="10" borderId="8" xfId="0" applyFont="1" applyFill="1" applyBorder="1"/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5" fillId="4" borderId="1" xfId="1" applyFont="1" applyFill="1" applyBorder="1"/>
    <xf numFmtId="0" fontId="1" fillId="0" borderId="12" xfId="1" applyBorder="1"/>
    <xf numFmtId="0" fontId="3" fillId="11" borderId="1" xfId="0" applyFont="1" applyFill="1" applyBorder="1"/>
    <xf numFmtId="0" fontId="0" fillId="12" borderId="0" xfId="0" applyFill="1"/>
    <xf numFmtId="0" fontId="6" fillId="12" borderId="0" xfId="0" applyFont="1" applyFill="1"/>
    <xf numFmtId="0" fontId="3" fillId="13" borderId="13" xfId="0" applyFont="1" applyFill="1" applyBorder="1"/>
    <xf numFmtId="0" fontId="3" fillId="13" borderId="1" xfId="0" applyFont="1" applyFill="1" applyBorder="1"/>
    <xf numFmtId="0" fontId="3" fillId="13" borderId="7" xfId="0" applyFont="1" applyFill="1" applyBorder="1"/>
    <xf numFmtId="0" fontId="3" fillId="13" borderId="5" xfId="0" applyFont="1" applyFill="1" applyBorder="1"/>
    <xf numFmtId="0" fontId="2" fillId="9" borderId="1" xfId="0" applyFont="1" applyFill="1" applyBorder="1" applyAlignment="1">
      <alignment horizontal="center" vertical="top"/>
    </xf>
    <xf numFmtId="0" fontId="0" fillId="9" borderId="0" xfId="0" applyFill="1"/>
    <xf numFmtId="0" fontId="0" fillId="13" borderId="0" xfId="0" applyFill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2" fillId="17" borderId="1" xfId="0" applyFont="1" applyFill="1" applyBorder="1" applyAlignment="1">
      <alignment horizontal="center" vertical="top"/>
    </xf>
    <xf numFmtId="0" fontId="0" fillId="17" borderId="0" xfId="0" applyFill="1"/>
    <xf numFmtId="0" fontId="7" fillId="18" borderId="0" xfId="0" applyFont="1" applyFill="1"/>
  </cellXfs>
  <cellStyles count="2">
    <cellStyle name="Normal" xfId="0" builtinId="0"/>
    <cellStyle name="Normal 2" xfId="1" xr:uid="{66EB23CE-D230-4966-8EE5-EC84CA393C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2"/>
  <sheetViews>
    <sheetView workbookViewId="0">
      <selection activeCell="D18" sqref="D18"/>
    </sheetView>
  </sheetViews>
  <sheetFormatPr baseColWidth="10" defaultColWidth="12.6640625" defaultRowHeight="15" customHeight="1" x14ac:dyDescent="0.15"/>
  <cols>
    <col min="1" max="1" width="15.5" bestFit="1" customWidth="1"/>
    <col min="2" max="2" width="50.5" customWidth="1"/>
    <col min="3" max="3" width="12.5" bestFit="1" customWidth="1"/>
    <col min="4" max="4" width="31.5" customWidth="1"/>
    <col min="5" max="5" width="7.6640625" customWidth="1"/>
    <col min="6" max="6" width="13.6640625" customWidth="1"/>
    <col min="7" max="7" width="17.1640625" customWidth="1"/>
    <col min="8" max="40" width="4.33203125" customWidth="1"/>
  </cols>
  <sheetData>
    <row r="1" spans="1:40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ht="14.25" customHeight="1" x14ac:dyDescent="0.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14.25" customHeight="1" x14ac:dyDescent="0.2">
      <c r="A3" s="2" t="s">
        <v>13</v>
      </c>
      <c r="B3" s="2" t="s">
        <v>14</v>
      </c>
      <c r="C3" s="2" t="s">
        <v>15</v>
      </c>
      <c r="D3" s="2" t="s">
        <v>16</v>
      </c>
      <c r="E3" s="2" t="s">
        <v>11</v>
      </c>
      <c r="F3" s="2" t="s">
        <v>12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ht="14.25" customHeight="1" x14ac:dyDescent="0.2">
      <c r="A4" s="2" t="s">
        <v>17</v>
      </c>
      <c r="B4" s="2" t="s">
        <v>18</v>
      </c>
      <c r="C4" s="2" t="s">
        <v>19</v>
      </c>
      <c r="D4" s="2" t="s">
        <v>20</v>
      </c>
      <c r="E4" s="2" t="s">
        <v>11</v>
      </c>
      <c r="F4" s="2" t="s">
        <v>12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ht="14.25" customHeight="1" x14ac:dyDescent="0.2">
      <c r="A5" s="2" t="s">
        <v>21</v>
      </c>
      <c r="B5" s="2" t="s">
        <v>22</v>
      </c>
      <c r="C5" s="2" t="s">
        <v>23</v>
      </c>
      <c r="D5" s="2" t="s">
        <v>24</v>
      </c>
      <c r="E5" s="2" t="s">
        <v>11</v>
      </c>
      <c r="F5" s="2" t="s">
        <v>12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ht="14.25" customHeight="1" x14ac:dyDescent="0.2">
      <c r="A6" s="2" t="s">
        <v>25</v>
      </c>
      <c r="B6" s="2" t="s">
        <v>26</v>
      </c>
      <c r="C6" s="2" t="s">
        <v>27</v>
      </c>
      <c r="D6" s="2" t="s">
        <v>28</v>
      </c>
      <c r="E6" s="2" t="s">
        <v>11</v>
      </c>
      <c r="F6" s="2" t="s">
        <v>12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ht="14.25" customHeight="1" x14ac:dyDescent="0.2">
      <c r="A7" s="2" t="s">
        <v>29</v>
      </c>
      <c r="B7" s="2" t="s">
        <v>30</v>
      </c>
      <c r="C7" s="2" t="s">
        <v>31</v>
      </c>
      <c r="D7" s="2" t="s">
        <v>32</v>
      </c>
      <c r="E7" s="2" t="s">
        <v>11</v>
      </c>
      <c r="F7" s="2" t="s">
        <v>12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ht="14.25" customHeight="1" x14ac:dyDescent="0.2">
      <c r="A8" s="2" t="s">
        <v>33</v>
      </c>
      <c r="B8" s="2" t="s">
        <v>34</v>
      </c>
      <c r="C8" s="2" t="s">
        <v>35</v>
      </c>
      <c r="D8" s="2" t="s">
        <v>36</v>
      </c>
      <c r="E8" s="2" t="s">
        <v>11</v>
      </c>
      <c r="F8" s="2" t="s">
        <v>12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ht="14.25" customHeight="1" x14ac:dyDescent="0.2">
      <c r="A9" s="44" t="s">
        <v>388</v>
      </c>
      <c r="B9" s="44" t="s">
        <v>389</v>
      </c>
      <c r="C9" s="44" t="s">
        <v>386</v>
      </c>
      <c r="D9" s="44" t="s">
        <v>387</v>
      </c>
      <c r="E9" s="44" t="s">
        <v>11</v>
      </c>
      <c r="F9" s="44" t="s">
        <v>12</v>
      </c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40" ht="14.25" customHeight="1" x14ac:dyDescent="0.2">
      <c r="A10" s="2" t="s">
        <v>37</v>
      </c>
      <c r="B10" s="2" t="s">
        <v>38</v>
      </c>
      <c r="C10" s="2" t="s">
        <v>49</v>
      </c>
      <c r="D10" s="2" t="s">
        <v>39</v>
      </c>
      <c r="E10" s="2" t="s">
        <v>11</v>
      </c>
      <c r="F10" s="2" t="s">
        <v>12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ht="14.25" customHeight="1" x14ac:dyDescent="0.2">
      <c r="A11" s="2" t="s">
        <v>40</v>
      </c>
      <c r="B11" s="2" t="s">
        <v>41</v>
      </c>
      <c r="C11" s="2" t="s">
        <v>42</v>
      </c>
      <c r="D11" s="2" t="s">
        <v>43</v>
      </c>
      <c r="E11" s="2" t="s">
        <v>11</v>
      </c>
      <c r="F11" s="2" t="s">
        <v>12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ht="14.25" customHeight="1" x14ac:dyDescent="0.2">
      <c r="A12" s="2" t="s">
        <v>44</v>
      </c>
      <c r="B12" s="2" t="s">
        <v>45</v>
      </c>
      <c r="C12" s="2" t="s">
        <v>46</v>
      </c>
      <c r="D12" s="2" t="s">
        <v>20</v>
      </c>
      <c r="E12" s="2" t="s">
        <v>11</v>
      </c>
      <c r="F12" s="2" t="s">
        <v>12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ht="14.25" customHeight="1" x14ac:dyDescent="0.2">
      <c r="A13" s="2" t="s">
        <v>47</v>
      </c>
      <c r="B13" s="2" t="s">
        <v>48</v>
      </c>
      <c r="C13" s="2" t="s">
        <v>49</v>
      </c>
      <c r="D13" s="2" t="s">
        <v>50</v>
      </c>
      <c r="E13" s="2" t="s">
        <v>11</v>
      </c>
      <c r="F13" s="2" t="s">
        <v>12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ht="14.25" customHeight="1" x14ac:dyDescent="0.2">
      <c r="A14" s="2" t="s">
        <v>51</v>
      </c>
      <c r="B14" s="2" t="s">
        <v>52</v>
      </c>
      <c r="C14" s="2" t="s">
        <v>49</v>
      </c>
      <c r="D14" s="2" t="s">
        <v>50</v>
      </c>
      <c r="E14" s="2" t="s">
        <v>11</v>
      </c>
      <c r="F14" s="2" t="s">
        <v>12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ht="14.25" customHeight="1" x14ac:dyDescent="0.2">
      <c r="A15" s="2" t="s">
        <v>53</v>
      </c>
      <c r="B15" s="2" t="s">
        <v>54</v>
      </c>
      <c r="C15" s="2" t="s">
        <v>49</v>
      </c>
      <c r="D15" s="2" t="s">
        <v>50</v>
      </c>
      <c r="E15" s="2" t="s">
        <v>11</v>
      </c>
      <c r="F15" s="2" t="s">
        <v>12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ht="14.25" customHeight="1" x14ac:dyDescent="0.2">
      <c r="A16" s="2" t="s">
        <v>55</v>
      </c>
      <c r="B16" s="2" t="s">
        <v>56</v>
      </c>
      <c r="C16" s="2" t="s">
        <v>49</v>
      </c>
      <c r="D16" s="2" t="s">
        <v>50</v>
      </c>
      <c r="E16" s="2" t="s">
        <v>11</v>
      </c>
      <c r="F16" s="2" t="s">
        <v>12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ht="14.25" customHeight="1" x14ac:dyDescent="0.2">
      <c r="A17" s="2" t="s">
        <v>57</v>
      </c>
      <c r="B17" s="2" t="s">
        <v>58</v>
      </c>
      <c r="C17" s="2" t="s">
        <v>49</v>
      </c>
      <c r="D17" s="2" t="s">
        <v>50</v>
      </c>
      <c r="E17" s="2" t="s">
        <v>11</v>
      </c>
      <c r="F17" s="2" t="s">
        <v>12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ht="14.25" customHeight="1" x14ac:dyDescent="0.2">
      <c r="A18" s="2" t="s">
        <v>342</v>
      </c>
      <c r="B18" s="2" t="s">
        <v>58</v>
      </c>
      <c r="C18" s="2" t="s">
        <v>98</v>
      </c>
      <c r="D18" s="2" t="s">
        <v>50</v>
      </c>
      <c r="E18" s="2" t="s">
        <v>11</v>
      </c>
      <c r="F18" s="2" t="s">
        <v>12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ht="14.25" customHeight="1" x14ac:dyDescent="0.2">
      <c r="A19" s="2" t="s">
        <v>59</v>
      </c>
      <c r="B19" s="2" t="s">
        <v>60</v>
      </c>
      <c r="C19" s="2" t="s">
        <v>49</v>
      </c>
      <c r="D19" s="2" t="s">
        <v>50</v>
      </c>
      <c r="E19" s="2" t="s">
        <v>11</v>
      </c>
      <c r="F19" s="2" t="s">
        <v>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ht="14.25" customHeight="1" x14ac:dyDescent="0.2">
      <c r="A20" s="2" t="s">
        <v>61</v>
      </c>
      <c r="B20" s="2" t="s">
        <v>62</v>
      </c>
      <c r="C20" s="2" t="s">
        <v>63</v>
      </c>
      <c r="D20" s="2" t="s">
        <v>64</v>
      </c>
      <c r="E20" s="2" t="s">
        <v>11</v>
      </c>
      <c r="F20" s="2" t="s">
        <v>12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ht="14.25" customHeight="1" x14ac:dyDescent="0.2">
      <c r="A21" s="2" t="s">
        <v>65</v>
      </c>
      <c r="B21" s="2" t="s">
        <v>66</v>
      </c>
      <c r="C21" s="2" t="s">
        <v>63</v>
      </c>
      <c r="D21" s="2" t="s">
        <v>64</v>
      </c>
      <c r="E21" s="2" t="s">
        <v>11</v>
      </c>
      <c r="F21" s="2" t="s">
        <v>12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ht="14.25" customHeight="1" x14ac:dyDescent="0.2">
      <c r="A22" s="2" t="s">
        <v>67</v>
      </c>
      <c r="B22" s="2" t="s">
        <v>68</v>
      </c>
      <c r="C22" s="2" t="s">
        <v>49</v>
      </c>
      <c r="D22" s="2" t="s">
        <v>50</v>
      </c>
      <c r="E22" s="2" t="s">
        <v>11</v>
      </c>
      <c r="F22" s="2" t="s">
        <v>12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ht="14.25" customHeight="1" x14ac:dyDescent="0.2">
      <c r="A23" s="2" t="s">
        <v>69</v>
      </c>
      <c r="B23" s="2" t="s">
        <v>70</v>
      </c>
      <c r="C23" s="2" t="s">
        <v>49</v>
      </c>
      <c r="D23" s="2" t="s">
        <v>50</v>
      </c>
      <c r="E23" s="2" t="s">
        <v>11</v>
      </c>
      <c r="F23" s="2" t="s">
        <v>12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ht="14.25" customHeight="1" x14ac:dyDescent="0.2">
      <c r="A24" s="2" t="s">
        <v>71</v>
      </c>
      <c r="B24" s="2" t="s">
        <v>72</v>
      </c>
      <c r="C24" s="2" t="s">
        <v>49</v>
      </c>
      <c r="D24" s="2" t="s">
        <v>50</v>
      </c>
      <c r="E24" s="2" t="s">
        <v>11</v>
      </c>
      <c r="F24" s="2" t="s">
        <v>12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ht="14.25" customHeight="1" x14ac:dyDescent="0.2">
      <c r="A25" s="2" t="s">
        <v>73</v>
      </c>
      <c r="B25" s="2" t="s">
        <v>74</v>
      </c>
      <c r="C25" s="2" t="s">
        <v>49</v>
      </c>
      <c r="D25" s="2" t="s">
        <v>50</v>
      </c>
      <c r="E25" s="2" t="s">
        <v>11</v>
      </c>
      <c r="F25" s="2" t="s">
        <v>12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ht="14.25" customHeight="1" x14ac:dyDescent="0.2">
      <c r="A26" s="2" t="s">
        <v>75</v>
      </c>
      <c r="B26" s="2" t="s">
        <v>76</v>
      </c>
      <c r="C26" s="2" t="s">
        <v>49</v>
      </c>
      <c r="D26" s="2" t="s">
        <v>50</v>
      </c>
      <c r="E26" s="2" t="s">
        <v>11</v>
      </c>
      <c r="F26" s="2" t="s">
        <v>12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ht="14.25" customHeight="1" x14ac:dyDescent="0.2">
      <c r="A27" s="2" t="s">
        <v>77</v>
      </c>
      <c r="B27" s="2" t="s">
        <v>78</v>
      </c>
      <c r="C27" s="2" t="s">
        <v>79</v>
      </c>
      <c r="D27" s="2" t="s">
        <v>80</v>
      </c>
      <c r="E27" s="2" t="s">
        <v>11</v>
      </c>
      <c r="F27" s="2" t="s">
        <v>12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ht="14.25" customHeight="1" x14ac:dyDescent="0.2">
      <c r="A28" s="2" t="s">
        <v>81</v>
      </c>
      <c r="B28" s="2" t="s">
        <v>82</v>
      </c>
      <c r="C28" s="2" t="s">
        <v>83</v>
      </c>
      <c r="D28" s="2" t="s">
        <v>84</v>
      </c>
      <c r="E28" s="2" t="s">
        <v>11</v>
      </c>
      <c r="F28" s="2" t="s">
        <v>12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 ht="14.25" customHeight="1" x14ac:dyDescent="0.2">
      <c r="A29" s="2" t="s">
        <v>85</v>
      </c>
      <c r="B29" s="2" t="s">
        <v>86</v>
      </c>
      <c r="C29" s="2" t="s">
        <v>87</v>
      </c>
      <c r="D29" s="2" t="s">
        <v>88</v>
      </c>
      <c r="E29" s="2" t="s">
        <v>11</v>
      </c>
      <c r="F29" s="2" t="s">
        <v>12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 ht="14.25" customHeight="1" x14ac:dyDescent="0.2">
      <c r="A30" s="48" t="s">
        <v>402</v>
      </c>
      <c r="B30" s="49" t="s">
        <v>401</v>
      </c>
      <c r="C30" s="49" t="s">
        <v>63</v>
      </c>
      <c r="D30" s="49" t="s">
        <v>64</v>
      </c>
      <c r="E30" s="49" t="s">
        <v>11</v>
      </c>
      <c r="F30" s="49" t="s">
        <v>12</v>
      </c>
    </row>
    <row r="31" spans="1:40" ht="14.25" customHeight="1" x14ac:dyDescent="0.2">
      <c r="A31" s="54" t="s">
        <v>405</v>
      </c>
      <c r="B31" s="54" t="s">
        <v>406</v>
      </c>
      <c r="C31" s="54" t="s">
        <v>407</v>
      </c>
      <c r="D31" s="54" t="s">
        <v>408</v>
      </c>
      <c r="E31" s="54" t="s">
        <v>11</v>
      </c>
      <c r="F31" s="48" t="s">
        <v>12</v>
      </c>
    </row>
    <row r="32" spans="1:4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999"/>
  <sheetViews>
    <sheetView zoomScale="130" zoomScaleNormal="130" workbookViewId="0">
      <selection activeCell="O10" sqref="O10"/>
    </sheetView>
  </sheetViews>
  <sheetFormatPr baseColWidth="10" defaultColWidth="12.6640625" defaultRowHeight="15" customHeight="1" x14ac:dyDescent="0.15"/>
  <cols>
    <col min="1" max="1" width="10.83203125" customWidth="1"/>
    <col min="2" max="2" width="31.6640625" customWidth="1"/>
    <col min="3" max="3" width="6.6640625" customWidth="1"/>
    <col min="4" max="4" width="32.5" customWidth="1"/>
    <col min="5" max="5" width="7.6640625" customWidth="1"/>
    <col min="6" max="6" width="13.6640625" customWidth="1"/>
    <col min="7" max="7" width="17.1640625" customWidth="1"/>
    <col min="8" max="8" width="5.1640625" customWidth="1"/>
    <col min="9" max="9" width="4.33203125" customWidth="1"/>
    <col min="10" max="13" width="5.1640625" customWidth="1"/>
    <col min="14" max="14" width="4.33203125" customWidth="1"/>
    <col min="15" max="40" width="5.1640625" customWidth="1"/>
    <col min="41" max="41" width="15.6640625" customWidth="1"/>
  </cols>
  <sheetData>
    <row r="1" spans="1:41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>
        <v>2018</v>
      </c>
      <c r="I1" s="1">
        <v>2019</v>
      </c>
      <c r="J1" s="3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/>
    </row>
    <row r="2" spans="1:41" ht="14.25" customHeight="1" x14ac:dyDescent="0.2">
      <c r="A2" s="4" t="s">
        <v>89</v>
      </c>
      <c r="B2" s="4" t="s">
        <v>90</v>
      </c>
      <c r="C2" s="4" t="s">
        <v>49</v>
      </c>
      <c r="D2" s="4" t="s">
        <v>50</v>
      </c>
      <c r="E2" s="4" t="s">
        <v>91</v>
      </c>
      <c r="F2" s="4" t="s">
        <v>100</v>
      </c>
      <c r="G2" s="4">
        <v>0</v>
      </c>
      <c r="H2" s="5">
        <v>1.0297000000000001</v>
      </c>
      <c r="I2" s="2">
        <v>1.0310999999999999</v>
      </c>
      <c r="J2" s="5">
        <v>1.0308999999999999</v>
      </c>
      <c r="K2" s="2">
        <v>1.0329999999999999</v>
      </c>
      <c r="L2" s="2">
        <v>1.0349999999999999</v>
      </c>
      <c r="M2" s="2">
        <v>1.0329999999999999</v>
      </c>
      <c r="N2" s="2">
        <f>M2</f>
        <v>1.0329999999999999</v>
      </c>
      <c r="O2" s="2">
        <f t="shared" ref="O2:U2" si="0">N2</f>
        <v>1.0329999999999999</v>
      </c>
      <c r="P2" s="2">
        <f t="shared" si="0"/>
        <v>1.0329999999999999</v>
      </c>
      <c r="Q2" s="2">
        <f t="shared" si="0"/>
        <v>1.0329999999999999</v>
      </c>
      <c r="R2" s="2">
        <f t="shared" si="0"/>
        <v>1.0329999999999999</v>
      </c>
      <c r="S2" s="2">
        <f t="shared" si="0"/>
        <v>1.0329999999999999</v>
      </c>
      <c r="T2" s="2">
        <f t="shared" si="0"/>
        <v>1.0329999999999999</v>
      </c>
      <c r="U2" s="2">
        <f t="shared" si="0"/>
        <v>1.0329999999999999</v>
      </c>
      <c r="V2" s="2">
        <f>1+(0.033*0.95)</f>
        <v>1.03135</v>
      </c>
      <c r="W2" s="2">
        <f>V2</f>
        <v>1.03135</v>
      </c>
      <c r="X2" s="2">
        <f t="shared" ref="X2:AN2" si="1">W2</f>
        <v>1.03135</v>
      </c>
      <c r="Y2" s="2">
        <f t="shared" si="1"/>
        <v>1.03135</v>
      </c>
      <c r="Z2" s="2">
        <f t="shared" si="1"/>
        <v>1.03135</v>
      </c>
      <c r="AA2" s="2">
        <f t="shared" si="1"/>
        <v>1.03135</v>
      </c>
      <c r="AB2" s="2">
        <f t="shared" si="1"/>
        <v>1.03135</v>
      </c>
      <c r="AC2" s="2">
        <f t="shared" si="1"/>
        <v>1.03135</v>
      </c>
      <c r="AD2" s="2">
        <f t="shared" si="1"/>
        <v>1.03135</v>
      </c>
      <c r="AE2" s="2">
        <f t="shared" si="1"/>
        <v>1.03135</v>
      </c>
      <c r="AF2" s="2">
        <f t="shared" si="1"/>
        <v>1.03135</v>
      </c>
      <c r="AG2" s="2">
        <f t="shared" si="1"/>
        <v>1.03135</v>
      </c>
      <c r="AH2" s="2">
        <f t="shared" si="1"/>
        <v>1.03135</v>
      </c>
      <c r="AI2" s="2">
        <f t="shared" si="1"/>
        <v>1.03135</v>
      </c>
      <c r="AJ2" s="2">
        <f t="shared" si="1"/>
        <v>1.03135</v>
      </c>
      <c r="AK2" s="2">
        <f t="shared" si="1"/>
        <v>1.03135</v>
      </c>
      <c r="AL2" s="2">
        <f t="shared" si="1"/>
        <v>1.03135</v>
      </c>
      <c r="AM2" s="2">
        <f t="shared" si="1"/>
        <v>1.03135</v>
      </c>
      <c r="AN2" s="2">
        <f t="shared" si="1"/>
        <v>1.03135</v>
      </c>
      <c r="AO2" s="2"/>
    </row>
    <row r="3" spans="1:41" ht="14.25" customHeight="1" x14ac:dyDescent="0.2">
      <c r="A3" s="4" t="s">
        <v>89</v>
      </c>
      <c r="B3" s="4" t="s">
        <v>90</v>
      </c>
      <c r="C3" s="4" t="s">
        <v>92</v>
      </c>
      <c r="D3" s="4" t="s">
        <v>93</v>
      </c>
      <c r="E3" s="4" t="s">
        <v>11</v>
      </c>
      <c r="F3" s="4" t="s">
        <v>12</v>
      </c>
      <c r="G3" s="4">
        <v>0</v>
      </c>
      <c r="H3" s="5"/>
      <c r="I3" s="2"/>
      <c r="J3" s="5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4.25" customHeight="1" x14ac:dyDescent="0.2">
      <c r="A4" s="6" t="s">
        <v>94</v>
      </c>
      <c r="B4" s="6" t="s">
        <v>95</v>
      </c>
      <c r="C4" s="6" t="s">
        <v>92</v>
      </c>
      <c r="D4" s="6" t="s">
        <v>93</v>
      </c>
      <c r="E4" s="6" t="s">
        <v>91</v>
      </c>
      <c r="F4" s="6" t="s">
        <v>12</v>
      </c>
      <c r="G4" s="6">
        <v>0</v>
      </c>
      <c r="H4" s="5"/>
      <c r="I4" s="2"/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4.25" customHeight="1" x14ac:dyDescent="0.2">
      <c r="A5" s="6" t="s">
        <v>94</v>
      </c>
      <c r="B5" s="6" t="s">
        <v>95</v>
      </c>
      <c r="C5" s="6" t="s">
        <v>63</v>
      </c>
      <c r="D5" s="6" t="s">
        <v>64</v>
      </c>
      <c r="E5" s="6" t="s">
        <v>11</v>
      </c>
      <c r="F5" s="6" t="s">
        <v>12</v>
      </c>
      <c r="G5" s="6">
        <v>0</v>
      </c>
      <c r="H5" s="5"/>
      <c r="I5" s="2"/>
      <c r="J5" s="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4.25" customHeight="1" x14ac:dyDescent="0.2">
      <c r="A6" s="4" t="s">
        <v>96</v>
      </c>
      <c r="B6" s="4" t="s">
        <v>97</v>
      </c>
      <c r="C6" s="4" t="s">
        <v>98</v>
      </c>
      <c r="D6" s="4" t="s">
        <v>99</v>
      </c>
      <c r="E6" s="4" t="s">
        <v>91</v>
      </c>
      <c r="F6" s="4" t="s">
        <v>100</v>
      </c>
      <c r="G6" s="4">
        <v>0</v>
      </c>
      <c r="H6" s="5">
        <v>1.472</v>
      </c>
      <c r="I6" s="2">
        <v>1.46</v>
      </c>
      <c r="J6" s="5">
        <v>1.448</v>
      </c>
      <c r="K6" s="2">
        <v>1.4359999999999999</v>
      </c>
      <c r="L6" s="2">
        <v>1.4239999999999999</v>
      </c>
      <c r="M6" s="2">
        <v>1.4119999999999999</v>
      </c>
      <c r="N6" s="2">
        <v>1.4</v>
      </c>
      <c r="O6" s="2">
        <v>1.3879999999999999</v>
      </c>
      <c r="P6" s="2">
        <v>1.3879999999999999</v>
      </c>
      <c r="Q6" s="2">
        <v>1.3879999999999999</v>
      </c>
      <c r="R6" s="2">
        <v>1.3879999999999999</v>
      </c>
      <c r="S6" s="2">
        <v>1.3879999999999999</v>
      </c>
      <c r="T6" s="2">
        <v>1.3879999999999999</v>
      </c>
      <c r="U6" s="2">
        <v>1.3879999999999999</v>
      </c>
      <c r="V6" s="2">
        <v>1.3879999999999999</v>
      </c>
      <c r="W6" s="2">
        <v>1.3879999999999999</v>
      </c>
      <c r="X6" s="2">
        <v>1.3879999999999999</v>
      </c>
      <c r="Y6" s="2">
        <v>1.3879999999999999</v>
      </c>
      <c r="Z6" s="2">
        <v>1.3879999999999999</v>
      </c>
      <c r="AA6" s="2">
        <v>1.3879999999999999</v>
      </c>
      <c r="AB6" s="2">
        <v>1.3879999999999999</v>
      </c>
      <c r="AC6" s="2">
        <v>1.3879999999999999</v>
      </c>
      <c r="AD6" s="2">
        <v>1.3879999999999999</v>
      </c>
      <c r="AE6" s="2">
        <v>1.3879999999999999</v>
      </c>
      <c r="AF6" s="2">
        <v>1.3879999999999999</v>
      </c>
      <c r="AG6" s="2">
        <v>1.3879999999999999</v>
      </c>
      <c r="AH6" s="2">
        <v>1.3879999999999999</v>
      </c>
      <c r="AI6" s="2">
        <v>1.3879999999999999</v>
      </c>
      <c r="AJ6" s="2">
        <v>1.3879999999999999</v>
      </c>
      <c r="AK6" s="2">
        <v>1.3879999999999999</v>
      </c>
      <c r="AL6" s="2">
        <v>1.3879999999999999</v>
      </c>
      <c r="AM6" s="2">
        <v>1.3879999999999999</v>
      </c>
      <c r="AN6" s="2">
        <v>1.3879999999999999</v>
      </c>
      <c r="AO6" s="2"/>
    </row>
    <row r="7" spans="1:41" ht="14.25" customHeight="1" x14ac:dyDescent="0.2">
      <c r="A7" s="4" t="s">
        <v>96</v>
      </c>
      <c r="B7" s="4" t="s">
        <v>97</v>
      </c>
      <c r="C7" s="4" t="s">
        <v>101</v>
      </c>
      <c r="D7" s="4" t="s">
        <v>102</v>
      </c>
      <c r="E7" s="4" t="s">
        <v>11</v>
      </c>
      <c r="F7" s="4" t="s">
        <v>12</v>
      </c>
      <c r="G7" s="4">
        <v>0</v>
      </c>
      <c r="H7" s="5"/>
      <c r="I7" s="2"/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4.25" customHeight="1" x14ac:dyDescent="0.2">
      <c r="A8" s="6" t="s">
        <v>103</v>
      </c>
      <c r="B8" s="6" t="s">
        <v>104</v>
      </c>
      <c r="C8" s="6" t="s">
        <v>101</v>
      </c>
      <c r="D8" s="6" t="s">
        <v>102</v>
      </c>
      <c r="E8" s="6" t="s">
        <v>91</v>
      </c>
      <c r="F8" s="6" t="s">
        <v>12</v>
      </c>
      <c r="G8" s="6">
        <v>0</v>
      </c>
      <c r="H8" s="5"/>
      <c r="I8" s="2"/>
      <c r="J8" s="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4.25" customHeight="1" x14ac:dyDescent="0.2">
      <c r="A9" s="6" t="s">
        <v>103</v>
      </c>
      <c r="B9" s="6" t="s">
        <v>104</v>
      </c>
      <c r="C9" s="6" t="s">
        <v>105</v>
      </c>
      <c r="D9" s="6" t="s">
        <v>106</v>
      </c>
      <c r="E9" s="6" t="s">
        <v>11</v>
      </c>
      <c r="F9" s="6" t="s">
        <v>12</v>
      </c>
      <c r="G9" s="6">
        <v>0</v>
      </c>
      <c r="H9" s="5"/>
      <c r="I9" s="2"/>
      <c r="J9" s="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4.25" customHeight="1" x14ac:dyDescent="0.2">
      <c r="A10" s="2" t="s">
        <v>67</v>
      </c>
      <c r="B10" s="2" t="s">
        <v>68</v>
      </c>
      <c r="C10" s="2" t="s">
        <v>83</v>
      </c>
      <c r="D10" s="2" t="s">
        <v>84</v>
      </c>
      <c r="E10" s="7" t="s">
        <v>91</v>
      </c>
      <c r="F10" s="7" t="s">
        <v>12</v>
      </c>
      <c r="G10" s="2">
        <v>0</v>
      </c>
      <c r="H10" s="5"/>
      <c r="I10" s="2"/>
      <c r="J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4.25" customHeight="1" x14ac:dyDescent="0.2">
      <c r="A11" s="2" t="s">
        <v>67</v>
      </c>
      <c r="B11" s="2" t="s">
        <v>68</v>
      </c>
      <c r="C11" s="2" t="s">
        <v>49</v>
      </c>
      <c r="D11" s="2" t="s">
        <v>50</v>
      </c>
      <c r="E11" s="7" t="s">
        <v>11</v>
      </c>
      <c r="F11" s="7" t="s">
        <v>12</v>
      </c>
      <c r="G11" s="2">
        <v>0</v>
      </c>
      <c r="H11" s="5"/>
      <c r="I11" s="2"/>
      <c r="J11" s="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4.25" customHeight="1" x14ac:dyDescent="0.2">
      <c r="A12" s="2" t="s">
        <v>69</v>
      </c>
      <c r="B12" s="2" t="s">
        <v>70</v>
      </c>
      <c r="C12" s="2" t="s">
        <v>87</v>
      </c>
      <c r="D12" s="2" t="s">
        <v>88</v>
      </c>
      <c r="E12" s="7" t="s">
        <v>91</v>
      </c>
      <c r="F12" s="7" t="s">
        <v>12</v>
      </c>
      <c r="G12" s="2">
        <v>0</v>
      </c>
      <c r="H12" s="5"/>
      <c r="I12" s="2"/>
      <c r="J12" s="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4.25" customHeight="1" x14ac:dyDescent="0.2">
      <c r="A13" s="2" t="s">
        <v>69</v>
      </c>
      <c r="B13" s="2" t="s">
        <v>70</v>
      </c>
      <c r="C13" s="2" t="s">
        <v>49</v>
      </c>
      <c r="D13" s="2" t="s">
        <v>50</v>
      </c>
      <c r="E13" s="7" t="s">
        <v>11</v>
      </c>
      <c r="F13" s="7" t="s">
        <v>12</v>
      </c>
      <c r="G13" s="2">
        <v>0</v>
      </c>
      <c r="H13" s="5"/>
      <c r="I13" s="2"/>
      <c r="J13" s="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4.25" customHeight="1" x14ac:dyDescent="0.2">
      <c r="A14" s="2" t="s">
        <v>71</v>
      </c>
      <c r="B14" s="2" t="s">
        <v>72</v>
      </c>
      <c r="C14" s="2" t="s">
        <v>35</v>
      </c>
      <c r="D14" s="2" t="s">
        <v>36</v>
      </c>
      <c r="E14" s="7" t="s">
        <v>91</v>
      </c>
      <c r="F14" s="7" t="s">
        <v>12</v>
      </c>
      <c r="G14" s="2">
        <v>0</v>
      </c>
      <c r="H14" s="5"/>
      <c r="I14" s="2"/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4.25" customHeight="1" x14ac:dyDescent="0.2">
      <c r="A15" s="2" t="s">
        <v>71</v>
      </c>
      <c r="B15" s="2" t="s">
        <v>72</v>
      </c>
      <c r="C15" s="2" t="s">
        <v>49</v>
      </c>
      <c r="D15" s="2" t="s">
        <v>50</v>
      </c>
      <c r="E15" s="7" t="s">
        <v>11</v>
      </c>
      <c r="F15" s="7" t="s">
        <v>12</v>
      </c>
      <c r="G15" s="2">
        <v>0</v>
      </c>
      <c r="H15" s="5"/>
      <c r="I15" s="2"/>
      <c r="J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4.25" customHeight="1" x14ac:dyDescent="0.2">
      <c r="A16" s="2" t="s">
        <v>73</v>
      </c>
      <c r="B16" s="2" t="s">
        <v>74</v>
      </c>
      <c r="C16" s="2" t="s">
        <v>9</v>
      </c>
      <c r="D16" s="2" t="s">
        <v>10</v>
      </c>
      <c r="E16" s="7" t="s">
        <v>91</v>
      </c>
      <c r="F16" s="7" t="s">
        <v>12</v>
      </c>
      <c r="G16" s="2">
        <v>0</v>
      </c>
      <c r="H16" s="5"/>
      <c r="I16" s="2"/>
      <c r="J16" s="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4.25" customHeight="1" x14ac:dyDescent="0.2">
      <c r="A17" s="2" t="s">
        <v>73</v>
      </c>
      <c r="B17" s="2" t="s">
        <v>74</v>
      </c>
      <c r="C17" s="2" t="s">
        <v>49</v>
      </c>
      <c r="D17" s="2" t="s">
        <v>50</v>
      </c>
      <c r="E17" s="7" t="s">
        <v>11</v>
      </c>
      <c r="F17" s="7" t="s">
        <v>12</v>
      </c>
      <c r="G17" s="2">
        <v>0</v>
      </c>
      <c r="H17" s="5"/>
      <c r="I17" s="2"/>
      <c r="J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4.25" customHeight="1" x14ac:dyDescent="0.2">
      <c r="A18" s="2" t="s">
        <v>75</v>
      </c>
      <c r="B18" s="2" t="s">
        <v>76</v>
      </c>
      <c r="C18" s="2" t="s">
        <v>23</v>
      </c>
      <c r="D18" s="2" t="s">
        <v>24</v>
      </c>
      <c r="E18" s="7" t="s">
        <v>91</v>
      </c>
      <c r="F18" s="7" t="s">
        <v>12</v>
      </c>
      <c r="G18" s="2">
        <v>0</v>
      </c>
      <c r="H18" s="5"/>
      <c r="I18" s="2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4.25" customHeight="1" x14ac:dyDescent="0.2">
      <c r="A19" s="2" t="s">
        <v>75</v>
      </c>
      <c r="B19" s="2" t="s">
        <v>76</v>
      </c>
      <c r="C19" s="2" t="s">
        <v>49</v>
      </c>
      <c r="D19" s="2" t="s">
        <v>50</v>
      </c>
      <c r="E19" s="7" t="s">
        <v>11</v>
      </c>
      <c r="F19" s="7" t="s">
        <v>12</v>
      </c>
      <c r="G19" s="2">
        <v>0</v>
      </c>
      <c r="H19" s="5"/>
      <c r="I19" s="2"/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4.25" customHeight="1" x14ac:dyDescent="0.2">
      <c r="A20" s="43" t="s">
        <v>384</v>
      </c>
      <c r="B20" s="43" t="s">
        <v>385</v>
      </c>
      <c r="C20" s="43" t="s">
        <v>386</v>
      </c>
      <c r="D20" s="43" t="s">
        <v>387</v>
      </c>
      <c r="E20" s="43" t="s">
        <v>91</v>
      </c>
      <c r="F20" s="43" t="s">
        <v>12</v>
      </c>
      <c r="G20" s="43">
        <v>0</v>
      </c>
      <c r="H20" s="8"/>
      <c r="J20" s="8"/>
    </row>
    <row r="21" spans="1:41" ht="14.25" customHeight="1" x14ac:dyDescent="0.2">
      <c r="A21" s="43" t="s">
        <v>384</v>
      </c>
      <c r="B21" s="43" t="s">
        <v>385</v>
      </c>
      <c r="C21" s="43" t="s">
        <v>49</v>
      </c>
      <c r="D21" s="43" t="s">
        <v>50</v>
      </c>
      <c r="E21" s="43" t="s">
        <v>11</v>
      </c>
      <c r="F21" s="43" t="s">
        <v>12</v>
      </c>
      <c r="G21" s="43">
        <v>0</v>
      </c>
      <c r="H21" s="8"/>
      <c r="J21" s="8"/>
    </row>
    <row r="22" spans="1:41" ht="14.25" customHeight="1" x14ac:dyDescent="0.2">
      <c r="H22" s="8"/>
      <c r="J22" s="8"/>
    </row>
    <row r="23" spans="1:41" ht="14.25" customHeight="1" x14ac:dyDescent="0.2">
      <c r="H23" s="8"/>
      <c r="J23" s="8"/>
    </row>
    <row r="24" spans="1:41" ht="14.25" customHeight="1" x14ac:dyDescent="0.2">
      <c r="H24" s="8"/>
      <c r="J24" s="8"/>
    </row>
    <row r="25" spans="1:41" ht="14.25" customHeight="1" x14ac:dyDescent="0.2">
      <c r="H25" s="8"/>
      <c r="J25" s="8"/>
    </row>
    <row r="26" spans="1:41" ht="14.25" customHeight="1" x14ac:dyDescent="0.2">
      <c r="H26" s="8"/>
      <c r="J26" s="8"/>
    </row>
    <row r="27" spans="1:41" ht="14.25" customHeight="1" x14ac:dyDescent="0.2">
      <c r="H27" s="8"/>
      <c r="J27" s="8"/>
    </row>
    <row r="28" spans="1:41" ht="14.25" customHeight="1" x14ac:dyDescent="0.2">
      <c r="H28" s="8"/>
      <c r="J28" s="8"/>
    </row>
    <row r="29" spans="1:41" ht="14.25" customHeight="1" x14ac:dyDescent="0.2">
      <c r="H29" s="8"/>
      <c r="J29" s="8"/>
    </row>
    <row r="30" spans="1:41" ht="14.25" customHeight="1" x14ac:dyDescent="0.2">
      <c r="H30" s="8"/>
      <c r="J30" s="8"/>
    </row>
    <row r="31" spans="1:41" ht="14.25" customHeight="1" x14ac:dyDescent="0.2">
      <c r="H31" s="8"/>
      <c r="J31" s="8"/>
    </row>
    <row r="32" spans="1:41" ht="14.25" customHeight="1" x14ac:dyDescent="0.2">
      <c r="H32" s="8"/>
      <c r="J32" s="8"/>
    </row>
    <row r="33" spans="8:10" ht="14.25" customHeight="1" x14ac:dyDescent="0.2">
      <c r="H33" s="8"/>
      <c r="J33" s="8"/>
    </row>
    <row r="34" spans="8:10" ht="14.25" customHeight="1" x14ac:dyDescent="0.2">
      <c r="H34" s="8"/>
      <c r="J34" s="8"/>
    </row>
    <row r="35" spans="8:10" ht="14.25" customHeight="1" x14ac:dyDescent="0.2">
      <c r="H35" s="8"/>
      <c r="J35" s="8"/>
    </row>
    <row r="36" spans="8:10" ht="14.25" customHeight="1" x14ac:dyDescent="0.2">
      <c r="H36" s="8"/>
      <c r="J36" s="8"/>
    </row>
    <row r="37" spans="8:10" ht="14.25" customHeight="1" x14ac:dyDescent="0.2">
      <c r="H37" s="8"/>
      <c r="J37" s="8"/>
    </row>
    <row r="38" spans="8:10" ht="14.25" customHeight="1" x14ac:dyDescent="0.2">
      <c r="H38" s="8"/>
      <c r="J38" s="8"/>
    </row>
    <row r="39" spans="8:10" ht="14.25" customHeight="1" x14ac:dyDescent="0.2">
      <c r="H39" s="8"/>
      <c r="J39" s="8"/>
    </row>
    <row r="40" spans="8:10" ht="14.25" customHeight="1" x14ac:dyDescent="0.2">
      <c r="H40" s="8"/>
      <c r="J40" s="8"/>
    </row>
    <row r="41" spans="8:10" ht="14.25" customHeight="1" x14ac:dyDescent="0.2">
      <c r="H41" s="8"/>
      <c r="J41" s="8"/>
    </row>
    <row r="42" spans="8:10" ht="14.25" customHeight="1" x14ac:dyDescent="0.2">
      <c r="H42" s="8"/>
      <c r="J42" s="8"/>
    </row>
    <row r="43" spans="8:10" ht="14.25" customHeight="1" x14ac:dyDescent="0.2">
      <c r="H43" s="8"/>
      <c r="J43" s="8"/>
    </row>
    <row r="44" spans="8:10" ht="14.25" customHeight="1" x14ac:dyDescent="0.2">
      <c r="H44" s="8"/>
      <c r="J44" s="8"/>
    </row>
    <row r="45" spans="8:10" ht="14.25" customHeight="1" x14ac:dyDescent="0.2">
      <c r="H45" s="8"/>
      <c r="J45" s="8"/>
    </row>
    <row r="46" spans="8:10" ht="14.25" customHeight="1" x14ac:dyDescent="0.2">
      <c r="H46" s="8"/>
      <c r="J46" s="8"/>
    </row>
    <row r="47" spans="8:10" ht="14.25" customHeight="1" x14ac:dyDescent="0.2">
      <c r="H47" s="8"/>
      <c r="J47" s="8"/>
    </row>
    <row r="48" spans="8:10" ht="14.25" customHeight="1" x14ac:dyDescent="0.2">
      <c r="H48" s="8"/>
      <c r="J48" s="8"/>
    </row>
    <row r="49" spans="8:10" ht="14.25" customHeight="1" x14ac:dyDescent="0.2">
      <c r="H49" s="8"/>
      <c r="J49" s="8"/>
    </row>
    <row r="50" spans="8:10" ht="14.25" customHeight="1" x14ac:dyDescent="0.2">
      <c r="H50" s="8"/>
      <c r="J50" s="8"/>
    </row>
    <row r="51" spans="8:10" ht="14.25" customHeight="1" x14ac:dyDescent="0.2">
      <c r="H51" s="8"/>
      <c r="J51" s="8"/>
    </row>
    <row r="52" spans="8:10" ht="14.25" customHeight="1" x14ac:dyDescent="0.2">
      <c r="H52" s="8"/>
      <c r="J52" s="8"/>
    </row>
    <row r="53" spans="8:10" ht="14.25" customHeight="1" x14ac:dyDescent="0.2">
      <c r="H53" s="8"/>
      <c r="J53" s="8"/>
    </row>
    <row r="54" spans="8:10" ht="14.25" customHeight="1" x14ac:dyDescent="0.2">
      <c r="H54" s="8"/>
      <c r="J54" s="8"/>
    </row>
    <row r="55" spans="8:10" ht="14.25" customHeight="1" x14ac:dyDescent="0.2">
      <c r="H55" s="8"/>
      <c r="J55" s="8"/>
    </row>
    <row r="56" spans="8:10" ht="14.25" customHeight="1" x14ac:dyDescent="0.2">
      <c r="H56" s="8"/>
      <c r="J56" s="8"/>
    </row>
    <row r="57" spans="8:10" ht="14.25" customHeight="1" x14ac:dyDescent="0.2">
      <c r="H57" s="8"/>
      <c r="J57" s="8"/>
    </row>
    <row r="58" spans="8:10" ht="14.25" customHeight="1" x14ac:dyDescent="0.2">
      <c r="H58" s="8"/>
      <c r="J58" s="8"/>
    </row>
    <row r="59" spans="8:10" ht="14.25" customHeight="1" x14ac:dyDescent="0.2">
      <c r="H59" s="8"/>
      <c r="J59" s="8"/>
    </row>
    <row r="60" spans="8:10" ht="14.25" customHeight="1" x14ac:dyDescent="0.2">
      <c r="H60" s="8"/>
      <c r="J60" s="8"/>
    </row>
    <row r="61" spans="8:10" ht="14.25" customHeight="1" x14ac:dyDescent="0.2">
      <c r="H61" s="8"/>
      <c r="J61" s="8"/>
    </row>
    <row r="62" spans="8:10" ht="14.25" customHeight="1" x14ac:dyDescent="0.2">
      <c r="H62" s="8"/>
      <c r="J62" s="8"/>
    </row>
    <row r="63" spans="8:10" ht="14.25" customHeight="1" x14ac:dyDescent="0.2">
      <c r="H63" s="8"/>
      <c r="J63" s="8"/>
    </row>
    <row r="64" spans="8:10" ht="14.25" customHeight="1" x14ac:dyDescent="0.2">
      <c r="H64" s="8"/>
      <c r="J64" s="8"/>
    </row>
    <row r="65" spans="8:10" ht="14.25" customHeight="1" x14ac:dyDescent="0.2">
      <c r="H65" s="8"/>
      <c r="J65" s="8"/>
    </row>
    <row r="66" spans="8:10" ht="14.25" customHeight="1" x14ac:dyDescent="0.2">
      <c r="H66" s="8"/>
      <c r="J66" s="8"/>
    </row>
    <row r="67" spans="8:10" ht="14.25" customHeight="1" x14ac:dyDescent="0.2">
      <c r="H67" s="8"/>
      <c r="J67" s="8"/>
    </row>
    <row r="68" spans="8:10" ht="14.25" customHeight="1" x14ac:dyDescent="0.2">
      <c r="H68" s="8"/>
      <c r="J68" s="8"/>
    </row>
    <row r="69" spans="8:10" ht="14.25" customHeight="1" x14ac:dyDescent="0.2">
      <c r="H69" s="8"/>
      <c r="J69" s="8"/>
    </row>
    <row r="70" spans="8:10" ht="14.25" customHeight="1" x14ac:dyDescent="0.2">
      <c r="H70" s="8"/>
      <c r="J70" s="8"/>
    </row>
    <row r="71" spans="8:10" ht="14.25" customHeight="1" x14ac:dyDescent="0.2">
      <c r="H71" s="8"/>
      <c r="J71" s="8"/>
    </row>
    <row r="72" spans="8:10" ht="14.25" customHeight="1" x14ac:dyDescent="0.2">
      <c r="H72" s="8"/>
      <c r="J72" s="8"/>
    </row>
    <row r="73" spans="8:10" ht="14.25" customHeight="1" x14ac:dyDescent="0.2">
      <c r="H73" s="8"/>
      <c r="J73" s="8"/>
    </row>
    <row r="74" spans="8:10" ht="14.25" customHeight="1" x14ac:dyDescent="0.2">
      <c r="H74" s="8"/>
      <c r="J74" s="8"/>
    </row>
    <row r="75" spans="8:10" ht="14.25" customHeight="1" x14ac:dyDescent="0.2">
      <c r="H75" s="8"/>
      <c r="J75" s="8"/>
    </row>
    <row r="76" spans="8:10" ht="14.25" customHeight="1" x14ac:dyDescent="0.2">
      <c r="H76" s="8"/>
      <c r="J76" s="8"/>
    </row>
    <row r="77" spans="8:10" ht="14.25" customHeight="1" x14ac:dyDescent="0.2">
      <c r="H77" s="8"/>
      <c r="J77" s="8"/>
    </row>
    <row r="78" spans="8:10" ht="14.25" customHeight="1" x14ac:dyDescent="0.2">
      <c r="H78" s="8"/>
      <c r="J78" s="8"/>
    </row>
    <row r="79" spans="8:10" ht="14.25" customHeight="1" x14ac:dyDescent="0.2">
      <c r="H79" s="8"/>
      <c r="J79" s="8"/>
    </row>
    <row r="80" spans="8:10" ht="14.25" customHeight="1" x14ac:dyDescent="0.2">
      <c r="H80" s="8"/>
      <c r="J80" s="8"/>
    </row>
    <row r="81" spans="8:10" ht="14.25" customHeight="1" x14ac:dyDescent="0.2">
      <c r="H81" s="8"/>
      <c r="J81" s="8"/>
    </row>
    <row r="82" spans="8:10" ht="14.25" customHeight="1" x14ac:dyDescent="0.2">
      <c r="H82" s="8"/>
      <c r="J82" s="8"/>
    </row>
    <row r="83" spans="8:10" ht="14.25" customHeight="1" x14ac:dyDescent="0.2">
      <c r="H83" s="8"/>
      <c r="J83" s="8"/>
    </row>
    <row r="84" spans="8:10" ht="14.25" customHeight="1" x14ac:dyDescent="0.2">
      <c r="H84" s="8"/>
      <c r="J84" s="8"/>
    </row>
    <row r="85" spans="8:10" ht="14.25" customHeight="1" x14ac:dyDescent="0.2">
      <c r="H85" s="8"/>
      <c r="J85" s="8"/>
    </row>
    <row r="86" spans="8:10" ht="14.25" customHeight="1" x14ac:dyDescent="0.2">
      <c r="H86" s="8"/>
      <c r="J86" s="8"/>
    </row>
    <row r="87" spans="8:10" ht="14.25" customHeight="1" x14ac:dyDescent="0.2">
      <c r="H87" s="8"/>
      <c r="J87" s="8"/>
    </row>
    <row r="88" spans="8:10" ht="14.25" customHeight="1" x14ac:dyDescent="0.2">
      <c r="H88" s="8"/>
      <c r="J88" s="8"/>
    </row>
    <row r="89" spans="8:10" ht="14.25" customHeight="1" x14ac:dyDescent="0.2">
      <c r="H89" s="8"/>
      <c r="J89" s="8"/>
    </row>
    <row r="90" spans="8:10" ht="14.25" customHeight="1" x14ac:dyDescent="0.2">
      <c r="H90" s="8"/>
      <c r="J90" s="8"/>
    </row>
    <row r="91" spans="8:10" ht="14.25" customHeight="1" x14ac:dyDescent="0.2">
      <c r="H91" s="8"/>
      <c r="J91" s="8"/>
    </row>
    <row r="92" spans="8:10" ht="14.25" customHeight="1" x14ac:dyDescent="0.2">
      <c r="H92" s="8"/>
      <c r="J92" s="8"/>
    </row>
    <row r="93" spans="8:10" ht="14.25" customHeight="1" x14ac:dyDescent="0.2">
      <c r="H93" s="8"/>
      <c r="J93" s="8"/>
    </row>
    <row r="94" spans="8:10" ht="14.25" customHeight="1" x14ac:dyDescent="0.2">
      <c r="H94" s="8"/>
      <c r="J94" s="8"/>
    </row>
    <row r="95" spans="8:10" ht="14.25" customHeight="1" x14ac:dyDescent="0.2">
      <c r="H95" s="8"/>
      <c r="J95" s="8"/>
    </row>
    <row r="96" spans="8:10" ht="14.25" customHeight="1" x14ac:dyDescent="0.2">
      <c r="H96" s="8"/>
      <c r="J96" s="8"/>
    </row>
    <row r="97" spans="8:10" ht="14.25" customHeight="1" x14ac:dyDescent="0.2">
      <c r="H97" s="8"/>
      <c r="J97" s="8"/>
    </row>
    <row r="98" spans="8:10" ht="14.25" customHeight="1" x14ac:dyDescent="0.2">
      <c r="H98" s="8"/>
      <c r="J98" s="8"/>
    </row>
    <row r="99" spans="8:10" ht="14.25" customHeight="1" x14ac:dyDescent="0.2">
      <c r="H99" s="8"/>
      <c r="J99" s="8"/>
    </row>
    <row r="100" spans="8:10" ht="14.25" customHeight="1" x14ac:dyDescent="0.2">
      <c r="H100" s="8"/>
      <c r="J100" s="8"/>
    </row>
    <row r="101" spans="8:10" ht="14.25" customHeight="1" x14ac:dyDescent="0.2">
      <c r="H101" s="8"/>
      <c r="J101" s="8"/>
    </row>
    <row r="102" spans="8:10" ht="14.25" customHeight="1" x14ac:dyDescent="0.2">
      <c r="H102" s="8"/>
      <c r="J102" s="8"/>
    </row>
    <row r="103" spans="8:10" ht="14.25" customHeight="1" x14ac:dyDescent="0.2">
      <c r="H103" s="8"/>
      <c r="J103" s="8"/>
    </row>
    <row r="104" spans="8:10" ht="14.25" customHeight="1" x14ac:dyDescent="0.2">
      <c r="H104" s="8"/>
      <c r="J104" s="8"/>
    </row>
    <row r="105" spans="8:10" ht="14.25" customHeight="1" x14ac:dyDescent="0.2">
      <c r="H105" s="8"/>
      <c r="J105" s="8"/>
    </row>
    <row r="106" spans="8:10" ht="14.25" customHeight="1" x14ac:dyDescent="0.2">
      <c r="H106" s="8"/>
      <c r="J106" s="8"/>
    </row>
    <row r="107" spans="8:10" ht="14.25" customHeight="1" x14ac:dyDescent="0.2">
      <c r="H107" s="8"/>
      <c r="J107" s="8"/>
    </row>
    <row r="108" spans="8:10" ht="14.25" customHeight="1" x14ac:dyDescent="0.2">
      <c r="H108" s="8"/>
      <c r="J108" s="8"/>
    </row>
    <row r="109" spans="8:10" ht="14.25" customHeight="1" x14ac:dyDescent="0.2">
      <c r="H109" s="8"/>
      <c r="J109" s="8"/>
    </row>
    <row r="110" spans="8:10" ht="14.25" customHeight="1" x14ac:dyDescent="0.2">
      <c r="H110" s="8"/>
      <c r="J110" s="8"/>
    </row>
    <row r="111" spans="8:10" ht="14.25" customHeight="1" x14ac:dyDescent="0.2">
      <c r="H111" s="8"/>
      <c r="J111" s="8"/>
    </row>
    <row r="112" spans="8:10" ht="14.25" customHeight="1" x14ac:dyDescent="0.2">
      <c r="H112" s="8"/>
      <c r="J112" s="8"/>
    </row>
    <row r="113" spans="8:10" ht="14.25" customHeight="1" x14ac:dyDescent="0.2">
      <c r="H113" s="8"/>
      <c r="J113" s="8"/>
    </row>
    <row r="114" spans="8:10" ht="14.25" customHeight="1" x14ac:dyDescent="0.2">
      <c r="H114" s="8"/>
      <c r="J114" s="8"/>
    </row>
    <row r="115" spans="8:10" ht="14.25" customHeight="1" x14ac:dyDescent="0.2">
      <c r="H115" s="8"/>
      <c r="J115" s="8"/>
    </row>
    <row r="116" spans="8:10" ht="14.25" customHeight="1" x14ac:dyDescent="0.2">
      <c r="H116" s="8"/>
      <c r="J116" s="8"/>
    </row>
    <row r="117" spans="8:10" ht="14.25" customHeight="1" x14ac:dyDescent="0.2">
      <c r="H117" s="8"/>
      <c r="J117" s="8"/>
    </row>
    <row r="118" spans="8:10" ht="14.25" customHeight="1" x14ac:dyDescent="0.2">
      <c r="H118" s="8"/>
      <c r="J118" s="8"/>
    </row>
    <row r="119" spans="8:10" ht="14.25" customHeight="1" x14ac:dyDescent="0.2">
      <c r="H119" s="8"/>
      <c r="J119" s="8"/>
    </row>
    <row r="120" spans="8:10" ht="14.25" customHeight="1" x14ac:dyDescent="0.2">
      <c r="H120" s="8"/>
      <c r="J120" s="8"/>
    </row>
    <row r="121" spans="8:10" ht="14.25" customHeight="1" x14ac:dyDescent="0.2">
      <c r="H121" s="8"/>
      <c r="J121" s="8"/>
    </row>
    <row r="122" spans="8:10" ht="14.25" customHeight="1" x14ac:dyDescent="0.2">
      <c r="H122" s="8"/>
      <c r="J122" s="8"/>
    </row>
    <row r="123" spans="8:10" ht="14.25" customHeight="1" x14ac:dyDescent="0.2">
      <c r="H123" s="8"/>
      <c r="J123" s="8"/>
    </row>
    <row r="124" spans="8:10" ht="14.25" customHeight="1" x14ac:dyDescent="0.2">
      <c r="H124" s="8"/>
      <c r="J124" s="8"/>
    </row>
    <row r="125" spans="8:10" ht="14.25" customHeight="1" x14ac:dyDescent="0.2">
      <c r="H125" s="8"/>
      <c r="J125" s="8"/>
    </row>
    <row r="126" spans="8:10" ht="14.25" customHeight="1" x14ac:dyDescent="0.2">
      <c r="H126" s="8"/>
      <c r="J126" s="8"/>
    </row>
    <row r="127" spans="8:10" ht="14.25" customHeight="1" x14ac:dyDescent="0.2">
      <c r="H127" s="8"/>
      <c r="J127" s="8"/>
    </row>
    <row r="128" spans="8:10" ht="14.25" customHeight="1" x14ac:dyDescent="0.2">
      <c r="H128" s="8"/>
      <c r="J128" s="8"/>
    </row>
    <row r="129" spans="8:10" ht="14.25" customHeight="1" x14ac:dyDescent="0.2">
      <c r="H129" s="8"/>
      <c r="J129" s="8"/>
    </row>
    <row r="130" spans="8:10" ht="14.25" customHeight="1" x14ac:dyDescent="0.2">
      <c r="H130" s="8"/>
      <c r="J130" s="8"/>
    </row>
    <row r="131" spans="8:10" ht="14.25" customHeight="1" x14ac:dyDescent="0.2">
      <c r="H131" s="8"/>
      <c r="J131" s="8"/>
    </row>
    <row r="132" spans="8:10" ht="14.25" customHeight="1" x14ac:dyDescent="0.2">
      <c r="H132" s="8"/>
      <c r="J132" s="8"/>
    </row>
    <row r="133" spans="8:10" ht="14.25" customHeight="1" x14ac:dyDescent="0.2">
      <c r="H133" s="8"/>
      <c r="J133" s="8"/>
    </row>
    <row r="134" spans="8:10" ht="14.25" customHeight="1" x14ac:dyDescent="0.2">
      <c r="H134" s="8"/>
      <c r="J134" s="8"/>
    </row>
    <row r="135" spans="8:10" ht="14.25" customHeight="1" x14ac:dyDescent="0.2">
      <c r="H135" s="8"/>
      <c r="J135" s="8"/>
    </row>
    <row r="136" spans="8:10" ht="14.25" customHeight="1" x14ac:dyDescent="0.2">
      <c r="H136" s="8"/>
      <c r="J136" s="8"/>
    </row>
    <row r="137" spans="8:10" ht="14.25" customHeight="1" x14ac:dyDescent="0.2">
      <c r="H137" s="8"/>
      <c r="J137" s="8"/>
    </row>
    <row r="138" spans="8:10" ht="14.25" customHeight="1" x14ac:dyDescent="0.2">
      <c r="H138" s="8"/>
      <c r="J138" s="8"/>
    </row>
    <row r="139" spans="8:10" ht="14.25" customHeight="1" x14ac:dyDescent="0.2">
      <c r="H139" s="8"/>
      <c r="J139" s="8"/>
    </row>
    <row r="140" spans="8:10" ht="14.25" customHeight="1" x14ac:dyDescent="0.2">
      <c r="H140" s="8"/>
      <c r="J140" s="8"/>
    </row>
    <row r="141" spans="8:10" ht="14.25" customHeight="1" x14ac:dyDescent="0.2">
      <c r="H141" s="8"/>
      <c r="J141" s="8"/>
    </row>
    <row r="142" spans="8:10" ht="14.25" customHeight="1" x14ac:dyDescent="0.2">
      <c r="H142" s="8"/>
      <c r="J142" s="8"/>
    </row>
    <row r="143" spans="8:10" ht="14.25" customHeight="1" x14ac:dyDescent="0.2">
      <c r="H143" s="8"/>
      <c r="J143" s="8"/>
    </row>
    <row r="144" spans="8:10" ht="14.25" customHeight="1" x14ac:dyDescent="0.2">
      <c r="H144" s="8"/>
      <c r="J144" s="8"/>
    </row>
    <row r="145" spans="8:10" ht="14.25" customHeight="1" x14ac:dyDescent="0.2">
      <c r="H145" s="8"/>
      <c r="J145" s="8"/>
    </row>
    <row r="146" spans="8:10" ht="14.25" customHeight="1" x14ac:dyDescent="0.2">
      <c r="H146" s="8"/>
      <c r="J146" s="8"/>
    </row>
    <row r="147" spans="8:10" ht="14.25" customHeight="1" x14ac:dyDescent="0.2">
      <c r="H147" s="8"/>
      <c r="J147" s="8"/>
    </row>
    <row r="148" spans="8:10" ht="14.25" customHeight="1" x14ac:dyDescent="0.2">
      <c r="H148" s="8"/>
      <c r="J148" s="8"/>
    </row>
    <row r="149" spans="8:10" ht="14.25" customHeight="1" x14ac:dyDescent="0.2">
      <c r="H149" s="8"/>
      <c r="J149" s="8"/>
    </row>
    <row r="150" spans="8:10" ht="14.25" customHeight="1" x14ac:dyDescent="0.2">
      <c r="H150" s="8"/>
      <c r="J150" s="8"/>
    </row>
    <row r="151" spans="8:10" ht="14.25" customHeight="1" x14ac:dyDescent="0.2">
      <c r="H151" s="8"/>
      <c r="J151" s="8"/>
    </row>
    <row r="152" spans="8:10" ht="14.25" customHeight="1" x14ac:dyDescent="0.2">
      <c r="H152" s="8"/>
      <c r="J152" s="8"/>
    </row>
    <row r="153" spans="8:10" ht="14.25" customHeight="1" x14ac:dyDescent="0.2">
      <c r="H153" s="8"/>
      <c r="J153" s="8"/>
    </row>
    <row r="154" spans="8:10" ht="14.25" customHeight="1" x14ac:dyDescent="0.2">
      <c r="H154" s="8"/>
      <c r="J154" s="8"/>
    </row>
    <row r="155" spans="8:10" ht="14.25" customHeight="1" x14ac:dyDescent="0.2">
      <c r="H155" s="8"/>
      <c r="J155" s="8"/>
    </row>
    <row r="156" spans="8:10" ht="14.25" customHeight="1" x14ac:dyDescent="0.2">
      <c r="H156" s="8"/>
      <c r="J156" s="8"/>
    </row>
    <row r="157" spans="8:10" ht="14.25" customHeight="1" x14ac:dyDescent="0.2">
      <c r="H157" s="8"/>
      <c r="J157" s="8"/>
    </row>
    <row r="158" spans="8:10" ht="14.25" customHeight="1" x14ac:dyDescent="0.2">
      <c r="H158" s="8"/>
      <c r="J158" s="8"/>
    </row>
    <row r="159" spans="8:10" ht="14.25" customHeight="1" x14ac:dyDescent="0.2">
      <c r="H159" s="8"/>
      <c r="J159" s="8"/>
    </row>
    <row r="160" spans="8:10" ht="14.25" customHeight="1" x14ac:dyDescent="0.2">
      <c r="H160" s="8"/>
      <c r="J160" s="8"/>
    </row>
    <row r="161" spans="8:10" ht="14.25" customHeight="1" x14ac:dyDescent="0.2">
      <c r="H161" s="8"/>
      <c r="J161" s="8"/>
    </row>
    <row r="162" spans="8:10" ht="14.25" customHeight="1" x14ac:dyDescent="0.2">
      <c r="H162" s="8"/>
      <c r="J162" s="8"/>
    </row>
    <row r="163" spans="8:10" ht="14.25" customHeight="1" x14ac:dyDescent="0.2">
      <c r="H163" s="8"/>
      <c r="J163" s="8"/>
    </row>
    <row r="164" spans="8:10" ht="14.25" customHeight="1" x14ac:dyDescent="0.2">
      <c r="H164" s="8"/>
      <c r="J164" s="8"/>
    </row>
    <row r="165" spans="8:10" ht="14.25" customHeight="1" x14ac:dyDescent="0.2">
      <c r="H165" s="8"/>
      <c r="J165" s="8"/>
    </row>
    <row r="166" spans="8:10" ht="14.25" customHeight="1" x14ac:dyDescent="0.2">
      <c r="H166" s="8"/>
      <c r="J166" s="8"/>
    </row>
    <row r="167" spans="8:10" ht="14.25" customHeight="1" x14ac:dyDescent="0.2">
      <c r="H167" s="8"/>
      <c r="J167" s="8"/>
    </row>
    <row r="168" spans="8:10" ht="14.25" customHeight="1" x14ac:dyDescent="0.2">
      <c r="H168" s="8"/>
      <c r="J168" s="8"/>
    </row>
    <row r="169" spans="8:10" ht="14.25" customHeight="1" x14ac:dyDescent="0.2">
      <c r="H169" s="8"/>
      <c r="J169" s="8"/>
    </row>
    <row r="170" spans="8:10" ht="14.25" customHeight="1" x14ac:dyDescent="0.2">
      <c r="H170" s="8"/>
      <c r="J170" s="8"/>
    </row>
    <row r="171" spans="8:10" ht="14.25" customHeight="1" x14ac:dyDescent="0.2">
      <c r="H171" s="8"/>
      <c r="J171" s="8"/>
    </row>
    <row r="172" spans="8:10" ht="14.25" customHeight="1" x14ac:dyDescent="0.2">
      <c r="H172" s="8"/>
      <c r="J172" s="8"/>
    </row>
    <row r="173" spans="8:10" ht="14.25" customHeight="1" x14ac:dyDescent="0.2">
      <c r="H173" s="8"/>
      <c r="J173" s="8"/>
    </row>
    <row r="174" spans="8:10" ht="14.25" customHeight="1" x14ac:dyDescent="0.2">
      <c r="H174" s="8"/>
      <c r="J174" s="8"/>
    </row>
    <row r="175" spans="8:10" ht="14.25" customHeight="1" x14ac:dyDescent="0.2">
      <c r="H175" s="8"/>
      <c r="J175" s="8"/>
    </row>
    <row r="176" spans="8:10" ht="14.25" customHeight="1" x14ac:dyDescent="0.2">
      <c r="H176" s="8"/>
      <c r="J176" s="8"/>
    </row>
    <row r="177" spans="8:10" ht="14.25" customHeight="1" x14ac:dyDescent="0.2">
      <c r="H177" s="8"/>
      <c r="J177" s="8"/>
    </row>
    <row r="178" spans="8:10" ht="14.25" customHeight="1" x14ac:dyDescent="0.2">
      <c r="H178" s="8"/>
      <c r="J178" s="8"/>
    </row>
    <row r="179" spans="8:10" ht="14.25" customHeight="1" x14ac:dyDescent="0.2">
      <c r="H179" s="8"/>
      <c r="J179" s="8"/>
    </row>
    <row r="180" spans="8:10" ht="14.25" customHeight="1" x14ac:dyDescent="0.2">
      <c r="H180" s="8"/>
      <c r="J180" s="8"/>
    </row>
    <row r="181" spans="8:10" ht="14.25" customHeight="1" x14ac:dyDescent="0.2">
      <c r="H181" s="8"/>
      <c r="J181" s="8"/>
    </row>
    <row r="182" spans="8:10" ht="14.25" customHeight="1" x14ac:dyDescent="0.2">
      <c r="H182" s="8"/>
      <c r="J182" s="8"/>
    </row>
    <row r="183" spans="8:10" ht="14.25" customHeight="1" x14ac:dyDescent="0.2">
      <c r="H183" s="8"/>
      <c r="J183" s="8"/>
    </row>
    <row r="184" spans="8:10" ht="14.25" customHeight="1" x14ac:dyDescent="0.2">
      <c r="H184" s="8"/>
      <c r="J184" s="8"/>
    </row>
    <row r="185" spans="8:10" ht="14.25" customHeight="1" x14ac:dyDescent="0.2">
      <c r="H185" s="8"/>
      <c r="J185" s="8"/>
    </row>
    <row r="186" spans="8:10" ht="14.25" customHeight="1" x14ac:dyDescent="0.2">
      <c r="H186" s="8"/>
      <c r="J186" s="8"/>
    </row>
    <row r="187" spans="8:10" ht="14.25" customHeight="1" x14ac:dyDescent="0.2">
      <c r="H187" s="8"/>
      <c r="J187" s="8"/>
    </row>
    <row r="188" spans="8:10" ht="14.25" customHeight="1" x14ac:dyDescent="0.2">
      <c r="H188" s="8"/>
      <c r="J188" s="8"/>
    </row>
    <row r="189" spans="8:10" ht="14.25" customHeight="1" x14ac:dyDescent="0.2">
      <c r="H189" s="8"/>
      <c r="J189" s="8"/>
    </row>
    <row r="190" spans="8:10" ht="14.25" customHeight="1" x14ac:dyDescent="0.2">
      <c r="H190" s="8"/>
      <c r="J190" s="8"/>
    </row>
    <row r="191" spans="8:10" ht="14.25" customHeight="1" x14ac:dyDescent="0.2">
      <c r="H191" s="8"/>
      <c r="J191" s="8"/>
    </row>
    <row r="192" spans="8:10" ht="14.25" customHeight="1" x14ac:dyDescent="0.2">
      <c r="H192" s="8"/>
      <c r="J192" s="8"/>
    </row>
    <row r="193" spans="8:10" ht="14.25" customHeight="1" x14ac:dyDescent="0.2">
      <c r="H193" s="8"/>
      <c r="J193" s="8"/>
    </row>
    <row r="194" spans="8:10" ht="14.25" customHeight="1" x14ac:dyDescent="0.2">
      <c r="H194" s="8"/>
      <c r="J194" s="8"/>
    </row>
    <row r="195" spans="8:10" ht="14.25" customHeight="1" x14ac:dyDescent="0.2">
      <c r="H195" s="8"/>
      <c r="J195" s="8"/>
    </row>
    <row r="196" spans="8:10" ht="14.25" customHeight="1" x14ac:dyDescent="0.2">
      <c r="H196" s="8"/>
      <c r="J196" s="8"/>
    </row>
    <row r="197" spans="8:10" ht="14.25" customHeight="1" x14ac:dyDescent="0.2">
      <c r="H197" s="8"/>
      <c r="J197" s="8"/>
    </row>
    <row r="198" spans="8:10" ht="14.25" customHeight="1" x14ac:dyDescent="0.2">
      <c r="H198" s="8"/>
      <c r="J198" s="8"/>
    </row>
    <row r="199" spans="8:10" ht="14.25" customHeight="1" x14ac:dyDescent="0.2">
      <c r="H199" s="8"/>
      <c r="J199" s="8"/>
    </row>
    <row r="200" spans="8:10" ht="14.25" customHeight="1" x14ac:dyDescent="0.2">
      <c r="H200" s="8"/>
      <c r="J200" s="8"/>
    </row>
    <row r="201" spans="8:10" ht="14.25" customHeight="1" x14ac:dyDescent="0.2">
      <c r="H201" s="8"/>
      <c r="J201" s="8"/>
    </row>
    <row r="202" spans="8:10" ht="14.25" customHeight="1" x14ac:dyDescent="0.2">
      <c r="H202" s="8"/>
      <c r="J202" s="8"/>
    </row>
    <row r="203" spans="8:10" ht="14.25" customHeight="1" x14ac:dyDescent="0.2">
      <c r="H203" s="8"/>
      <c r="J203" s="8"/>
    </row>
    <row r="204" spans="8:10" ht="14.25" customHeight="1" x14ac:dyDescent="0.2">
      <c r="H204" s="8"/>
      <c r="J204" s="8"/>
    </row>
    <row r="205" spans="8:10" ht="14.25" customHeight="1" x14ac:dyDescent="0.2">
      <c r="H205" s="8"/>
      <c r="J205" s="8"/>
    </row>
    <row r="206" spans="8:10" ht="14.25" customHeight="1" x14ac:dyDescent="0.2">
      <c r="H206" s="8"/>
      <c r="J206" s="8"/>
    </row>
    <row r="207" spans="8:10" ht="14.25" customHeight="1" x14ac:dyDescent="0.2">
      <c r="H207" s="8"/>
      <c r="J207" s="8"/>
    </row>
    <row r="208" spans="8:10" ht="14.25" customHeight="1" x14ac:dyDescent="0.2">
      <c r="H208" s="8"/>
      <c r="J208" s="8"/>
    </row>
    <row r="209" spans="8:10" ht="14.25" customHeight="1" x14ac:dyDescent="0.2">
      <c r="H209" s="8"/>
      <c r="J209" s="8"/>
    </row>
    <row r="210" spans="8:10" ht="14.25" customHeight="1" x14ac:dyDescent="0.2">
      <c r="H210" s="8"/>
      <c r="J210" s="8"/>
    </row>
    <row r="211" spans="8:10" ht="14.25" customHeight="1" x14ac:dyDescent="0.2">
      <c r="H211" s="8"/>
      <c r="J211" s="8"/>
    </row>
    <row r="212" spans="8:10" ht="14.25" customHeight="1" x14ac:dyDescent="0.2">
      <c r="H212" s="8"/>
      <c r="J212" s="8"/>
    </row>
    <row r="213" spans="8:10" ht="14.25" customHeight="1" x14ac:dyDescent="0.2">
      <c r="H213" s="8"/>
      <c r="J213" s="8"/>
    </row>
    <row r="214" spans="8:10" ht="14.25" customHeight="1" x14ac:dyDescent="0.2">
      <c r="H214" s="8"/>
      <c r="J214" s="8"/>
    </row>
    <row r="215" spans="8:10" ht="14.25" customHeight="1" x14ac:dyDescent="0.2">
      <c r="H215" s="8"/>
      <c r="J215" s="8"/>
    </row>
    <row r="216" spans="8:10" ht="14.25" customHeight="1" x14ac:dyDescent="0.2">
      <c r="H216" s="8"/>
      <c r="J216" s="8"/>
    </row>
    <row r="217" spans="8:10" ht="14.25" customHeight="1" x14ac:dyDescent="0.2">
      <c r="H217" s="8"/>
      <c r="J217" s="8"/>
    </row>
    <row r="218" spans="8:10" ht="14.25" customHeight="1" x14ac:dyDescent="0.2">
      <c r="H218" s="8"/>
      <c r="J218" s="8"/>
    </row>
    <row r="219" spans="8:10" ht="14.25" customHeight="1" x14ac:dyDescent="0.2">
      <c r="H219" s="8"/>
      <c r="J219" s="8"/>
    </row>
    <row r="220" spans="8:10" ht="14.25" customHeight="1" x14ac:dyDescent="0.2">
      <c r="H220" s="8"/>
      <c r="J220" s="8"/>
    </row>
    <row r="221" spans="8:10" ht="14.25" customHeight="1" x14ac:dyDescent="0.2">
      <c r="H221" s="8"/>
      <c r="J221" s="8"/>
    </row>
    <row r="222" spans="8:10" ht="14.25" customHeight="1" x14ac:dyDescent="0.2">
      <c r="H222" s="8"/>
      <c r="J222" s="8"/>
    </row>
    <row r="223" spans="8:10" ht="14.25" customHeight="1" x14ac:dyDescent="0.2">
      <c r="H223" s="8"/>
      <c r="J223" s="8"/>
    </row>
    <row r="224" spans="8:10" ht="14.25" customHeight="1" x14ac:dyDescent="0.2">
      <c r="H224" s="8"/>
      <c r="J224" s="8"/>
    </row>
    <row r="225" spans="8:10" ht="14.25" customHeight="1" x14ac:dyDescent="0.2">
      <c r="H225" s="8"/>
      <c r="J225" s="8"/>
    </row>
    <row r="226" spans="8:10" ht="14.25" customHeight="1" x14ac:dyDescent="0.2">
      <c r="H226" s="8"/>
      <c r="J226" s="8"/>
    </row>
    <row r="227" spans="8:10" ht="14.25" customHeight="1" x14ac:dyDescent="0.2">
      <c r="H227" s="8"/>
      <c r="J227" s="8"/>
    </row>
    <row r="228" spans="8:10" ht="14.25" customHeight="1" x14ac:dyDescent="0.2">
      <c r="H228" s="8"/>
      <c r="J228" s="8"/>
    </row>
    <row r="229" spans="8:10" ht="14.25" customHeight="1" x14ac:dyDescent="0.2">
      <c r="H229" s="8"/>
      <c r="J229" s="8"/>
    </row>
    <row r="230" spans="8:10" ht="14.25" customHeight="1" x14ac:dyDescent="0.2">
      <c r="H230" s="8"/>
      <c r="J230" s="8"/>
    </row>
    <row r="231" spans="8:10" ht="14.25" customHeight="1" x14ac:dyDescent="0.2">
      <c r="H231" s="8"/>
      <c r="J231" s="8"/>
    </row>
    <row r="232" spans="8:10" ht="14.25" customHeight="1" x14ac:dyDescent="0.2">
      <c r="H232" s="8"/>
      <c r="J232" s="8"/>
    </row>
    <row r="233" spans="8:10" ht="14.25" customHeight="1" x14ac:dyDescent="0.2">
      <c r="H233" s="8"/>
      <c r="J233" s="8"/>
    </row>
    <row r="234" spans="8:10" ht="14.25" customHeight="1" x14ac:dyDescent="0.2">
      <c r="H234" s="8"/>
      <c r="J234" s="8"/>
    </row>
    <row r="235" spans="8:10" ht="14.25" customHeight="1" x14ac:dyDescent="0.2">
      <c r="H235" s="8"/>
      <c r="J235" s="8"/>
    </row>
    <row r="236" spans="8:10" ht="14.25" customHeight="1" x14ac:dyDescent="0.2">
      <c r="H236" s="8"/>
      <c r="J236" s="8"/>
    </row>
    <row r="237" spans="8:10" ht="14.25" customHeight="1" x14ac:dyDescent="0.2">
      <c r="H237" s="8"/>
      <c r="J237" s="8"/>
    </row>
    <row r="238" spans="8:10" ht="14.25" customHeight="1" x14ac:dyDescent="0.2">
      <c r="H238" s="8"/>
      <c r="J238" s="8"/>
    </row>
    <row r="239" spans="8:10" ht="14.25" customHeight="1" x14ac:dyDescent="0.2">
      <c r="H239" s="8"/>
      <c r="J239" s="8"/>
    </row>
    <row r="240" spans="8:10" ht="14.25" customHeight="1" x14ac:dyDescent="0.2">
      <c r="H240" s="8"/>
      <c r="J240" s="8"/>
    </row>
    <row r="241" spans="8:10" ht="14.25" customHeight="1" x14ac:dyDescent="0.2">
      <c r="H241" s="8"/>
      <c r="J241" s="8"/>
    </row>
    <row r="242" spans="8:10" ht="14.25" customHeight="1" x14ac:dyDescent="0.2">
      <c r="H242" s="8"/>
      <c r="J242" s="8"/>
    </row>
    <row r="243" spans="8:10" ht="14.25" customHeight="1" x14ac:dyDescent="0.2">
      <c r="H243" s="8"/>
      <c r="J243" s="8"/>
    </row>
    <row r="244" spans="8:10" ht="14.25" customHeight="1" x14ac:dyDescent="0.2">
      <c r="H244" s="8"/>
      <c r="J244" s="8"/>
    </row>
    <row r="245" spans="8:10" ht="14.25" customHeight="1" x14ac:dyDescent="0.2">
      <c r="H245" s="8"/>
      <c r="J245" s="8"/>
    </row>
    <row r="246" spans="8:10" ht="14.25" customHeight="1" x14ac:dyDescent="0.2">
      <c r="H246" s="8"/>
      <c r="J246" s="8"/>
    </row>
    <row r="247" spans="8:10" ht="14.25" customHeight="1" x14ac:dyDescent="0.2">
      <c r="H247" s="8"/>
      <c r="J247" s="8"/>
    </row>
    <row r="248" spans="8:10" ht="14.25" customHeight="1" x14ac:dyDescent="0.2">
      <c r="H248" s="8"/>
      <c r="J248" s="8"/>
    </row>
    <row r="249" spans="8:10" ht="14.25" customHeight="1" x14ac:dyDescent="0.2">
      <c r="H249" s="8"/>
      <c r="J249" s="8"/>
    </row>
    <row r="250" spans="8:10" ht="14.25" customHeight="1" x14ac:dyDescent="0.2">
      <c r="H250" s="8"/>
      <c r="J250" s="8"/>
    </row>
    <row r="251" spans="8:10" ht="14.25" customHeight="1" x14ac:dyDescent="0.2">
      <c r="H251" s="8"/>
      <c r="J251" s="8"/>
    </row>
    <row r="252" spans="8:10" ht="14.25" customHeight="1" x14ac:dyDescent="0.2">
      <c r="H252" s="8"/>
      <c r="J252" s="8"/>
    </row>
    <row r="253" spans="8:10" ht="14.25" customHeight="1" x14ac:dyDescent="0.2">
      <c r="H253" s="8"/>
      <c r="J253" s="8"/>
    </row>
    <row r="254" spans="8:10" ht="14.25" customHeight="1" x14ac:dyDescent="0.2">
      <c r="H254" s="8"/>
      <c r="J254" s="8"/>
    </row>
    <row r="255" spans="8:10" ht="14.25" customHeight="1" x14ac:dyDescent="0.2">
      <c r="H255" s="8"/>
      <c r="J255" s="8"/>
    </row>
    <row r="256" spans="8:10" ht="14.25" customHeight="1" x14ac:dyDescent="0.2">
      <c r="H256" s="8"/>
      <c r="J256" s="8"/>
    </row>
    <row r="257" spans="8:10" ht="14.25" customHeight="1" x14ac:dyDescent="0.2">
      <c r="H257" s="8"/>
      <c r="J257" s="8"/>
    </row>
    <row r="258" spans="8:10" ht="14.25" customHeight="1" x14ac:dyDescent="0.2">
      <c r="H258" s="8"/>
      <c r="J258" s="8"/>
    </row>
    <row r="259" spans="8:10" ht="14.25" customHeight="1" x14ac:dyDescent="0.2">
      <c r="H259" s="8"/>
      <c r="J259" s="8"/>
    </row>
    <row r="260" spans="8:10" ht="14.25" customHeight="1" x14ac:dyDescent="0.2">
      <c r="H260" s="8"/>
      <c r="J260" s="8"/>
    </row>
    <row r="261" spans="8:10" ht="14.25" customHeight="1" x14ac:dyDescent="0.2">
      <c r="H261" s="8"/>
      <c r="J261" s="8"/>
    </row>
    <row r="262" spans="8:10" ht="14.25" customHeight="1" x14ac:dyDescent="0.2">
      <c r="H262" s="8"/>
      <c r="J262" s="8"/>
    </row>
    <row r="263" spans="8:10" ht="14.25" customHeight="1" x14ac:dyDescent="0.2">
      <c r="H263" s="8"/>
      <c r="J263" s="8"/>
    </row>
    <row r="264" spans="8:10" ht="14.25" customHeight="1" x14ac:dyDescent="0.2">
      <c r="H264" s="8"/>
      <c r="J264" s="8"/>
    </row>
    <row r="265" spans="8:10" ht="14.25" customHeight="1" x14ac:dyDescent="0.2">
      <c r="H265" s="8"/>
      <c r="J265" s="8"/>
    </row>
    <row r="266" spans="8:10" ht="14.25" customHeight="1" x14ac:dyDescent="0.2">
      <c r="H266" s="8"/>
      <c r="J266" s="8"/>
    </row>
    <row r="267" spans="8:10" ht="14.25" customHeight="1" x14ac:dyDescent="0.2">
      <c r="H267" s="8"/>
      <c r="J267" s="8"/>
    </row>
    <row r="268" spans="8:10" ht="14.25" customHeight="1" x14ac:dyDescent="0.2">
      <c r="H268" s="8"/>
      <c r="J268" s="8"/>
    </row>
    <row r="269" spans="8:10" ht="14.25" customHeight="1" x14ac:dyDescent="0.2">
      <c r="H269" s="8"/>
      <c r="J269" s="8"/>
    </row>
    <row r="270" spans="8:10" ht="14.25" customHeight="1" x14ac:dyDescent="0.2">
      <c r="H270" s="8"/>
      <c r="J270" s="8"/>
    </row>
    <row r="271" spans="8:10" ht="14.25" customHeight="1" x14ac:dyDescent="0.2">
      <c r="H271" s="8"/>
      <c r="J271" s="8"/>
    </row>
    <row r="272" spans="8:10" ht="14.25" customHeight="1" x14ac:dyDescent="0.2">
      <c r="H272" s="8"/>
      <c r="J272" s="8"/>
    </row>
    <row r="273" spans="8:10" ht="14.25" customHeight="1" x14ac:dyDescent="0.2">
      <c r="H273" s="8"/>
      <c r="J273" s="8"/>
    </row>
    <row r="274" spans="8:10" ht="14.25" customHeight="1" x14ac:dyDescent="0.2">
      <c r="H274" s="8"/>
      <c r="J274" s="8"/>
    </row>
    <row r="275" spans="8:10" ht="14.25" customHeight="1" x14ac:dyDescent="0.2">
      <c r="H275" s="8"/>
      <c r="J275" s="8"/>
    </row>
    <row r="276" spans="8:10" ht="14.25" customHeight="1" x14ac:dyDescent="0.2">
      <c r="H276" s="8"/>
      <c r="J276" s="8"/>
    </row>
    <row r="277" spans="8:10" ht="14.25" customHeight="1" x14ac:dyDescent="0.2">
      <c r="H277" s="8"/>
      <c r="J277" s="8"/>
    </row>
    <row r="278" spans="8:10" ht="14.25" customHeight="1" x14ac:dyDescent="0.2">
      <c r="H278" s="8"/>
      <c r="J278" s="8"/>
    </row>
    <row r="279" spans="8:10" ht="14.25" customHeight="1" x14ac:dyDescent="0.2">
      <c r="H279" s="8"/>
      <c r="J279" s="8"/>
    </row>
    <row r="280" spans="8:10" ht="14.25" customHeight="1" x14ac:dyDescent="0.2">
      <c r="H280" s="8"/>
      <c r="J280" s="8"/>
    </row>
    <row r="281" spans="8:10" ht="14.25" customHeight="1" x14ac:dyDescent="0.2">
      <c r="H281" s="8"/>
      <c r="J281" s="8"/>
    </row>
    <row r="282" spans="8:10" ht="14.25" customHeight="1" x14ac:dyDescent="0.2">
      <c r="H282" s="8"/>
      <c r="J282" s="8"/>
    </row>
    <row r="283" spans="8:10" ht="14.25" customHeight="1" x14ac:dyDescent="0.2">
      <c r="H283" s="8"/>
      <c r="J283" s="8"/>
    </row>
    <row r="284" spans="8:10" ht="14.25" customHeight="1" x14ac:dyDescent="0.2">
      <c r="H284" s="8"/>
      <c r="J284" s="8"/>
    </row>
    <row r="285" spans="8:10" ht="14.25" customHeight="1" x14ac:dyDescent="0.2">
      <c r="H285" s="8"/>
      <c r="J285" s="8"/>
    </row>
    <row r="286" spans="8:10" ht="14.25" customHeight="1" x14ac:dyDescent="0.2">
      <c r="H286" s="8"/>
      <c r="J286" s="8"/>
    </row>
    <row r="287" spans="8:10" ht="14.25" customHeight="1" x14ac:dyDescent="0.2">
      <c r="H287" s="8"/>
      <c r="J287" s="8"/>
    </row>
    <row r="288" spans="8:10" ht="14.25" customHeight="1" x14ac:dyDescent="0.2">
      <c r="H288" s="8"/>
      <c r="J288" s="8"/>
    </row>
    <row r="289" spans="8:10" ht="14.25" customHeight="1" x14ac:dyDescent="0.2">
      <c r="H289" s="8"/>
      <c r="J289" s="8"/>
    </row>
    <row r="290" spans="8:10" ht="14.25" customHeight="1" x14ac:dyDescent="0.2">
      <c r="H290" s="8"/>
      <c r="J290" s="8"/>
    </row>
    <row r="291" spans="8:10" ht="14.25" customHeight="1" x14ac:dyDescent="0.2">
      <c r="H291" s="8"/>
      <c r="J291" s="8"/>
    </row>
    <row r="292" spans="8:10" ht="14.25" customHeight="1" x14ac:dyDescent="0.2">
      <c r="H292" s="8"/>
      <c r="J292" s="8"/>
    </row>
    <row r="293" spans="8:10" ht="14.25" customHeight="1" x14ac:dyDescent="0.2">
      <c r="H293" s="8"/>
      <c r="J293" s="8"/>
    </row>
    <row r="294" spans="8:10" ht="14.25" customHeight="1" x14ac:dyDescent="0.2">
      <c r="H294" s="8"/>
      <c r="J294" s="8"/>
    </row>
    <row r="295" spans="8:10" ht="14.25" customHeight="1" x14ac:dyDescent="0.2">
      <c r="H295" s="8"/>
      <c r="J295" s="8"/>
    </row>
    <row r="296" spans="8:10" ht="14.25" customHeight="1" x14ac:dyDescent="0.2">
      <c r="H296" s="8"/>
      <c r="J296" s="8"/>
    </row>
    <row r="297" spans="8:10" ht="14.25" customHeight="1" x14ac:dyDescent="0.2">
      <c r="H297" s="8"/>
      <c r="J297" s="8"/>
    </row>
    <row r="298" spans="8:10" ht="14.25" customHeight="1" x14ac:dyDescent="0.2">
      <c r="H298" s="8"/>
      <c r="J298" s="8"/>
    </row>
    <row r="299" spans="8:10" ht="14.25" customHeight="1" x14ac:dyDescent="0.2">
      <c r="H299" s="8"/>
      <c r="J299" s="8"/>
    </row>
    <row r="300" spans="8:10" ht="14.25" customHeight="1" x14ac:dyDescent="0.2">
      <c r="H300" s="8"/>
      <c r="J300" s="8"/>
    </row>
    <row r="301" spans="8:10" ht="14.25" customHeight="1" x14ac:dyDescent="0.2">
      <c r="H301" s="8"/>
      <c r="J301" s="8"/>
    </row>
    <row r="302" spans="8:10" ht="14.25" customHeight="1" x14ac:dyDescent="0.2">
      <c r="H302" s="8"/>
      <c r="J302" s="8"/>
    </row>
    <row r="303" spans="8:10" ht="14.25" customHeight="1" x14ac:dyDescent="0.2">
      <c r="H303" s="8"/>
      <c r="J303" s="8"/>
    </row>
    <row r="304" spans="8:10" ht="14.25" customHeight="1" x14ac:dyDescent="0.2">
      <c r="H304" s="8"/>
      <c r="J304" s="8"/>
    </row>
    <row r="305" spans="8:10" ht="14.25" customHeight="1" x14ac:dyDescent="0.2">
      <c r="H305" s="8"/>
      <c r="J305" s="8"/>
    </row>
    <row r="306" spans="8:10" ht="14.25" customHeight="1" x14ac:dyDescent="0.2">
      <c r="H306" s="8"/>
      <c r="J306" s="8"/>
    </row>
    <row r="307" spans="8:10" ht="14.25" customHeight="1" x14ac:dyDescent="0.2">
      <c r="H307" s="8"/>
      <c r="J307" s="8"/>
    </row>
    <row r="308" spans="8:10" ht="14.25" customHeight="1" x14ac:dyDescent="0.2">
      <c r="H308" s="8"/>
      <c r="J308" s="8"/>
    </row>
    <row r="309" spans="8:10" ht="14.25" customHeight="1" x14ac:dyDescent="0.2">
      <c r="H309" s="8"/>
      <c r="J309" s="8"/>
    </row>
    <row r="310" spans="8:10" ht="14.25" customHeight="1" x14ac:dyDescent="0.2">
      <c r="H310" s="8"/>
      <c r="J310" s="8"/>
    </row>
    <row r="311" spans="8:10" ht="14.25" customHeight="1" x14ac:dyDescent="0.2">
      <c r="H311" s="8"/>
      <c r="J311" s="8"/>
    </row>
    <row r="312" spans="8:10" ht="14.25" customHeight="1" x14ac:dyDescent="0.2">
      <c r="H312" s="8"/>
      <c r="J312" s="8"/>
    </row>
    <row r="313" spans="8:10" ht="14.25" customHeight="1" x14ac:dyDescent="0.2">
      <c r="H313" s="8"/>
      <c r="J313" s="8"/>
    </row>
    <row r="314" spans="8:10" ht="14.25" customHeight="1" x14ac:dyDescent="0.2">
      <c r="H314" s="8"/>
      <c r="J314" s="8"/>
    </row>
    <row r="315" spans="8:10" ht="14.25" customHeight="1" x14ac:dyDescent="0.2">
      <c r="H315" s="8"/>
      <c r="J315" s="8"/>
    </row>
    <row r="316" spans="8:10" ht="14.25" customHeight="1" x14ac:dyDescent="0.2">
      <c r="H316" s="8"/>
      <c r="J316" s="8"/>
    </row>
    <row r="317" spans="8:10" ht="14.25" customHeight="1" x14ac:dyDescent="0.2">
      <c r="H317" s="8"/>
      <c r="J317" s="8"/>
    </row>
    <row r="318" spans="8:10" ht="14.25" customHeight="1" x14ac:dyDescent="0.2">
      <c r="H318" s="8"/>
      <c r="J318" s="8"/>
    </row>
    <row r="319" spans="8:10" ht="14.25" customHeight="1" x14ac:dyDescent="0.2">
      <c r="H319" s="8"/>
      <c r="J319" s="8"/>
    </row>
    <row r="320" spans="8:10" ht="14.25" customHeight="1" x14ac:dyDescent="0.2">
      <c r="H320" s="8"/>
      <c r="J320" s="8"/>
    </row>
    <row r="321" spans="8:10" ht="14.25" customHeight="1" x14ac:dyDescent="0.2">
      <c r="H321" s="8"/>
      <c r="J321" s="8"/>
    </row>
    <row r="322" spans="8:10" ht="14.25" customHeight="1" x14ac:dyDescent="0.2">
      <c r="H322" s="8"/>
      <c r="J322" s="8"/>
    </row>
    <row r="323" spans="8:10" ht="14.25" customHeight="1" x14ac:dyDescent="0.2">
      <c r="H323" s="8"/>
      <c r="J323" s="8"/>
    </row>
    <row r="324" spans="8:10" ht="14.25" customHeight="1" x14ac:dyDescent="0.2">
      <c r="H324" s="8"/>
      <c r="J324" s="8"/>
    </row>
    <row r="325" spans="8:10" ht="14.25" customHeight="1" x14ac:dyDescent="0.2">
      <c r="H325" s="8"/>
      <c r="J325" s="8"/>
    </row>
    <row r="326" spans="8:10" ht="14.25" customHeight="1" x14ac:dyDescent="0.2">
      <c r="H326" s="8"/>
      <c r="J326" s="8"/>
    </row>
    <row r="327" spans="8:10" ht="14.25" customHeight="1" x14ac:dyDescent="0.2">
      <c r="H327" s="8"/>
      <c r="J327" s="8"/>
    </row>
    <row r="328" spans="8:10" ht="14.25" customHeight="1" x14ac:dyDescent="0.2">
      <c r="H328" s="8"/>
      <c r="J328" s="8"/>
    </row>
    <row r="329" spans="8:10" ht="14.25" customHeight="1" x14ac:dyDescent="0.2">
      <c r="H329" s="8"/>
      <c r="J329" s="8"/>
    </row>
    <row r="330" spans="8:10" ht="14.25" customHeight="1" x14ac:dyDescent="0.2">
      <c r="H330" s="8"/>
      <c r="J330" s="8"/>
    </row>
    <row r="331" spans="8:10" ht="14.25" customHeight="1" x14ac:dyDescent="0.2">
      <c r="H331" s="8"/>
      <c r="J331" s="8"/>
    </row>
    <row r="332" spans="8:10" ht="14.25" customHeight="1" x14ac:dyDescent="0.2">
      <c r="H332" s="8"/>
      <c r="J332" s="8"/>
    </row>
    <row r="333" spans="8:10" ht="14.25" customHeight="1" x14ac:dyDescent="0.2">
      <c r="H333" s="8"/>
      <c r="J333" s="8"/>
    </row>
    <row r="334" spans="8:10" ht="14.25" customHeight="1" x14ac:dyDescent="0.2">
      <c r="H334" s="8"/>
      <c r="J334" s="8"/>
    </row>
    <row r="335" spans="8:10" ht="14.25" customHeight="1" x14ac:dyDescent="0.2">
      <c r="H335" s="8"/>
      <c r="J335" s="8"/>
    </row>
    <row r="336" spans="8:10" ht="14.25" customHeight="1" x14ac:dyDescent="0.2">
      <c r="H336" s="8"/>
      <c r="J336" s="8"/>
    </row>
    <row r="337" spans="8:10" ht="14.25" customHeight="1" x14ac:dyDescent="0.2">
      <c r="H337" s="8"/>
      <c r="J337" s="8"/>
    </row>
    <row r="338" spans="8:10" ht="14.25" customHeight="1" x14ac:dyDescent="0.2">
      <c r="H338" s="8"/>
      <c r="J338" s="8"/>
    </row>
    <row r="339" spans="8:10" ht="14.25" customHeight="1" x14ac:dyDescent="0.2">
      <c r="H339" s="8"/>
      <c r="J339" s="8"/>
    </row>
    <row r="340" spans="8:10" ht="14.25" customHeight="1" x14ac:dyDescent="0.2">
      <c r="H340" s="8"/>
      <c r="J340" s="8"/>
    </row>
    <row r="341" spans="8:10" ht="14.25" customHeight="1" x14ac:dyDescent="0.2">
      <c r="H341" s="8"/>
      <c r="J341" s="8"/>
    </row>
    <row r="342" spans="8:10" ht="14.25" customHeight="1" x14ac:dyDescent="0.2">
      <c r="H342" s="8"/>
      <c r="J342" s="8"/>
    </row>
    <row r="343" spans="8:10" ht="14.25" customHeight="1" x14ac:dyDescent="0.2">
      <c r="H343" s="8"/>
      <c r="J343" s="8"/>
    </row>
    <row r="344" spans="8:10" ht="14.25" customHeight="1" x14ac:dyDescent="0.2">
      <c r="H344" s="8"/>
      <c r="J344" s="8"/>
    </row>
    <row r="345" spans="8:10" ht="14.25" customHeight="1" x14ac:dyDescent="0.2">
      <c r="H345" s="8"/>
      <c r="J345" s="8"/>
    </row>
    <row r="346" spans="8:10" ht="14.25" customHeight="1" x14ac:dyDescent="0.2">
      <c r="H346" s="8"/>
      <c r="J346" s="8"/>
    </row>
    <row r="347" spans="8:10" ht="14.25" customHeight="1" x14ac:dyDescent="0.2">
      <c r="H347" s="8"/>
      <c r="J347" s="8"/>
    </row>
    <row r="348" spans="8:10" ht="14.25" customHeight="1" x14ac:dyDescent="0.2">
      <c r="H348" s="8"/>
      <c r="J348" s="8"/>
    </row>
    <row r="349" spans="8:10" ht="14.25" customHeight="1" x14ac:dyDescent="0.2">
      <c r="H349" s="8"/>
      <c r="J349" s="8"/>
    </row>
    <row r="350" spans="8:10" ht="14.25" customHeight="1" x14ac:dyDescent="0.2">
      <c r="H350" s="8"/>
      <c r="J350" s="8"/>
    </row>
    <row r="351" spans="8:10" ht="14.25" customHeight="1" x14ac:dyDescent="0.2">
      <c r="H351" s="8"/>
      <c r="J351" s="8"/>
    </row>
    <row r="352" spans="8:10" ht="14.25" customHeight="1" x14ac:dyDescent="0.2">
      <c r="H352" s="8"/>
      <c r="J352" s="8"/>
    </row>
    <row r="353" spans="8:10" ht="14.25" customHeight="1" x14ac:dyDescent="0.2">
      <c r="H353" s="8"/>
      <c r="J353" s="8"/>
    </row>
    <row r="354" spans="8:10" ht="14.25" customHeight="1" x14ac:dyDescent="0.2">
      <c r="H354" s="8"/>
      <c r="J354" s="8"/>
    </row>
    <row r="355" spans="8:10" ht="14.25" customHeight="1" x14ac:dyDescent="0.2">
      <c r="H355" s="8"/>
      <c r="J355" s="8"/>
    </row>
    <row r="356" spans="8:10" ht="14.25" customHeight="1" x14ac:dyDescent="0.2">
      <c r="H356" s="8"/>
      <c r="J356" s="8"/>
    </row>
    <row r="357" spans="8:10" ht="14.25" customHeight="1" x14ac:dyDescent="0.2">
      <c r="H357" s="8"/>
      <c r="J357" s="8"/>
    </row>
    <row r="358" spans="8:10" ht="14.25" customHeight="1" x14ac:dyDescent="0.2">
      <c r="H358" s="8"/>
      <c r="J358" s="8"/>
    </row>
    <row r="359" spans="8:10" ht="14.25" customHeight="1" x14ac:dyDescent="0.2">
      <c r="H359" s="8"/>
      <c r="J359" s="8"/>
    </row>
    <row r="360" spans="8:10" ht="14.25" customHeight="1" x14ac:dyDescent="0.2">
      <c r="H360" s="8"/>
      <c r="J360" s="8"/>
    </row>
    <row r="361" spans="8:10" ht="14.25" customHeight="1" x14ac:dyDescent="0.2">
      <c r="H361" s="8"/>
      <c r="J361" s="8"/>
    </row>
    <row r="362" spans="8:10" ht="14.25" customHeight="1" x14ac:dyDescent="0.2">
      <c r="H362" s="8"/>
      <c r="J362" s="8"/>
    </row>
    <row r="363" spans="8:10" ht="14.25" customHeight="1" x14ac:dyDescent="0.2">
      <c r="H363" s="8"/>
      <c r="J363" s="8"/>
    </row>
    <row r="364" spans="8:10" ht="14.25" customHeight="1" x14ac:dyDescent="0.2">
      <c r="H364" s="8"/>
      <c r="J364" s="8"/>
    </row>
    <row r="365" spans="8:10" ht="14.25" customHeight="1" x14ac:dyDescent="0.2">
      <c r="H365" s="8"/>
      <c r="J365" s="8"/>
    </row>
    <row r="366" spans="8:10" ht="14.25" customHeight="1" x14ac:dyDescent="0.2">
      <c r="H366" s="8"/>
      <c r="J366" s="8"/>
    </row>
    <row r="367" spans="8:10" ht="14.25" customHeight="1" x14ac:dyDescent="0.2">
      <c r="H367" s="8"/>
      <c r="J367" s="8"/>
    </row>
    <row r="368" spans="8:10" ht="14.25" customHeight="1" x14ac:dyDescent="0.2">
      <c r="H368" s="8"/>
      <c r="J368" s="8"/>
    </row>
    <row r="369" spans="8:10" ht="14.25" customHeight="1" x14ac:dyDescent="0.2">
      <c r="H369" s="8"/>
      <c r="J369" s="8"/>
    </row>
    <row r="370" spans="8:10" ht="14.25" customHeight="1" x14ac:dyDescent="0.2">
      <c r="H370" s="8"/>
      <c r="J370" s="8"/>
    </row>
    <row r="371" spans="8:10" ht="14.25" customHeight="1" x14ac:dyDescent="0.2">
      <c r="H371" s="8"/>
      <c r="J371" s="8"/>
    </row>
    <row r="372" spans="8:10" ht="14.25" customHeight="1" x14ac:dyDescent="0.2">
      <c r="H372" s="8"/>
      <c r="J372" s="8"/>
    </row>
    <row r="373" spans="8:10" ht="14.25" customHeight="1" x14ac:dyDescent="0.2">
      <c r="H373" s="8"/>
      <c r="J373" s="8"/>
    </row>
    <row r="374" spans="8:10" ht="14.25" customHeight="1" x14ac:dyDescent="0.2">
      <c r="H374" s="8"/>
      <c r="J374" s="8"/>
    </row>
    <row r="375" spans="8:10" ht="14.25" customHeight="1" x14ac:dyDescent="0.2">
      <c r="H375" s="8"/>
      <c r="J375" s="8"/>
    </row>
    <row r="376" spans="8:10" ht="14.25" customHeight="1" x14ac:dyDescent="0.2">
      <c r="H376" s="8"/>
      <c r="J376" s="8"/>
    </row>
    <row r="377" spans="8:10" ht="14.25" customHeight="1" x14ac:dyDescent="0.2">
      <c r="H377" s="8"/>
      <c r="J377" s="8"/>
    </row>
    <row r="378" spans="8:10" ht="14.25" customHeight="1" x14ac:dyDescent="0.2">
      <c r="H378" s="8"/>
      <c r="J378" s="8"/>
    </row>
    <row r="379" spans="8:10" ht="14.25" customHeight="1" x14ac:dyDescent="0.2">
      <c r="H379" s="8"/>
      <c r="J379" s="8"/>
    </row>
    <row r="380" spans="8:10" ht="14.25" customHeight="1" x14ac:dyDescent="0.2">
      <c r="H380" s="8"/>
      <c r="J380" s="8"/>
    </row>
    <row r="381" spans="8:10" ht="14.25" customHeight="1" x14ac:dyDescent="0.2">
      <c r="H381" s="8"/>
      <c r="J381" s="8"/>
    </row>
    <row r="382" spans="8:10" ht="14.25" customHeight="1" x14ac:dyDescent="0.2">
      <c r="H382" s="8"/>
      <c r="J382" s="8"/>
    </row>
    <row r="383" spans="8:10" ht="14.25" customHeight="1" x14ac:dyDescent="0.2">
      <c r="H383" s="8"/>
      <c r="J383" s="8"/>
    </row>
    <row r="384" spans="8:10" ht="14.25" customHeight="1" x14ac:dyDescent="0.2">
      <c r="H384" s="8"/>
      <c r="J384" s="8"/>
    </row>
    <row r="385" spans="8:10" ht="14.25" customHeight="1" x14ac:dyDescent="0.2">
      <c r="H385" s="8"/>
      <c r="J385" s="8"/>
    </row>
    <row r="386" spans="8:10" ht="14.25" customHeight="1" x14ac:dyDescent="0.2">
      <c r="H386" s="8"/>
      <c r="J386" s="8"/>
    </row>
    <row r="387" spans="8:10" ht="14.25" customHeight="1" x14ac:dyDescent="0.2">
      <c r="H387" s="8"/>
      <c r="J387" s="8"/>
    </row>
    <row r="388" spans="8:10" ht="14.25" customHeight="1" x14ac:dyDescent="0.2">
      <c r="H388" s="8"/>
      <c r="J388" s="8"/>
    </row>
    <row r="389" spans="8:10" ht="14.25" customHeight="1" x14ac:dyDescent="0.2">
      <c r="H389" s="8"/>
      <c r="J389" s="8"/>
    </row>
    <row r="390" spans="8:10" ht="14.25" customHeight="1" x14ac:dyDescent="0.2">
      <c r="H390" s="8"/>
      <c r="J390" s="8"/>
    </row>
    <row r="391" spans="8:10" ht="14.25" customHeight="1" x14ac:dyDescent="0.2">
      <c r="H391" s="8"/>
      <c r="J391" s="8"/>
    </row>
    <row r="392" spans="8:10" ht="14.25" customHeight="1" x14ac:dyDescent="0.2">
      <c r="H392" s="8"/>
      <c r="J392" s="8"/>
    </row>
    <row r="393" spans="8:10" ht="14.25" customHeight="1" x14ac:dyDescent="0.2">
      <c r="H393" s="8"/>
      <c r="J393" s="8"/>
    </row>
    <row r="394" spans="8:10" ht="14.25" customHeight="1" x14ac:dyDescent="0.2">
      <c r="H394" s="8"/>
      <c r="J394" s="8"/>
    </row>
    <row r="395" spans="8:10" ht="14.25" customHeight="1" x14ac:dyDescent="0.2">
      <c r="H395" s="8"/>
      <c r="J395" s="8"/>
    </row>
    <row r="396" spans="8:10" ht="14.25" customHeight="1" x14ac:dyDescent="0.2">
      <c r="H396" s="8"/>
      <c r="J396" s="8"/>
    </row>
    <row r="397" spans="8:10" ht="14.25" customHeight="1" x14ac:dyDescent="0.2">
      <c r="H397" s="8"/>
      <c r="J397" s="8"/>
    </row>
    <row r="398" spans="8:10" ht="14.25" customHeight="1" x14ac:dyDescent="0.2">
      <c r="H398" s="8"/>
      <c r="J398" s="8"/>
    </row>
    <row r="399" spans="8:10" ht="14.25" customHeight="1" x14ac:dyDescent="0.2">
      <c r="H399" s="8"/>
      <c r="J399" s="8"/>
    </row>
    <row r="400" spans="8:10" ht="14.25" customHeight="1" x14ac:dyDescent="0.2">
      <c r="H400" s="8"/>
      <c r="J400" s="8"/>
    </row>
    <row r="401" spans="8:10" ht="14.25" customHeight="1" x14ac:dyDescent="0.2">
      <c r="H401" s="8"/>
      <c r="J401" s="8"/>
    </row>
    <row r="402" spans="8:10" ht="14.25" customHeight="1" x14ac:dyDescent="0.2">
      <c r="H402" s="8"/>
      <c r="J402" s="8"/>
    </row>
    <row r="403" spans="8:10" ht="14.25" customHeight="1" x14ac:dyDescent="0.2">
      <c r="H403" s="8"/>
      <c r="J403" s="8"/>
    </row>
    <row r="404" spans="8:10" ht="14.25" customHeight="1" x14ac:dyDescent="0.2">
      <c r="H404" s="8"/>
      <c r="J404" s="8"/>
    </row>
    <row r="405" spans="8:10" ht="14.25" customHeight="1" x14ac:dyDescent="0.2">
      <c r="H405" s="8"/>
      <c r="J405" s="8"/>
    </row>
    <row r="406" spans="8:10" ht="14.25" customHeight="1" x14ac:dyDescent="0.2">
      <c r="H406" s="8"/>
      <c r="J406" s="8"/>
    </row>
    <row r="407" spans="8:10" ht="14.25" customHeight="1" x14ac:dyDescent="0.2">
      <c r="H407" s="8"/>
      <c r="J407" s="8"/>
    </row>
    <row r="408" spans="8:10" ht="14.25" customHeight="1" x14ac:dyDescent="0.2">
      <c r="H408" s="8"/>
      <c r="J408" s="8"/>
    </row>
    <row r="409" spans="8:10" ht="14.25" customHeight="1" x14ac:dyDescent="0.2">
      <c r="H409" s="8"/>
      <c r="J409" s="8"/>
    </row>
    <row r="410" spans="8:10" ht="14.25" customHeight="1" x14ac:dyDescent="0.2">
      <c r="H410" s="8"/>
      <c r="J410" s="8"/>
    </row>
    <row r="411" spans="8:10" ht="14.25" customHeight="1" x14ac:dyDescent="0.2">
      <c r="H411" s="8"/>
      <c r="J411" s="8"/>
    </row>
    <row r="412" spans="8:10" ht="14.25" customHeight="1" x14ac:dyDescent="0.2">
      <c r="H412" s="8"/>
      <c r="J412" s="8"/>
    </row>
    <row r="413" spans="8:10" ht="14.25" customHeight="1" x14ac:dyDescent="0.2">
      <c r="H413" s="8"/>
      <c r="J413" s="8"/>
    </row>
    <row r="414" spans="8:10" ht="14.25" customHeight="1" x14ac:dyDescent="0.2">
      <c r="H414" s="8"/>
      <c r="J414" s="8"/>
    </row>
    <row r="415" spans="8:10" ht="14.25" customHeight="1" x14ac:dyDescent="0.2">
      <c r="H415" s="8"/>
      <c r="J415" s="8"/>
    </row>
    <row r="416" spans="8:10" ht="14.25" customHeight="1" x14ac:dyDescent="0.2">
      <c r="H416" s="8"/>
      <c r="J416" s="8"/>
    </row>
    <row r="417" spans="8:10" ht="14.25" customHeight="1" x14ac:dyDescent="0.2">
      <c r="H417" s="8"/>
      <c r="J417" s="8"/>
    </row>
    <row r="418" spans="8:10" ht="14.25" customHeight="1" x14ac:dyDescent="0.2">
      <c r="H418" s="8"/>
      <c r="J418" s="8"/>
    </row>
    <row r="419" spans="8:10" ht="14.25" customHeight="1" x14ac:dyDescent="0.2">
      <c r="H419" s="8"/>
      <c r="J419" s="8"/>
    </row>
    <row r="420" spans="8:10" ht="14.25" customHeight="1" x14ac:dyDescent="0.2">
      <c r="H420" s="8"/>
      <c r="J420" s="8"/>
    </row>
    <row r="421" spans="8:10" ht="14.25" customHeight="1" x14ac:dyDescent="0.2">
      <c r="H421" s="8"/>
      <c r="J421" s="8"/>
    </row>
    <row r="422" spans="8:10" ht="14.25" customHeight="1" x14ac:dyDescent="0.2">
      <c r="H422" s="8"/>
      <c r="J422" s="8"/>
    </row>
    <row r="423" spans="8:10" ht="14.25" customHeight="1" x14ac:dyDescent="0.2">
      <c r="H423" s="8"/>
      <c r="J423" s="8"/>
    </row>
    <row r="424" spans="8:10" ht="14.25" customHeight="1" x14ac:dyDescent="0.2">
      <c r="H424" s="8"/>
      <c r="J424" s="8"/>
    </row>
    <row r="425" spans="8:10" ht="14.25" customHeight="1" x14ac:dyDescent="0.2">
      <c r="H425" s="8"/>
      <c r="J425" s="8"/>
    </row>
    <row r="426" spans="8:10" ht="14.25" customHeight="1" x14ac:dyDescent="0.2">
      <c r="H426" s="8"/>
      <c r="J426" s="8"/>
    </row>
    <row r="427" spans="8:10" ht="14.25" customHeight="1" x14ac:dyDescent="0.2">
      <c r="H427" s="8"/>
      <c r="J427" s="8"/>
    </row>
    <row r="428" spans="8:10" ht="14.25" customHeight="1" x14ac:dyDescent="0.2">
      <c r="H428" s="8"/>
      <c r="J428" s="8"/>
    </row>
    <row r="429" spans="8:10" ht="14.25" customHeight="1" x14ac:dyDescent="0.2">
      <c r="H429" s="8"/>
      <c r="J429" s="8"/>
    </row>
    <row r="430" spans="8:10" ht="14.25" customHeight="1" x14ac:dyDescent="0.2">
      <c r="H430" s="8"/>
      <c r="J430" s="8"/>
    </row>
    <row r="431" spans="8:10" ht="14.25" customHeight="1" x14ac:dyDescent="0.2">
      <c r="H431" s="8"/>
      <c r="J431" s="8"/>
    </row>
    <row r="432" spans="8:10" ht="14.25" customHeight="1" x14ac:dyDescent="0.2">
      <c r="H432" s="8"/>
      <c r="J432" s="8"/>
    </row>
    <row r="433" spans="8:10" ht="14.25" customHeight="1" x14ac:dyDescent="0.2">
      <c r="H433" s="8"/>
      <c r="J433" s="8"/>
    </row>
    <row r="434" spans="8:10" ht="14.25" customHeight="1" x14ac:dyDescent="0.2">
      <c r="H434" s="8"/>
      <c r="J434" s="8"/>
    </row>
    <row r="435" spans="8:10" ht="14.25" customHeight="1" x14ac:dyDescent="0.2">
      <c r="H435" s="8"/>
      <c r="J435" s="8"/>
    </row>
    <row r="436" spans="8:10" ht="14.25" customHeight="1" x14ac:dyDescent="0.2">
      <c r="H436" s="8"/>
      <c r="J436" s="8"/>
    </row>
    <row r="437" spans="8:10" ht="14.25" customHeight="1" x14ac:dyDescent="0.2">
      <c r="H437" s="8"/>
      <c r="J437" s="8"/>
    </row>
    <row r="438" spans="8:10" ht="14.25" customHeight="1" x14ac:dyDescent="0.2">
      <c r="H438" s="8"/>
      <c r="J438" s="8"/>
    </row>
    <row r="439" spans="8:10" ht="14.25" customHeight="1" x14ac:dyDescent="0.2">
      <c r="H439" s="8"/>
      <c r="J439" s="8"/>
    </row>
    <row r="440" spans="8:10" ht="14.25" customHeight="1" x14ac:dyDescent="0.2">
      <c r="H440" s="8"/>
      <c r="J440" s="8"/>
    </row>
    <row r="441" spans="8:10" ht="14.25" customHeight="1" x14ac:dyDescent="0.2">
      <c r="H441" s="8"/>
      <c r="J441" s="8"/>
    </row>
    <row r="442" spans="8:10" ht="14.25" customHeight="1" x14ac:dyDescent="0.2">
      <c r="H442" s="8"/>
      <c r="J442" s="8"/>
    </row>
    <row r="443" spans="8:10" ht="14.25" customHeight="1" x14ac:dyDescent="0.2">
      <c r="H443" s="8"/>
      <c r="J443" s="8"/>
    </row>
    <row r="444" spans="8:10" ht="14.25" customHeight="1" x14ac:dyDescent="0.2">
      <c r="H444" s="8"/>
      <c r="J444" s="8"/>
    </row>
    <row r="445" spans="8:10" ht="14.25" customHeight="1" x14ac:dyDescent="0.2">
      <c r="H445" s="8"/>
      <c r="J445" s="8"/>
    </row>
    <row r="446" spans="8:10" ht="14.25" customHeight="1" x14ac:dyDescent="0.2">
      <c r="H446" s="8"/>
      <c r="J446" s="8"/>
    </row>
    <row r="447" spans="8:10" ht="14.25" customHeight="1" x14ac:dyDescent="0.2">
      <c r="H447" s="8"/>
      <c r="J447" s="8"/>
    </row>
    <row r="448" spans="8:10" ht="14.25" customHeight="1" x14ac:dyDescent="0.2">
      <c r="H448" s="8"/>
      <c r="J448" s="8"/>
    </row>
    <row r="449" spans="8:10" ht="14.25" customHeight="1" x14ac:dyDescent="0.2">
      <c r="H449" s="8"/>
      <c r="J449" s="8"/>
    </row>
    <row r="450" spans="8:10" ht="14.25" customHeight="1" x14ac:dyDescent="0.2">
      <c r="H450" s="8"/>
      <c r="J450" s="8"/>
    </row>
    <row r="451" spans="8:10" ht="14.25" customHeight="1" x14ac:dyDescent="0.2">
      <c r="H451" s="8"/>
      <c r="J451" s="8"/>
    </row>
    <row r="452" spans="8:10" ht="14.25" customHeight="1" x14ac:dyDescent="0.2">
      <c r="H452" s="8"/>
      <c r="J452" s="8"/>
    </row>
    <row r="453" spans="8:10" ht="14.25" customHeight="1" x14ac:dyDescent="0.2">
      <c r="H453" s="8"/>
      <c r="J453" s="8"/>
    </row>
    <row r="454" spans="8:10" ht="14.25" customHeight="1" x14ac:dyDescent="0.2">
      <c r="H454" s="8"/>
      <c r="J454" s="8"/>
    </row>
    <row r="455" spans="8:10" ht="14.25" customHeight="1" x14ac:dyDescent="0.2">
      <c r="H455" s="8"/>
      <c r="J455" s="8"/>
    </row>
    <row r="456" spans="8:10" ht="14.25" customHeight="1" x14ac:dyDescent="0.2">
      <c r="H456" s="8"/>
      <c r="J456" s="8"/>
    </row>
    <row r="457" spans="8:10" ht="14.25" customHeight="1" x14ac:dyDescent="0.2">
      <c r="H457" s="8"/>
      <c r="J457" s="8"/>
    </row>
    <row r="458" spans="8:10" ht="14.25" customHeight="1" x14ac:dyDescent="0.2">
      <c r="H458" s="8"/>
      <c r="J458" s="8"/>
    </row>
    <row r="459" spans="8:10" ht="14.25" customHeight="1" x14ac:dyDescent="0.2">
      <c r="H459" s="8"/>
      <c r="J459" s="8"/>
    </row>
    <row r="460" spans="8:10" ht="14.25" customHeight="1" x14ac:dyDescent="0.2">
      <c r="H460" s="8"/>
      <c r="J460" s="8"/>
    </row>
    <row r="461" spans="8:10" ht="14.25" customHeight="1" x14ac:dyDescent="0.2">
      <c r="H461" s="8"/>
      <c r="J461" s="8"/>
    </row>
    <row r="462" spans="8:10" ht="14.25" customHeight="1" x14ac:dyDescent="0.2">
      <c r="H462" s="8"/>
      <c r="J462" s="8"/>
    </row>
    <row r="463" spans="8:10" ht="14.25" customHeight="1" x14ac:dyDescent="0.2">
      <c r="H463" s="8"/>
      <c r="J463" s="8"/>
    </row>
    <row r="464" spans="8:10" ht="14.25" customHeight="1" x14ac:dyDescent="0.2">
      <c r="H464" s="8"/>
      <c r="J464" s="8"/>
    </row>
    <row r="465" spans="8:10" ht="14.25" customHeight="1" x14ac:dyDescent="0.2">
      <c r="H465" s="8"/>
      <c r="J465" s="8"/>
    </row>
    <row r="466" spans="8:10" ht="14.25" customHeight="1" x14ac:dyDescent="0.2">
      <c r="H466" s="8"/>
      <c r="J466" s="8"/>
    </row>
    <row r="467" spans="8:10" ht="14.25" customHeight="1" x14ac:dyDescent="0.2">
      <c r="H467" s="8"/>
      <c r="J467" s="8"/>
    </row>
    <row r="468" spans="8:10" ht="14.25" customHeight="1" x14ac:dyDescent="0.2">
      <c r="H468" s="8"/>
      <c r="J468" s="8"/>
    </row>
    <row r="469" spans="8:10" ht="14.25" customHeight="1" x14ac:dyDescent="0.2">
      <c r="H469" s="8"/>
      <c r="J469" s="8"/>
    </row>
    <row r="470" spans="8:10" ht="14.25" customHeight="1" x14ac:dyDescent="0.2">
      <c r="H470" s="8"/>
      <c r="J470" s="8"/>
    </row>
    <row r="471" spans="8:10" ht="14.25" customHeight="1" x14ac:dyDescent="0.2">
      <c r="H471" s="8"/>
      <c r="J471" s="8"/>
    </row>
    <row r="472" spans="8:10" ht="14.25" customHeight="1" x14ac:dyDescent="0.2">
      <c r="H472" s="8"/>
      <c r="J472" s="8"/>
    </row>
    <row r="473" spans="8:10" ht="14.25" customHeight="1" x14ac:dyDescent="0.2">
      <c r="H473" s="8"/>
      <c r="J473" s="8"/>
    </row>
    <row r="474" spans="8:10" ht="14.25" customHeight="1" x14ac:dyDescent="0.2">
      <c r="H474" s="8"/>
      <c r="J474" s="8"/>
    </row>
    <row r="475" spans="8:10" ht="14.25" customHeight="1" x14ac:dyDescent="0.2">
      <c r="H475" s="8"/>
      <c r="J475" s="8"/>
    </row>
    <row r="476" spans="8:10" ht="14.25" customHeight="1" x14ac:dyDescent="0.2">
      <c r="H476" s="8"/>
      <c r="J476" s="8"/>
    </row>
    <row r="477" spans="8:10" ht="14.25" customHeight="1" x14ac:dyDescent="0.2">
      <c r="H477" s="8"/>
      <c r="J477" s="8"/>
    </row>
    <row r="478" spans="8:10" ht="14.25" customHeight="1" x14ac:dyDescent="0.2">
      <c r="H478" s="8"/>
      <c r="J478" s="8"/>
    </row>
    <row r="479" spans="8:10" ht="14.25" customHeight="1" x14ac:dyDescent="0.2">
      <c r="H479" s="8"/>
      <c r="J479" s="8"/>
    </row>
    <row r="480" spans="8:10" ht="14.25" customHeight="1" x14ac:dyDescent="0.2">
      <c r="H480" s="8"/>
      <c r="J480" s="8"/>
    </row>
    <row r="481" spans="8:10" ht="14.25" customHeight="1" x14ac:dyDescent="0.2">
      <c r="H481" s="8"/>
      <c r="J481" s="8"/>
    </row>
    <row r="482" spans="8:10" ht="14.25" customHeight="1" x14ac:dyDescent="0.2">
      <c r="H482" s="8"/>
      <c r="J482" s="8"/>
    </row>
    <row r="483" spans="8:10" ht="14.25" customHeight="1" x14ac:dyDescent="0.2">
      <c r="H483" s="8"/>
      <c r="J483" s="8"/>
    </row>
    <row r="484" spans="8:10" ht="14.25" customHeight="1" x14ac:dyDescent="0.2">
      <c r="H484" s="8"/>
      <c r="J484" s="8"/>
    </row>
    <row r="485" spans="8:10" ht="14.25" customHeight="1" x14ac:dyDescent="0.2">
      <c r="H485" s="8"/>
      <c r="J485" s="8"/>
    </row>
    <row r="486" spans="8:10" ht="14.25" customHeight="1" x14ac:dyDescent="0.2">
      <c r="H486" s="8"/>
      <c r="J486" s="8"/>
    </row>
    <row r="487" spans="8:10" ht="14.25" customHeight="1" x14ac:dyDescent="0.2">
      <c r="H487" s="8"/>
      <c r="J487" s="8"/>
    </row>
    <row r="488" spans="8:10" ht="14.25" customHeight="1" x14ac:dyDescent="0.2">
      <c r="H488" s="8"/>
      <c r="J488" s="8"/>
    </row>
    <row r="489" spans="8:10" ht="14.25" customHeight="1" x14ac:dyDescent="0.2">
      <c r="H489" s="8"/>
      <c r="J489" s="8"/>
    </row>
    <row r="490" spans="8:10" ht="14.25" customHeight="1" x14ac:dyDescent="0.2">
      <c r="H490" s="8"/>
      <c r="J490" s="8"/>
    </row>
    <row r="491" spans="8:10" ht="14.25" customHeight="1" x14ac:dyDescent="0.2">
      <c r="H491" s="8"/>
      <c r="J491" s="8"/>
    </row>
    <row r="492" spans="8:10" ht="14.25" customHeight="1" x14ac:dyDescent="0.2">
      <c r="H492" s="8"/>
      <c r="J492" s="8"/>
    </row>
    <row r="493" spans="8:10" ht="14.25" customHeight="1" x14ac:dyDescent="0.2">
      <c r="H493" s="8"/>
      <c r="J493" s="8"/>
    </row>
    <row r="494" spans="8:10" ht="14.25" customHeight="1" x14ac:dyDescent="0.2">
      <c r="H494" s="8"/>
      <c r="J494" s="8"/>
    </row>
    <row r="495" spans="8:10" ht="14.25" customHeight="1" x14ac:dyDescent="0.2">
      <c r="H495" s="8"/>
      <c r="J495" s="8"/>
    </row>
    <row r="496" spans="8:10" ht="14.25" customHeight="1" x14ac:dyDescent="0.2">
      <c r="H496" s="8"/>
      <c r="J496" s="8"/>
    </row>
    <row r="497" spans="8:10" ht="14.25" customHeight="1" x14ac:dyDescent="0.2">
      <c r="H497" s="8"/>
      <c r="J497" s="8"/>
    </row>
    <row r="498" spans="8:10" ht="14.25" customHeight="1" x14ac:dyDescent="0.2">
      <c r="H498" s="8"/>
      <c r="J498" s="8"/>
    </row>
    <row r="499" spans="8:10" ht="14.25" customHeight="1" x14ac:dyDescent="0.2">
      <c r="H499" s="8"/>
      <c r="J499" s="8"/>
    </row>
    <row r="500" spans="8:10" ht="14.25" customHeight="1" x14ac:dyDescent="0.2">
      <c r="H500" s="8"/>
      <c r="J500" s="8"/>
    </row>
    <row r="501" spans="8:10" ht="14.25" customHeight="1" x14ac:dyDescent="0.2">
      <c r="H501" s="8"/>
      <c r="J501" s="8"/>
    </row>
    <row r="502" spans="8:10" ht="14.25" customHeight="1" x14ac:dyDescent="0.2">
      <c r="H502" s="8"/>
      <c r="J502" s="8"/>
    </row>
    <row r="503" spans="8:10" ht="14.25" customHeight="1" x14ac:dyDescent="0.2">
      <c r="H503" s="8"/>
      <c r="J503" s="8"/>
    </row>
    <row r="504" spans="8:10" ht="14.25" customHeight="1" x14ac:dyDescent="0.2">
      <c r="H504" s="8"/>
      <c r="J504" s="8"/>
    </row>
    <row r="505" spans="8:10" ht="14.25" customHeight="1" x14ac:dyDescent="0.2">
      <c r="H505" s="8"/>
      <c r="J505" s="8"/>
    </row>
    <row r="506" spans="8:10" ht="14.25" customHeight="1" x14ac:dyDescent="0.2">
      <c r="H506" s="8"/>
      <c r="J506" s="8"/>
    </row>
    <row r="507" spans="8:10" ht="14.25" customHeight="1" x14ac:dyDescent="0.2">
      <c r="H507" s="8"/>
      <c r="J507" s="8"/>
    </row>
    <row r="508" spans="8:10" ht="14.25" customHeight="1" x14ac:dyDescent="0.2">
      <c r="H508" s="8"/>
      <c r="J508" s="8"/>
    </row>
    <row r="509" spans="8:10" ht="14.25" customHeight="1" x14ac:dyDescent="0.2">
      <c r="H509" s="8"/>
      <c r="J509" s="8"/>
    </row>
    <row r="510" spans="8:10" ht="14.25" customHeight="1" x14ac:dyDescent="0.2">
      <c r="H510" s="8"/>
      <c r="J510" s="8"/>
    </row>
    <row r="511" spans="8:10" ht="14.25" customHeight="1" x14ac:dyDescent="0.2">
      <c r="H511" s="8"/>
      <c r="J511" s="8"/>
    </row>
    <row r="512" spans="8:10" ht="14.25" customHeight="1" x14ac:dyDescent="0.2">
      <c r="H512" s="8"/>
      <c r="J512" s="8"/>
    </row>
    <row r="513" spans="8:10" ht="14.25" customHeight="1" x14ac:dyDescent="0.2">
      <c r="H513" s="8"/>
      <c r="J513" s="8"/>
    </row>
    <row r="514" spans="8:10" ht="14.25" customHeight="1" x14ac:dyDescent="0.2">
      <c r="H514" s="8"/>
      <c r="J514" s="8"/>
    </row>
    <row r="515" spans="8:10" ht="14.25" customHeight="1" x14ac:dyDescent="0.2">
      <c r="H515" s="8"/>
      <c r="J515" s="8"/>
    </row>
    <row r="516" spans="8:10" ht="14.25" customHeight="1" x14ac:dyDescent="0.2">
      <c r="H516" s="8"/>
      <c r="J516" s="8"/>
    </row>
    <row r="517" spans="8:10" ht="14.25" customHeight="1" x14ac:dyDescent="0.2">
      <c r="H517" s="8"/>
      <c r="J517" s="8"/>
    </row>
    <row r="518" spans="8:10" ht="14.25" customHeight="1" x14ac:dyDescent="0.2">
      <c r="H518" s="8"/>
      <c r="J518" s="8"/>
    </row>
    <row r="519" spans="8:10" ht="14.25" customHeight="1" x14ac:dyDescent="0.2">
      <c r="H519" s="8"/>
      <c r="J519" s="8"/>
    </row>
    <row r="520" spans="8:10" ht="14.25" customHeight="1" x14ac:dyDescent="0.2">
      <c r="H520" s="8"/>
      <c r="J520" s="8"/>
    </row>
    <row r="521" spans="8:10" ht="14.25" customHeight="1" x14ac:dyDescent="0.2">
      <c r="H521" s="8"/>
      <c r="J521" s="8"/>
    </row>
    <row r="522" spans="8:10" ht="14.25" customHeight="1" x14ac:dyDescent="0.2">
      <c r="H522" s="8"/>
      <c r="J522" s="8"/>
    </row>
    <row r="523" spans="8:10" ht="14.25" customHeight="1" x14ac:dyDescent="0.2">
      <c r="H523" s="8"/>
      <c r="J523" s="8"/>
    </row>
    <row r="524" spans="8:10" ht="14.25" customHeight="1" x14ac:dyDescent="0.2">
      <c r="H524" s="8"/>
      <c r="J524" s="8"/>
    </row>
    <row r="525" spans="8:10" ht="14.25" customHeight="1" x14ac:dyDescent="0.2">
      <c r="H525" s="8"/>
      <c r="J525" s="8"/>
    </row>
    <row r="526" spans="8:10" ht="14.25" customHeight="1" x14ac:dyDescent="0.2">
      <c r="H526" s="8"/>
      <c r="J526" s="8"/>
    </row>
    <row r="527" spans="8:10" ht="14.25" customHeight="1" x14ac:dyDescent="0.2">
      <c r="H527" s="8"/>
      <c r="J527" s="8"/>
    </row>
    <row r="528" spans="8:10" ht="14.25" customHeight="1" x14ac:dyDescent="0.2">
      <c r="H528" s="8"/>
      <c r="J528" s="8"/>
    </row>
    <row r="529" spans="8:10" ht="14.25" customHeight="1" x14ac:dyDescent="0.2">
      <c r="H529" s="8"/>
      <c r="J529" s="8"/>
    </row>
    <row r="530" spans="8:10" ht="14.25" customHeight="1" x14ac:dyDescent="0.2">
      <c r="H530" s="8"/>
      <c r="J530" s="8"/>
    </row>
    <row r="531" spans="8:10" ht="14.25" customHeight="1" x14ac:dyDescent="0.2">
      <c r="H531" s="8"/>
      <c r="J531" s="8"/>
    </row>
    <row r="532" spans="8:10" ht="14.25" customHeight="1" x14ac:dyDescent="0.2">
      <c r="H532" s="8"/>
      <c r="J532" s="8"/>
    </row>
    <row r="533" spans="8:10" ht="14.25" customHeight="1" x14ac:dyDescent="0.2">
      <c r="H533" s="8"/>
      <c r="J533" s="8"/>
    </row>
    <row r="534" spans="8:10" ht="14.25" customHeight="1" x14ac:dyDescent="0.2">
      <c r="H534" s="8"/>
      <c r="J534" s="8"/>
    </row>
    <row r="535" spans="8:10" ht="14.25" customHeight="1" x14ac:dyDescent="0.2">
      <c r="H535" s="8"/>
      <c r="J535" s="8"/>
    </row>
    <row r="536" spans="8:10" ht="14.25" customHeight="1" x14ac:dyDescent="0.2">
      <c r="H536" s="8"/>
      <c r="J536" s="8"/>
    </row>
    <row r="537" spans="8:10" ht="14.25" customHeight="1" x14ac:dyDescent="0.2">
      <c r="H537" s="8"/>
      <c r="J537" s="8"/>
    </row>
    <row r="538" spans="8:10" ht="14.25" customHeight="1" x14ac:dyDescent="0.2">
      <c r="H538" s="8"/>
      <c r="J538" s="8"/>
    </row>
    <row r="539" spans="8:10" ht="14.25" customHeight="1" x14ac:dyDescent="0.2">
      <c r="H539" s="8"/>
      <c r="J539" s="8"/>
    </row>
    <row r="540" spans="8:10" ht="14.25" customHeight="1" x14ac:dyDescent="0.2">
      <c r="H540" s="8"/>
      <c r="J540" s="8"/>
    </row>
    <row r="541" spans="8:10" ht="14.25" customHeight="1" x14ac:dyDescent="0.2">
      <c r="H541" s="8"/>
      <c r="J541" s="8"/>
    </row>
    <row r="542" spans="8:10" ht="14.25" customHeight="1" x14ac:dyDescent="0.2">
      <c r="H542" s="8"/>
      <c r="J542" s="8"/>
    </row>
    <row r="543" spans="8:10" ht="14.25" customHeight="1" x14ac:dyDescent="0.2">
      <c r="H543" s="8"/>
      <c r="J543" s="8"/>
    </row>
    <row r="544" spans="8:10" ht="14.25" customHeight="1" x14ac:dyDescent="0.2">
      <c r="H544" s="8"/>
      <c r="J544" s="8"/>
    </row>
    <row r="545" spans="8:10" ht="14.25" customHeight="1" x14ac:dyDescent="0.2">
      <c r="H545" s="8"/>
      <c r="J545" s="8"/>
    </row>
    <row r="546" spans="8:10" ht="14.25" customHeight="1" x14ac:dyDescent="0.2">
      <c r="H546" s="8"/>
      <c r="J546" s="8"/>
    </row>
    <row r="547" spans="8:10" ht="14.25" customHeight="1" x14ac:dyDescent="0.2">
      <c r="H547" s="8"/>
      <c r="J547" s="8"/>
    </row>
    <row r="548" spans="8:10" ht="14.25" customHeight="1" x14ac:dyDescent="0.2">
      <c r="H548" s="8"/>
      <c r="J548" s="8"/>
    </row>
    <row r="549" spans="8:10" ht="14.25" customHeight="1" x14ac:dyDescent="0.2">
      <c r="H549" s="8"/>
      <c r="J549" s="8"/>
    </row>
    <row r="550" spans="8:10" ht="14.25" customHeight="1" x14ac:dyDescent="0.2">
      <c r="H550" s="8"/>
      <c r="J550" s="8"/>
    </row>
    <row r="551" spans="8:10" ht="14.25" customHeight="1" x14ac:dyDescent="0.2">
      <c r="H551" s="8"/>
      <c r="J551" s="8"/>
    </row>
    <row r="552" spans="8:10" ht="14.25" customHeight="1" x14ac:dyDescent="0.2">
      <c r="H552" s="8"/>
      <c r="J552" s="8"/>
    </row>
    <row r="553" spans="8:10" ht="14.25" customHeight="1" x14ac:dyDescent="0.2">
      <c r="H553" s="8"/>
      <c r="J553" s="8"/>
    </row>
    <row r="554" spans="8:10" ht="14.25" customHeight="1" x14ac:dyDescent="0.2">
      <c r="H554" s="8"/>
      <c r="J554" s="8"/>
    </row>
    <row r="555" spans="8:10" ht="14.25" customHeight="1" x14ac:dyDescent="0.2">
      <c r="H555" s="8"/>
      <c r="J555" s="8"/>
    </row>
    <row r="556" spans="8:10" ht="14.25" customHeight="1" x14ac:dyDescent="0.2">
      <c r="H556" s="8"/>
      <c r="J556" s="8"/>
    </row>
    <row r="557" spans="8:10" ht="14.25" customHeight="1" x14ac:dyDescent="0.2">
      <c r="H557" s="8"/>
      <c r="J557" s="8"/>
    </row>
    <row r="558" spans="8:10" ht="14.25" customHeight="1" x14ac:dyDescent="0.2">
      <c r="H558" s="8"/>
      <c r="J558" s="8"/>
    </row>
    <row r="559" spans="8:10" ht="14.25" customHeight="1" x14ac:dyDescent="0.2">
      <c r="H559" s="8"/>
      <c r="J559" s="8"/>
    </row>
    <row r="560" spans="8:10" ht="14.25" customHeight="1" x14ac:dyDescent="0.2">
      <c r="H560" s="8"/>
      <c r="J560" s="8"/>
    </row>
    <row r="561" spans="8:10" ht="14.25" customHeight="1" x14ac:dyDescent="0.2">
      <c r="H561" s="8"/>
      <c r="J561" s="8"/>
    </row>
    <row r="562" spans="8:10" ht="14.25" customHeight="1" x14ac:dyDescent="0.2">
      <c r="H562" s="8"/>
      <c r="J562" s="8"/>
    </row>
    <row r="563" spans="8:10" ht="14.25" customHeight="1" x14ac:dyDescent="0.2">
      <c r="H563" s="8"/>
      <c r="J563" s="8"/>
    </row>
    <row r="564" spans="8:10" ht="14.25" customHeight="1" x14ac:dyDescent="0.2">
      <c r="H564" s="8"/>
      <c r="J564" s="8"/>
    </row>
    <row r="565" spans="8:10" ht="14.25" customHeight="1" x14ac:dyDescent="0.2">
      <c r="H565" s="8"/>
      <c r="J565" s="8"/>
    </row>
    <row r="566" spans="8:10" ht="14.25" customHeight="1" x14ac:dyDescent="0.2">
      <c r="H566" s="8"/>
      <c r="J566" s="8"/>
    </row>
    <row r="567" spans="8:10" ht="14.25" customHeight="1" x14ac:dyDescent="0.2">
      <c r="H567" s="8"/>
      <c r="J567" s="8"/>
    </row>
    <row r="568" spans="8:10" ht="14.25" customHeight="1" x14ac:dyDescent="0.2">
      <c r="H568" s="8"/>
      <c r="J568" s="8"/>
    </row>
    <row r="569" spans="8:10" ht="14.25" customHeight="1" x14ac:dyDescent="0.2">
      <c r="H569" s="8"/>
      <c r="J569" s="8"/>
    </row>
    <row r="570" spans="8:10" ht="14.25" customHeight="1" x14ac:dyDescent="0.2">
      <c r="H570" s="8"/>
      <c r="J570" s="8"/>
    </row>
    <row r="571" spans="8:10" ht="14.25" customHeight="1" x14ac:dyDescent="0.2">
      <c r="H571" s="8"/>
      <c r="J571" s="8"/>
    </row>
    <row r="572" spans="8:10" ht="14.25" customHeight="1" x14ac:dyDescent="0.2">
      <c r="H572" s="8"/>
      <c r="J572" s="8"/>
    </row>
    <row r="573" spans="8:10" ht="14.25" customHeight="1" x14ac:dyDescent="0.2">
      <c r="H573" s="8"/>
      <c r="J573" s="8"/>
    </row>
    <row r="574" spans="8:10" ht="14.25" customHeight="1" x14ac:dyDescent="0.2">
      <c r="H574" s="8"/>
      <c r="J574" s="8"/>
    </row>
    <row r="575" spans="8:10" ht="14.25" customHeight="1" x14ac:dyDescent="0.2">
      <c r="H575" s="8"/>
      <c r="J575" s="8"/>
    </row>
    <row r="576" spans="8:10" ht="14.25" customHeight="1" x14ac:dyDescent="0.2">
      <c r="H576" s="8"/>
      <c r="J576" s="8"/>
    </row>
    <row r="577" spans="8:10" ht="14.25" customHeight="1" x14ac:dyDescent="0.2">
      <c r="H577" s="8"/>
      <c r="J577" s="8"/>
    </row>
    <row r="578" spans="8:10" ht="14.25" customHeight="1" x14ac:dyDescent="0.2">
      <c r="H578" s="8"/>
      <c r="J578" s="8"/>
    </row>
    <row r="579" spans="8:10" ht="14.25" customHeight="1" x14ac:dyDescent="0.2">
      <c r="H579" s="8"/>
      <c r="J579" s="8"/>
    </row>
    <row r="580" spans="8:10" ht="14.25" customHeight="1" x14ac:dyDescent="0.2">
      <c r="H580" s="8"/>
      <c r="J580" s="8"/>
    </row>
    <row r="581" spans="8:10" ht="14.25" customHeight="1" x14ac:dyDescent="0.2">
      <c r="H581" s="8"/>
      <c r="J581" s="8"/>
    </row>
    <row r="582" spans="8:10" ht="14.25" customHeight="1" x14ac:dyDescent="0.2">
      <c r="H582" s="8"/>
      <c r="J582" s="8"/>
    </row>
    <row r="583" spans="8:10" ht="14.25" customHeight="1" x14ac:dyDescent="0.2">
      <c r="H583" s="8"/>
      <c r="J583" s="8"/>
    </row>
    <row r="584" spans="8:10" ht="14.25" customHeight="1" x14ac:dyDescent="0.2">
      <c r="H584" s="8"/>
      <c r="J584" s="8"/>
    </row>
    <row r="585" spans="8:10" ht="14.25" customHeight="1" x14ac:dyDescent="0.2">
      <c r="H585" s="8"/>
      <c r="J585" s="8"/>
    </row>
    <row r="586" spans="8:10" ht="14.25" customHeight="1" x14ac:dyDescent="0.2">
      <c r="H586" s="8"/>
      <c r="J586" s="8"/>
    </row>
    <row r="587" spans="8:10" ht="14.25" customHeight="1" x14ac:dyDescent="0.2">
      <c r="H587" s="8"/>
      <c r="J587" s="8"/>
    </row>
    <row r="588" spans="8:10" ht="14.25" customHeight="1" x14ac:dyDescent="0.2">
      <c r="H588" s="8"/>
      <c r="J588" s="8"/>
    </row>
    <row r="589" spans="8:10" ht="14.25" customHeight="1" x14ac:dyDescent="0.2">
      <c r="H589" s="8"/>
      <c r="J589" s="8"/>
    </row>
    <row r="590" spans="8:10" ht="14.25" customHeight="1" x14ac:dyDescent="0.2">
      <c r="H590" s="8"/>
      <c r="J590" s="8"/>
    </row>
    <row r="591" spans="8:10" ht="14.25" customHeight="1" x14ac:dyDescent="0.2">
      <c r="H591" s="8"/>
      <c r="J591" s="8"/>
    </row>
    <row r="592" spans="8:10" ht="14.25" customHeight="1" x14ac:dyDescent="0.2">
      <c r="H592" s="8"/>
      <c r="J592" s="8"/>
    </row>
    <row r="593" spans="8:10" ht="14.25" customHeight="1" x14ac:dyDescent="0.2">
      <c r="H593" s="8"/>
      <c r="J593" s="8"/>
    </row>
    <row r="594" spans="8:10" ht="14.25" customHeight="1" x14ac:dyDescent="0.2">
      <c r="H594" s="8"/>
      <c r="J594" s="8"/>
    </row>
    <row r="595" spans="8:10" ht="14.25" customHeight="1" x14ac:dyDescent="0.2">
      <c r="H595" s="8"/>
      <c r="J595" s="8"/>
    </row>
    <row r="596" spans="8:10" ht="14.25" customHeight="1" x14ac:dyDescent="0.2">
      <c r="H596" s="8"/>
      <c r="J596" s="8"/>
    </row>
    <row r="597" spans="8:10" ht="14.25" customHeight="1" x14ac:dyDescent="0.2">
      <c r="H597" s="8"/>
      <c r="J597" s="8"/>
    </row>
    <row r="598" spans="8:10" ht="14.25" customHeight="1" x14ac:dyDescent="0.2">
      <c r="H598" s="8"/>
      <c r="J598" s="8"/>
    </row>
    <row r="599" spans="8:10" ht="14.25" customHeight="1" x14ac:dyDescent="0.2">
      <c r="H599" s="8"/>
      <c r="J599" s="8"/>
    </row>
    <row r="600" spans="8:10" ht="14.25" customHeight="1" x14ac:dyDescent="0.2">
      <c r="H600" s="8"/>
      <c r="J600" s="8"/>
    </row>
    <row r="601" spans="8:10" ht="14.25" customHeight="1" x14ac:dyDescent="0.2">
      <c r="H601" s="8"/>
      <c r="J601" s="8"/>
    </row>
    <row r="602" spans="8:10" ht="14.25" customHeight="1" x14ac:dyDescent="0.2">
      <c r="H602" s="8"/>
      <c r="J602" s="8"/>
    </row>
    <row r="603" spans="8:10" ht="14.25" customHeight="1" x14ac:dyDescent="0.2">
      <c r="H603" s="8"/>
      <c r="J603" s="8"/>
    </row>
    <row r="604" spans="8:10" ht="14.25" customHeight="1" x14ac:dyDescent="0.2">
      <c r="H604" s="8"/>
      <c r="J604" s="8"/>
    </row>
    <row r="605" spans="8:10" ht="14.25" customHeight="1" x14ac:dyDescent="0.2">
      <c r="H605" s="8"/>
      <c r="J605" s="8"/>
    </row>
    <row r="606" spans="8:10" ht="14.25" customHeight="1" x14ac:dyDescent="0.2">
      <c r="H606" s="8"/>
      <c r="J606" s="8"/>
    </row>
    <row r="607" spans="8:10" ht="14.25" customHeight="1" x14ac:dyDescent="0.2">
      <c r="H607" s="8"/>
      <c r="J607" s="8"/>
    </row>
    <row r="608" spans="8:10" ht="14.25" customHeight="1" x14ac:dyDescent="0.2">
      <c r="H608" s="8"/>
      <c r="J608" s="8"/>
    </row>
    <row r="609" spans="8:10" ht="14.25" customHeight="1" x14ac:dyDescent="0.2">
      <c r="H609" s="8"/>
      <c r="J609" s="8"/>
    </row>
    <row r="610" spans="8:10" ht="14.25" customHeight="1" x14ac:dyDescent="0.2">
      <c r="H610" s="8"/>
      <c r="J610" s="8"/>
    </row>
    <row r="611" spans="8:10" ht="14.25" customHeight="1" x14ac:dyDescent="0.2">
      <c r="H611" s="8"/>
      <c r="J611" s="8"/>
    </row>
    <row r="612" spans="8:10" ht="14.25" customHeight="1" x14ac:dyDescent="0.2">
      <c r="H612" s="8"/>
      <c r="J612" s="8"/>
    </row>
    <row r="613" spans="8:10" ht="14.25" customHeight="1" x14ac:dyDescent="0.2">
      <c r="H613" s="8"/>
      <c r="J613" s="8"/>
    </row>
    <row r="614" spans="8:10" ht="14.25" customHeight="1" x14ac:dyDescent="0.2">
      <c r="H614" s="8"/>
      <c r="J614" s="8"/>
    </row>
    <row r="615" spans="8:10" ht="14.25" customHeight="1" x14ac:dyDescent="0.2">
      <c r="H615" s="8"/>
      <c r="J615" s="8"/>
    </row>
    <row r="616" spans="8:10" ht="14.25" customHeight="1" x14ac:dyDescent="0.2">
      <c r="H616" s="8"/>
      <c r="J616" s="8"/>
    </row>
    <row r="617" spans="8:10" ht="14.25" customHeight="1" x14ac:dyDescent="0.2">
      <c r="H617" s="8"/>
      <c r="J617" s="8"/>
    </row>
    <row r="618" spans="8:10" ht="14.25" customHeight="1" x14ac:dyDescent="0.2">
      <c r="H618" s="8"/>
      <c r="J618" s="8"/>
    </row>
    <row r="619" spans="8:10" ht="14.25" customHeight="1" x14ac:dyDescent="0.2">
      <c r="H619" s="8"/>
      <c r="J619" s="8"/>
    </row>
    <row r="620" spans="8:10" ht="14.25" customHeight="1" x14ac:dyDescent="0.2">
      <c r="H620" s="8"/>
      <c r="J620" s="8"/>
    </row>
    <row r="621" spans="8:10" ht="14.25" customHeight="1" x14ac:dyDescent="0.2">
      <c r="H621" s="8"/>
      <c r="J621" s="8"/>
    </row>
    <row r="622" spans="8:10" ht="14.25" customHeight="1" x14ac:dyDescent="0.2">
      <c r="H622" s="8"/>
      <c r="J622" s="8"/>
    </row>
    <row r="623" spans="8:10" ht="14.25" customHeight="1" x14ac:dyDescent="0.2">
      <c r="H623" s="8"/>
      <c r="J623" s="8"/>
    </row>
    <row r="624" spans="8:10" ht="14.25" customHeight="1" x14ac:dyDescent="0.2">
      <c r="H624" s="8"/>
      <c r="J624" s="8"/>
    </row>
    <row r="625" spans="8:10" ht="14.25" customHeight="1" x14ac:dyDescent="0.2">
      <c r="H625" s="8"/>
      <c r="J625" s="8"/>
    </row>
    <row r="626" spans="8:10" ht="14.25" customHeight="1" x14ac:dyDescent="0.2">
      <c r="H626" s="8"/>
      <c r="J626" s="8"/>
    </row>
    <row r="627" spans="8:10" ht="14.25" customHeight="1" x14ac:dyDescent="0.2">
      <c r="H627" s="8"/>
      <c r="J627" s="8"/>
    </row>
    <row r="628" spans="8:10" ht="14.25" customHeight="1" x14ac:dyDescent="0.2">
      <c r="H628" s="8"/>
      <c r="J628" s="8"/>
    </row>
    <row r="629" spans="8:10" ht="14.25" customHeight="1" x14ac:dyDescent="0.2">
      <c r="H629" s="8"/>
      <c r="J629" s="8"/>
    </row>
    <row r="630" spans="8:10" ht="14.25" customHeight="1" x14ac:dyDescent="0.2">
      <c r="H630" s="8"/>
      <c r="J630" s="8"/>
    </row>
    <row r="631" spans="8:10" ht="14.25" customHeight="1" x14ac:dyDescent="0.2">
      <c r="H631" s="8"/>
      <c r="J631" s="8"/>
    </row>
    <row r="632" spans="8:10" ht="14.25" customHeight="1" x14ac:dyDescent="0.2">
      <c r="H632" s="8"/>
      <c r="J632" s="8"/>
    </row>
    <row r="633" spans="8:10" ht="14.25" customHeight="1" x14ac:dyDescent="0.2">
      <c r="H633" s="8"/>
      <c r="J633" s="8"/>
    </row>
    <row r="634" spans="8:10" ht="14.25" customHeight="1" x14ac:dyDescent="0.2">
      <c r="H634" s="8"/>
      <c r="J634" s="8"/>
    </row>
    <row r="635" spans="8:10" ht="14.25" customHeight="1" x14ac:dyDescent="0.2">
      <c r="H635" s="8"/>
      <c r="J635" s="8"/>
    </row>
    <row r="636" spans="8:10" ht="14.25" customHeight="1" x14ac:dyDescent="0.2">
      <c r="H636" s="8"/>
      <c r="J636" s="8"/>
    </row>
    <row r="637" spans="8:10" ht="14.25" customHeight="1" x14ac:dyDescent="0.2">
      <c r="H637" s="8"/>
      <c r="J637" s="8"/>
    </row>
    <row r="638" spans="8:10" ht="14.25" customHeight="1" x14ac:dyDescent="0.2">
      <c r="H638" s="8"/>
      <c r="J638" s="8"/>
    </row>
    <row r="639" spans="8:10" ht="14.25" customHeight="1" x14ac:dyDescent="0.2">
      <c r="H639" s="8"/>
      <c r="J639" s="8"/>
    </row>
    <row r="640" spans="8:10" ht="14.25" customHeight="1" x14ac:dyDescent="0.2">
      <c r="H640" s="8"/>
      <c r="J640" s="8"/>
    </row>
    <row r="641" spans="8:10" ht="14.25" customHeight="1" x14ac:dyDescent="0.2">
      <c r="H641" s="8"/>
      <c r="J641" s="8"/>
    </row>
    <row r="642" spans="8:10" ht="14.25" customHeight="1" x14ac:dyDescent="0.2">
      <c r="H642" s="8"/>
      <c r="J642" s="8"/>
    </row>
    <row r="643" spans="8:10" ht="14.25" customHeight="1" x14ac:dyDescent="0.2">
      <c r="H643" s="8"/>
      <c r="J643" s="8"/>
    </row>
    <row r="644" spans="8:10" ht="14.25" customHeight="1" x14ac:dyDescent="0.2">
      <c r="H644" s="8"/>
      <c r="J644" s="8"/>
    </row>
    <row r="645" spans="8:10" ht="14.25" customHeight="1" x14ac:dyDescent="0.2">
      <c r="H645" s="8"/>
      <c r="J645" s="8"/>
    </row>
    <row r="646" spans="8:10" ht="14.25" customHeight="1" x14ac:dyDescent="0.2">
      <c r="H646" s="8"/>
      <c r="J646" s="8"/>
    </row>
    <row r="647" spans="8:10" ht="14.25" customHeight="1" x14ac:dyDescent="0.2">
      <c r="H647" s="8"/>
      <c r="J647" s="8"/>
    </row>
    <row r="648" spans="8:10" ht="14.25" customHeight="1" x14ac:dyDescent="0.2">
      <c r="H648" s="8"/>
      <c r="J648" s="8"/>
    </row>
    <row r="649" spans="8:10" ht="14.25" customHeight="1" x14ac:dyDescent="0.2">
      <c r="H649" s="8"/>
      <c r="J649" s="8"/>
    </row>
    <row r="650" spans="8:10" ht="14.25" customHeight="1" x14ac:dyDescent="0.2">
      <c r="H650" s="8"/>
      <c r="J650" s="8"/>
    </row>
    <row r="651" spans="8:10" ht="14.25" customHeight="1" x14ac:dyDescent="0.2">
      <c r="H651" s="8"/>
      <c r="J651" s="8"/>
    </row>
    <row r="652" spans="8:10" ht="14.25" customHeight="1" x14ac:dyDescent="0.2">
      <c r="H652" s="8"/>
      <c r="J652" s="8"/>
    </row>
    <row r="653" spans="8:10" ht="14.25" customHeight="1" x14ac:dyDescent="0.2">
      <c r="H653" s="8"/>
      <c r="J653" s="8"/>
    </row>
    <row r="654" spans="8:10" ht="14.25" customHeight="1" x14ac:dyDescent="0.2">
      <c r="H654" s="8"/>
      <c r="J654" s="8"/>
    </row>
    <row r="655" spans="8:10" ht="14.25" customHeight="1" x14ac:dyDescent="0.2">
      <c r="H655" s="8"/>
      <c r="J655" s="8"/>
    </row>
    <row r="656" spans="8:10" ht="14.25" customHeight="1" x14ac:dyDescent="0.2">
      <c r="H656" s="8"/>
      <c r="J656" s="8"/>
    </row>
    <row r="657" spans="8:10" ht="14.25" customHeight="1" x14ac:dyDescent="0.2">
      <c r="H657" s="8"/>
      <c r="J657" s="8"/>
    </row>
    <row r="658" spans="8:10" ht="14.25" customHeight="1" x14ac:dyDescent="0.2">
      <c r="H658" s="8"/>
      <c r="J658" s="8"/>
    </row>
    <row r="659" spans="8:10" ht="14.25" customHeight="1" x14ac:dyDescent="0.2">
      <c r="H659" s="8"/>
      <c r="J659" s="8"/>
    </row>
    <row r="660" spans="8:10" ht="14.25" customHeight="1" x14ac:dyDescent="0.2">
      <c r="H660" s="8"/>
      <c r="J660" s="8"/>
    </row>
    <row r="661" spans="8:10" ht="14.25" customHeight="1" x14ac:dyDescent="0.2">
      <c r="H661" s="8"/>
      <c r="J661" s="8"/>
    </row>
    <row r="662" spans="8:10" ht="14.25" customHeight="1" x14ac:dyDescent="0.2">
      <c r="H662" s="8"/>
      <c r="J662" s="8"/>
    </row>
    <row r="663" spans="8:10" ht="14.25" customHeight="1" x14ac:dyDescent="0.2">
      <c r="H663" s="8"/>
      <c r="J663" s="8"/>
    </row>
    <row r="664" spans="8:10" ht="14.25" customHeight="1" x14ac:dyDescent="0.2">
      <c r="H664" s="8"/>
      <c r="J664" s="8"/>
    </row>
    <row r="665" spans="8:10" ht="14.25" customHeight="1" x14ac:dyDescent="0.2">
      <c r="H665" s="8"/>
      <c r="J665" s="8"/>
    </row>
    <row r="666" spans="8:10" ht="14.25" customHeight="1" x14ac:dyDescent="0.2">
      <c r="H666" s="8"/>
      <c r="J666" s="8"/>
    </row>
    <row r="667" spans="8:10" ht="14.25" customHeight="1" x14ac:dyDescent="0.2">
      <c r="H667" s="8"/>
      <c r="J667" s="8"/>
    </row>
    <row r="668" spans="8:10" ht="14.25" customHeight="1" x14ac:dyDescent="0.2">
      <c r="H668" s="8"/>
      <c r="J668" s="8"/>
    </row>
    <row r="669" spans="8:10" ht="14.25" customHeight="1" x14ac:dyDescent="0.2">
      <c r="H669" s="8"/>
      <c r="J669" s="8"/>
    </row>
    <row r="670" spans="8:10" ht="14.25" customHeight="1" x14ac:dyDescent="0.2">
      <c r="H670" s="8"/>
      <c r="J670" s="8"/>
    </row>
    <row r="671" spans="8:10" ht="14.25" customHeight="1" x14ac:dyDescent="0.2">
      <c r="H671" s="8"/>
      <c r="J671" s="8"/>
    </row>
    <row r="672" spans="8:10" ht="14.25" customHeight="1" x14ac:dyDescent="0.2">
      <c r="H672" s="8"/>
      <c r="J672" s="8"/>
    </row>
    <row r="673" spans="8:10" ht="14.25" customHeight="1" x14ac:dyDescent="0.2">
      <c r="H673" s="8"/>
      <c r="J673" s="8"/>
    </row>
    <row r="674" spans="8:10" ht="14.25" customHeight="1" x14ac:dyDescent="0.2">
      <c r="H674" s="8"/>
      <c r="J674" s="8"/>
    </row>
    <row r="675" spans="8:10" ht="14.25" customHeight="1" x14ac:dyDescent="0.2">
      <c r="H675" s="8"/>
      <c r="J675" s="8"/>
    </row>
    <row r="676" spans="8:10" ht="14.25" customHeight="1" x14ac:dyDescent="0.2">
      <c r="H676" s="8"/>
      <c r="J676" s="8"/>
    </row>
    <row r="677" spans="8:10" ht="14.25" customHeight="1" x14ac:dyDescent="0.2">
      <c r="H677" s="8"/>
      <c r="J677" s="8"/>
    </row>
    <row r="678" spans="8:10" ht="14.25" customHeight="1" x14ac:dyDescent="0.2">
      <c r="H678" s="8"/>
      <c r="J678" s="8"/>
    </row>
    <row r="679" spans="8:10" ht="14.25" customHeight="1" x14ac:dyDescent="0.2">
      <c r="H679" s="8"/>
      <c r="J679" s="8"/>
    </row>
    <row r="680" spans="8:10" ht="14.25" customHeight="1" x14ac:dyDescent="0.2">
      <c r="H680" s="8"/>
      <c r="J680" s="8"/>
    </row>
    <row r="681" spans="8:10" ht="14.25" customHeight="1" x14ac:dyDescent="0.2">
      <c r="H681" s="8"/>
      <c r="J681" s="8"/>
    </row>
    <row r="682" spans="8:10" ht="14.25" customHeight="1" x14ac:dyDescent="0.2">
      <c r="H682" s="8"/>
      <c r="J682" s="8"/>
    </row>
    <row r="683" spans="8:10" ht="14.25" customHeight="1" x14ac:dyDescent="0.2">
      <c r="H683" s="8"/>
      <c r="J683" s="8"/>
    </row>
    <row r="684" spans="8:10" ht="14.25" customHeight="1" x14ac:dyDescent="0.2">
      <c r="H684" s="8"/>
      <c r="J684" s="8"/>
    </row>
    <row r="685" spans="8:10" ht="14.25" customHeight="1" x14ac:dyDescent="0.2">
      <c r="H685" s="8"/>
      <c r="J685" s="8"/>
    </row>
    <row r="686" spans="8:10" ht="14.25" customHeight="1" x14ac:dyDescent="0.2">
      <c r="H686" s="8"/>
      <c r="J686" s="8"/>
    </row>
    <row r="687" spans="8:10" ht="14.25" customHeight="1" x14ac:dyDescent="0.2">
      <c r="H687" s="8"/>
      <c r="J687" s="8"/>
    </row>
    <row r="688" spans="8:10" ht="14.25" customHeight="1" x14ac:dyDescent="0.2">
      <c r="H688" s="8"/>
      <c r="J688" s="8"/>
    </row>
    <row r="689" spans="8:10" ht="14.25" customHeight="1" x14ac:dyDescent="0.2">
      <c r="H689" s="8"/>
      <c r="J689" s="8"/>
    </row>
    <row r="690" spans="8:10" ht="14.25" customHeight="1" x14ac:dyDescent="0.2">
      <c r="H690" s="8"/>
      <c r="J690" s="8"/>
    </row>
    <row r="691" spans="8:10" ht="14.25" customHeight="1" x14ac:dyDescent="0.2">
      <c r="H691" s="8"/>
      <c r="J691" s="8"/>
    </row>
    <row r="692" spans="8:10" ht="14.25" customHeight="1" x14ac:dyDescent="0.2">
      <c r="H692" s="8"/>
      <c r="J692" s="8"/>
    </row>
    <row r="693" spans="8:10" ht="14.25" customHeight="1" x14ac:dyDescent="0.2">
      <c r="H693" s="8"/>
      <c r="J693" s="8"/>
    </row>
    <row r="694" spans="8:10" ht="14.25" customHeight="1" x14ac:dyDescent="0.2">
      <c r="H694" s="8"/>
      <c r="J694" s="8"/>
    </row>
    <row r="695" spans="8:10" ht="14.25" customHeight="1" x14ac:dyDescent="0.2">
      <c r="H695" s="8"/>
      <c r="J695" s="8"/>
    </row>
    <row r="696" spans="8:10" ht="14.25" customHeight="1" x14ac:dyDescent="0.2">
      <c r="H696" s="8"/>
      <c r="J696" s="8"/>
    </row>
    <row r="697" spans="8:10" ht="14.25" customHeight="1" x14ac:dyDescent="0.2">
      <c r="H697" s="8"/>
      <c r="J697" s="8"/>
    </row>
    <row r="698" spans="8:10" ht="14.25" customHeight="1" x14ac:dyDescent="0.2">
      <c r="H698" s="8"/>
      <c r="J698" s="8"/>
    </row>
    <row r="699" spans="8:10" ht="14.25" customHeight="1" x14ac:dyDescent="0.2">
      <c r="H699" s="8"/>
      <c r="J699" s="8"/>
    </row>
    <row r="700" spans="8:10" ht="14.25" customHeight="1" x14ac:dyDescent="0.2">
      <c r="H700" s="8"/>
      <c r="J700" s="8"/>
    </row>
    <row r="701" spans="8:10" ht="14.25" customHeight="1" x14ac:dyDescent="0.2">
      <c r="H701" s="8"/>
      <c r="J701" s="8"/>
    </row>
    <row r="702" spans="8:10" ht="14.25" customHeight="1" x14ac:dyDescent="0.2">
      <c r="H702" s="8"/>
      <c r="J702" s="8"/>
    </row>
    <row r="703" spans="8:10" ht="14.25" customHeight="1" x14ac:dyDescent="0.2">
      <c r="H703" s="8"/>
      <c r="J703" s="8"/>
    </row>
    <row r="704" spans="8:10" ht="14.25" customHeight="1" x14ac:dyDescent="0.2">
      <c r="H704" s="8"/>
      <c r="J704" s="8"/>
    </row>
    <row r="705" spans="8:10" ht="14.25" customHeight="1" x14ac:dyDescent="0.2">
      <c r="H705" s="8"/>
      <c r="J705" s="8"/>
    </row>
    <row r="706" spans="8:10" ht="14.25" customHeight="1" x14ac:dyDescent="0.2">
      <c r="H706" s="8"/>
      <c r="J706" s="8"/>
    </row>
    <row r="707" spans="8:10" ht="14.25" customHeight="1" x14ac:dyDescent="0.2">
      <c r="H707" s="8"/>
      <c r="J707" s="8"/>
    </row>
    <row r="708" spans="8:10" ht="14.25" customHeight="1" x14ac:dyDescent="0.2">
      <c r="H708" s="8"/>
      <c r="J708" s="8"/>
    </row>
    <row r="709" spans="8:10" ht="14.25" customHeight="1" x14ac:dyDescent="0.2">
      <c r="H709" s="8"/>
      <c r="J709" s="8"/>
    </row>
    <row r="710" spans="8:10" ht="14.25" customHeight="1" x14ac:dyDescent="0.2">
      <c r="H710" s="8"/>
      <c r="J710" s="8"/>
    </row>
    <row r="711" spans="8:10" ht="14.25" customHeight="1" x14ac:dyDescent="0.2">
      <c r="H711" s="8"/>
      <c r="J711" s="8"/>
    </row>
    <row r="712" spans="8:10" ht="14.25" customHeight="1" x14ac:dyDescent="0.2">
      <c r="H712" s="8"/>
      <c r="J712" s="8"/>
    </row>
    <row r="713" spans="8:10" ht="14.25" customHeight="1" x14ac:dyDescent="0.2">
      <c r="H713" s="8"/>
      <c r="J713" s="8"/>
    </row>
    <row r="714" spans="8:10" ht="14.25" customHeight="1" x14ac:dyDescent="0.2">
      <c r="H714" s="8"/>
      <c r="J714" s="8"/>
    </row>
    <row r="715" spans="8:10" ht="14.25" customHeight="1" x14ac:dyDescent="0.2">
      <c r="H715" s="8"/>
      <c r="J715" s="8"/>
    </row>
    <row r="716" spans="8:10" ht="14.25" customHeight="1" x14ac:dyDescent="0.2">
      <c r="H716" s="8"/>
      <c r="J716" s="8"/>
    </row>
    <row r="717" spans="8:10" ht="14.25" customHeight="1" x14ac:dyDescent="0.2">
      <c r="H717" s="8"/>
      <c r="J717" s="8"/>
    </row>
    <row r="718" spans="8:10" ht="14.25" customHeight="1" x14ac:dyDescent="0.2">
      <c r="H718" s="8"/>
      <c r="J718" s="8"/>
    </row>
    <row r="719" spans="8:10" ht="14.25" customHeight="1" x14ac:dyDescent="0.2">
      <c r="H719" s="8"/>
      <c r="J719" s="8"/>
    </row>
    <row r="720" spans="8:10" ht="14.25" customHeight="1" x14ac:dyDescent="0.2">
      <c r="H720" s="8"/>
      <c r="J720" s="8"/>
    </row>
    <row r="721" spans="8:10" ht="14.25" customHeight="1" x14ac:dyDescent="0.2">
      <c r="H721" s="8"/>
      <c r="J721" s="8"/>
    </row>
    <row r="722" spans="8:10" ht="14.25" customHeight="1" x14ac:dyDescent="0.2">
      <c r="H722" s="8"/>
      <c r="J722" s="8"/>
    </row>
    <row r="723" spans="8:10" ht="14.25" customHeight="1" x14ac:dyDescent="0.2">
      <c r="H723" s="8"/>
      <c r="J723" s="8"/>
    </row>
    <row r="724" spans="8:10" ht="14.25" customHeight="1" x14ac:dyDescent="0.2">
      <c r="H724" s="8"/>
      <c r="J724" s="8"/>
    </row>
    <row r="725" spans="8:10" ht="14.25" customHeight="1" x14ac:dyDescent="0.2">
      <c r="H725" s="8"/>
      <c r="J725" s="8"/>
    </row>
    <row r="726" spans="8:10" ht="14.25" customHeight="1" x14ac:dyDescent="0.2">
      <c r="H726" s="8"/>
      <c r="J726" s="8"/>
    </row>
    <row r="727" spans="8:10" ht="14.25" customHeight="1" x14ac:dyDescent="0.2">
      <c r="H727" s="8"/>
      <c r="J727" s="8"/>
    </row>
    <row r="728" spans="8:10" ht="14.25" customHeight="1" x14ac:dyDescent="0.2">
      <c r="H728" s="8"/>
      <c r="J728" s="8"/>
    </row>
    <row r="729" spans="8:10" ht="14.25" customHeight="1" x14ac:dyDescent="0.2">
      <c r="H729" s="8"/>
      <c r="J729" s="8"/>
    </row>
    <row r="730" spans="8:10" ht="14.25" customHeight="1" x14ac:dyDescent="0.2">
      <c r="H730" s="8"/>
      <c r="J730" s="8"/>
    </row>
    <row r="731" spans="8:10" ht="14.25" customHeight="1" x14ac:dyDescent="0.2">
      <c r="H731" s="8"/>
      <c r="J731" s="8"/>
    </row>
    <row r="732" spans="8:10" ht="14.25" customHeight="1" x14ac:dyDescent="0.2">
      <c r="H732" s="8"/>
      <c r="J732" s="8"/>
    </row>
    <row r="733" spans="8:10" ht="14.25" customHeight="1" x14ac:dyDescent="0.2">
      <c r="H733" s="8"/>
      <c r="J733" s="8"/>
    </row>
    <row r="734" spans="8:10" ht="14.25" customHeight="1" x14ac:dyDescent="0.2">
      <c r="H734" s="8"/>
      <c r="J734" s="8"/>
    </row>
    <row r="735" spans="8:10" ht="14.25" customHeight="1" x14ac:dyDescent="0.2">
      <c r="H735" s="8"/>
      <c r="J735" s="8"/>
    </row>
    <row r="736" spans="8:10" ht="14.25" customHeight="1" x14ac:dyDescent="0.2">
      <c r="H736" s="8"/>
      <c r="J736" s="8"/>
    </row>
    <row r="737" spans="8:10" ht="14.25" customHeight="1" x14ac:dyDescent="0.2">
      <c r="H737" s="8"/>
      <c r="J737" s="8"/>
    </row>
    <row r="738" spans="8:10" ht="14.25" customHeight="1" x14ac:dyDescent="0.2">
      <c r="H738" s="8"/>
      <c r="J738" s="8"/>
    </row>
    <row r="739" spans="8:10" ht="14.25" customHeight="1" x14ac:dyDescent="0.2">
      <c r="H739" s="8"/>
      <c r="J739" s="8"/>
    </row>
    <row r="740" spans="8:10" ht="14.25" customHeight="1" x14ac:dyDescent="0.2">
      <c r="H740" s="8"/>
      <c r="J740" s="8"/>
    </row>
    <row r="741" spans="8:10" ht="14.25" customHeight="1" x14ac:dyDescent="0.2">
      <c r="H741" s="8"/>
      <c r="J741" s="8"/>
    </row>
    <row r="742" spans="8:10" ht="14.25" customHeight="1" x14ac:dyDescent="0.2">
      <c r="H742" s="8"/>
      <c r="J742" s="8"/>
    </row>
    <row r="743" spans="8:10" ht="14.25" customHeight="1" x14ac:dyDescent="0.2">
      <c r="H743" s="8"/>
      <c r="J743" s="8"/>
    </row>
    <row r="744" spans="8:10" ht="14.25" customHeight="1" x14ac:dyDescent="0.2">
      <c r="H744" s="8"/>
      <c r="J744" s="8"/>
    </row>
    <row r="745" spans="8:10" ht="14.25" customHeight="1" x14ac:dyDescent="0.2">
      <c r="H745" s="8"/>
      <c r="J745" s="8"/>
    </row>
    <row r="746" spans="8:10" ht="14.25" customHeight="1" x14ac:dyDescent="0.2">
      <c r="H746" s="8"/>
      <c r="J746" s="8"/>
    </row>
    <row r="747" spans="8:10" ht="14.25" customHeight="1" x14ac:dyDescent="0.2">
      <c r="H747" s="8"/>
      <c r="J747" s="8"/>
    </row>
    <row r="748" spans="8:10" ht="14.25" customHeight="1" x14ac:dyDescent="0.2">
      <c r="H748" s="8"/>
      <c r="J748" s="8"/>
    </row>
    <row r="749" spans="8:10" ht="14.25" customHeight="1" x14ac:dyDescent="0.2">
      <c r="H749" s="8"/>
      <c r="J749" s="8"/>
    </row>
    <row r="750" spans="8:10" ht="14.25" customHeight="1" x14ac:dyDescent="0.2">
      <c r="H750" s="8"/>
      <c r="J750" s="8"/>
    </row>
    <row r="751" spans="8:10" ht="14.25" customHeight="1" x14ac:dyDescent="0.2">
      <c r="H751" s="8"/>
      <c r="J751" s="8"/>
    </row>
    <row r="752" spans="8:10" ht="14.25" customHeight="1" x14ac:dyDescent="0.2">
      <c r="H752" s="8"/>
      <c r="J752" s="8"/>
    </row>
    <row r="753" spans="8:10" ht="14.25" customHeight="1" x14ac:dyDescent="0.2">
      <c r="H753" s="8"/>
      <c r="J753" s="8"/>
    </row>
    <row r="754" spans="8:10" ht="14.25" customHeight="1" x14ac:dyDescent="0.2">
      <c r="H754" s="8"/>
      <c r="J754" s="8"/>
    </row>
    <row r="755" spans="8:10" ht="14.25" customHeight="1" x14ac:dyDescent="0.2">
      <c r="H755" s="8"/>
      <c r="J755" s="8"/>
    </row>
    <row r="756" spans="8:10" ht="14.25" customHeight="1" x14ac:dyDescent="0.2">
      <c r="H756" s="8"/>
      <c r="J756" s="8"/>
    </row>
    <row r="757" spans="8:10" ht="14.25" customHeight="1" x14ac:dyDescent="0.2">
      <c r="H757" s="8"/>
      <c r="J757" s="8"/>
    </row>
    <row r="758" spans="8:10" ht="14.25" customHeight="1" x14ac:dyDescent="0.2">
      <c r="H758" s="8"/>
      <c r="J758" s="8"/>
    </row>
    <row r="759" spans="8:10" ht="14.25" customHeight="1" x14ac:dyDescent="0.2">
      <c r="H759" s="8"/>
      <c r="J759" s="8"/>
    </row>
    <row r="760" spans="8:10" ht="14.25" customHeight="1" x14ac:dyDescent="0.2">
      <c r="H760" s="8"/>
      <c r="J760" s="8"/>
    </row>
    <row r="761" spans="8:10" ht="14.25" customHeight="1" x14ac:dyDescent="0.2">
      <c r="H761" s="8"/>
      <c r="J761" s="8"/>
    </row>
    <row r="762" spans="8:10" ht="14.25" customHeight="1" x14ac:dyDescent="0.2">
      <c r="H762" s="8"/>
      <c r="J762" s="8"/>
    </row>
    <row r="763" spans="8:10" ht="14.25" customHeight="1" x14ac:dyDescent="0.2">
      <c r="H763" s="8"/>
      <c r="J763" s="8"/>
    </row>
    <row r="764" spans="8:10" ht="14.25" customHeight="1" x14ac:dyDescent="0.2">
      <c r="H764" s="8"/>
      <c r="J764" s="8"/>
    </row>
    <row r="765" spans="8:10" ht="14.25" customHeight="1" x14ac:dyDescent="0.2">
      <c r="H765" s="8"/>
      <c r="J765" s="8"/>
    </row>
    <row r="766" spans="8:10" ht="14.25" customHeight="1" x14ac:dyDescent="0.2">
      <c r="H766" s="8"/>
      <c r="J766" s="8"/>
    </row>
    <row r="767" spans="8:10" ht="14.25" customHeight="1" x14ac:dyDescent="0.2">
      <c r="H767" s="8"/>
      <c r="J767" s="8"/>
    </row>
    <row r="768" spans="8:10" ht="14.25" customHeight="1" x14ac:dyDescent="0.2">
      <c r="H768" s="8"/>
      <c r="J768" s="8"/>
    </row>
    <row r="769" spans="8:10" ht="14.25" customHeight="1" x14ac:dyDescent="0.2">
      <c r="H769" s="8"/>
      <c r="J769" s="8"/>
    </row>
    <row r="770" spans="8:10" ht="14.25" customHeight="1" x14ac:dyDescent="0.2">
      <c r="H770" s="8"/>
      <c r="J770" s="8"/>
    </row>
    <row r="771" spans="8:10" ht="14.25" customHeight="1" x14ac:dyDescent="0.2">
      <c r="H771" s="8"/>
      <c r="J771" s="8"/>
    </row>
    <row r="772" spans="8:10" ht="14.25" customHeight="1" x14ac:dyDescent="0.2">
      <c r="H772" s="8"/>
      <c r="J772" s="8"/>
    </row>
    <row r="773" spans="8:10" ht="14.25" customHeight="1" x14ac:dyDescent="0.2">
      <c r="H773" s="8"/>
      <c r="J773" s="8"/>
    </row>
    <row r="774" spans="8:10" ht="14.25" customHeight="1" x14ac:dyDescent="0.2">
      <c r="H774" s="8"/>
      <c r="J774" s="8"/>
    </row>
    <row r="775" spans="8:10" ht="14.25" customHeight="1" x14ac:dyDescent="0.2">
      <c r="H775" s="8"/>
      <c r="J775" s="8"/>
    </row>
    <row r="776" spans="8:10" ht="14.25" customHeight="1" x14ac:dyDescent="0.2">
      <c r="H776" s="8"/>
      <c r="J776" s="8"/>
    </row>
    <row r="777" spans="8:10" ht="14.25" customHeight="1" x14ac:dyDescent="0.2">
      <c r="H777" s="8"/>
      <c r="J777" s="8"/>
    </row>
    <row r="778" spans="8:10" ht="14.25" customHeight="1" x14ac:dyDescent="0.2">
      <c r="H778" s="8"/>
      <c r="J778" s="8"/>
    </row>
    <row r="779" spans="8:10" ht="14.25" customHeight="1" x14ac:dyDescent="0.2">
      <c r="H779" s="8"/>
      <c r="J779" s="8"/>
    </row>
    <row r="780" spans="8:10" ht="14.25" customHeight="1" x14ac:dyDescent="0.2">
      <c r="H780" s="8"/>
      <c r="J780" s="8"/>
    </row>
    <row r="781" spans="8:10" ht="14.25" customHeight="1" x14ac:dyDescent="0.2">
      <c r="H781" s="8"/>
      <c r="J781" s="8"/>
    </row>
    <row r="782" spans="8:10" ht="14.25" customHeight="1" x14ac:dyDescent="0.2">
      <c r="H782" s="8"/>
      <c r="J782" s="8"/>
    </row>
    <row r="783" spans="8:10" ht="14.25" customHeight="1" x14ac:dyDescent="0.2">
      <c r="H783" s="8"/>
      <c r="J783" s="8"/>
    </row>
    <row r="784" spans="8:10" ht="14.25" customHeight="1" x14ac:dyDescent="0.2">
      <c r="H784" s="8"/>
      <c r="J784" s="8"/>
    </row>
    <row r="785" spans="8:10" ht="14.25" customHeight="1" x14ac:dyDescent="0.2">
      <c r="H785" s="8"/>
      <c r="J785" s="8"/>
    </row>
    <row r="786" spans="8:10" ht="14.25" customHeight="1" x14ac:dyDescent="0.2">
      <c r="H786" s="8"/>
      <c r="J786" s="8"/>
    </row>
    <row r="787" spans="8:10" ht="14.25" customHeight="1" x14ac:dyDescent="0.2">
      <c r="H787" s="8"/>
      <c r="J787" s="8"/>
    </row>
    <row r="788" spans="8:10" ht="14.25" customHeight="1" x14ac:dyDescent="0.2">
      <c r="H788" s="8"/>
      <c r="J788" s="8"/>
    </row>
    <row r="789" spans="8:10" ht="14.25" customHeight="1" x14ac:dyDescent="0.2">
      <c r="H789" s="8"/>
      <c r="J789" s="8"/>
    </row>
    <row r="790" spans="8:10" ht="14.25" customHeight="1" x14ac:dyDescent="0.2">
      <c r="H790" s="8"/>
      <c r="J790" s="8"/>
    </row>
    <row r="791" spans="8:10" ht="14.25" customHeight="1" x14ac:dyDescent="0.2">
      <c r="H791" s="8"/>
      <c r="J791" s="8"/>
    </row>
    <row r="792" spans="8:10" ht="14.25" customHeight="1" x14ac:dyDescent="0.2">
      <c r="H792" s="8"/>
      <c r="J792" s="8"/>
    </row>
    <row r="793" spans="8:10" ht="14.25" customHeight="1" x14ac:dyDescent="0.2">
      <c r="H793" s="8"/>
      <c r="J793" s="8"/>
    </row>
    <row r="794" spans="8:10" ht="14.25" customHeight="1" x14ac:dyDescent="0.2">
      <c r="H794" s="8"/>
      <c r="J794" s="8"/>
    </row>
    <row r="795" spans="8:10" ht="14.25" customHeight="1" x14ac:dyDescent="0.2">
      <c r="H795" s="8"/>
      <c r="J795" s="8"/>
    </row>
    <row r="796" spans="8:10" ht="14.25" customHeight="1" x14ac:dyDescent="0.2">
      <c r="H796" s="8"/>
      <c r="J796" s="8"/>
    </row>
    <row r="797" spans="8:10" ht="14.25" customHeight="1" x14ac:dyDescent="0.2">
      <c r="H797" s="8"/>
      <c r="J797" s="8"/>
    </row>
    <row r="798" spans="8:10" ht="14.25" customHeight="1" x14ac:dyDescent="0.2">
      <c r="H798" s="8"/>
      <c r="J798" s="8"/>
    </row>
    <row r="799" spans="8:10" ht="14.25" customHeight="1" x14ac:dyDescent="0.2">
      <c r="H799" s="8"/>
      <c r="J799" s="8"/>
    </row>
    <row r="800" spans="8:10" ht="14.25" customHeight="1" x14ac:dyDescent="0.2">
      <c r="H800" s="8"/>
      <c r="J800" s="8"/>
    </row>
    <row r="801" spans="8:10" ht="14.25" customHeight="1" x14ac:dyDescent="0.2">
      <c r="H801" s="8"/>
      <c r="J801" s="8"/>
    </row>
    <row r="802" spans="8:10" ht="14.25" customHeight="1" x14ac:dyDescent="0.2">
      <c r="H802" s="8"/>
      <c r="J802" s="8"/>
    </row>
    <row r="803" spans="8:10" ht="14.25" customHeight="1" x14ac:dyDescent="0.2">
      <c r="H803" s="8"/>
      <c r="J803" s="8"/>
    </row>
    <row r="804" spans="8:10" ht="14.25" customHeight="1" x14ac:dyDescent="0.2">
      <c r="H804" s="8"/>
      <c r="J804" s="8"/>
    </row>
    <row r="805" spans="8:10" ht="14.25" customHeight="1" x14ac:dyDescent="0.2">
      <c r="H805" s="8"/>
      <c r="J805" s="8"/>
    </row>
    <row r="806" spans="8:10" ht="14.25" customHeight="1" x14ac:dyDescent="0.2">
      <c r="H806" s="8"/>
      <c r="J806" s="8"/>
    </row>
    <row r="807" spans="8:10" ht="14.25" customHeight="1" x14ac:dyDescent="0.2">
      <c r="H807" s="8"/>
      <c r="J807" s="8"/>
    </row>
    <row r="808" spans="8:10" ht="14.25" customHeight="1" x14ac:dyDescent="0.2">
      <c r="H808" s="8"/>
      <c r="J808" s="8"/>
    </row>
    <row r="809" spans="8:10" ht="14.25" customHeight="1" x14ac:dyDescent="0.2">
      <c r="H809" s="8"/>
      <c r="J809" s="8"/>
    </row>
    <row r="810" spans="8:10" ht="14.25" customHeight="1" x14ac:dyDescent="0.2">
      <c r="H810" s="8"/>
      <c r="J810" s="8"/>
    </row>
    <row r="811" spans="8:10" ht="14.25" customHeight="1" x14ac:dyDescent="0.2">
      <c r="H811" s="8"/>
      <c r="J811" s="8"/>
    </row>
    <row r="812" spans="8:10" ht="14.25" customHeight="1" x14ac:dyDescent="0.2">
      <c r="H812" s="8"/>
      <c r="J812" s="8"/>
    </row>
    <row r="813" spans="8:10" ht="14.25" customHeight="1" x14ac:dyDescent="0.2">
      <c r="H813" s="8"/>
      <c r="J813" s="8"/>
    </row>
    <row r="814" spans="8:10" ht="14.25" customHeight="1" x14ac:dyDescent="0.2">
      <c r="H814" s="8"/>
      <c r="J814" s="8"/>
    </row>
    <row r="815" spans="8:10" ht="14.25" customHeight="1" x14ac:dyDescent="0.2">
      <c r="H815" s="8"/>
      <c r="J815" s="8"/>
    </row>
    <row r="816" spans="8:10" ht="14.25" customHeight="1" x14ac:dyDescent="0.2">
      <c r="H816" s="8"/>
      <c r="J816" s="8"/>
    </row>
    <row r="817" spans="8:10" ht="14.25" customHeight="1" x14ac:dyDescent="0.2">
      <c r="H817" s="8"/>
      <c r="J817" s="8"/>
    </row>
    <row r="818" spans="8:10" ht="14.25" customHeight="1" x14ac:dyDescent="0.2">
      <c r="H818" s="8"/>
      <c r="J818" s="8"/>
    </row>
    <row r="819" spans="8:10" ht="14.25" customHeight="1" x14ac:dyDescent="0.2">
      <c r="H819" s="8"/>
      <c r="J819" s="8"/>
    </row>
    <row r="820" spans="8:10" ht="14.25" customHeight="1" x14ac:dyDescent="0.2">
      <c r="H820" s="8"/>
      <c r="J820" s="8"/>
    </row>
    <row r="821" spans="8:10" ht="14.25" customHeight="1" x14ac:dyDescent="0.2">
      <c r="H821" s="8"/>
      <c r="J821" s="8"/>
    </row>
    <row r="822" spans="8:10" ht="14.25" customHeight="1" x14ac:dyDescent="0.2">
      <c r="H822" s="8"/>
      <c r="J822" s="8"/>
    </row>
    <row r="823" spans="8:10" ht="14.25" customHeight="1" x14ac:dyDescent="0.2">
      <c r="H823" s="8"/>
      <c r="J823" s="8"/>
    </row>
    <row r="824" spans="8:10" ht="14.25" customHeight="1" x14ac:dyDescent="0.2">
      <c r="H824" s="8"/>
      <c r="J824" s="8"/>
    </row>
    <row r="825" spans="8:10" ht="14.25" customHeight="1" x14ac:dyDescent="0.2">
      <c r="H825" s="8"/>
      <c r="J825" s="8"/>
    </row>
    <row r="826" spans="8:10" ht="14.25" customHeight="1" x14ac:dyDescent="0.2">
      <c r="H826" s="8"/>
      <c r="J826" s="8"/>
    </row>
    <row r="827" spans="8:10" ht="14.25" customHeight="1" x14ac:dyDescent="0.2">
      <c r="H827" s="8"/>
      <c r="J827" s="8"/>
    </row>
    <row r="828" spans="8:10" ht="14.25" customHeight="1" x14ac:dyDescent="0.2">
      <c r="H828" s="8"/>
      <c r="J828" s="8"/>
    </row>
    <row r="829" spans="8:10" ht="14.25" customHeight="1" x14ac:dyDescent="0.2">
      <c r="H829" s="8"/>
      <c r="J829" s="8"/>
    </row>
    <row r="830" spans="8:10" ht="14.25" customHeight="1" x14ac:dyDescent="0.2">
      <c r="H830" s="8"/>
      <c r="J830" s="8"/>
    </row>
    <row r="831" spans="8:10" ht="14.25" customHeight="1" x14ac:dyDescent="0.2">
      <c r="H831" s="8"/>
      <c r="J831" s="8"/>
    </row>
    <row r="832" spans="8:10" ht="14.25" customHeight="1" x14ac:dyDescent="0.2">
      <c r="H832" s="8"/>
      <c r="J832" s="8"/>
    </row>
    <row r="833" spans="8:10" ht="14.25" customHeight="1" x14ac:dyDescent="0.2">
      <c r="H833" s="8"/>
      <c r="J833" s="8"/>
    </row>
    <row r="834" spans="8:10" ht="14.25" customHeight="1" x14ac:dyDescent="0.2">
      <c r="H834" s="8"/>
      <c r="J834" s="8"/>
    </row>
    <row r="835" spans="8:10" ht="14.25" customHeight="1" x14ac:dyDescent="0.2">
      <c r="H835" s="8"/>
      <c r="J835" s="8"/>
    </row>
    <row r="836" spans="8:10" ht="14.25" customHeight="1" x14ac:dyDescent="0.2">
      <c r="H836" s="8"/>
      <c r="J836" s="8"/>
    </row>
    <row r="837" spans="8:10" ht="14.25" customHeight="1" x14ac:dyDescent="0.2">
      <c r="H837" s="8"/>
      <c r="J837" s="8"/>
    </row>
    <row r="838" spans="8:10" ht="14.25" customHeight="1" x14ac:dyDescent="0.2">
      <c r="H838" s="8"/>
      <c r="J838" s="8"/>
    </row>
    <row r="839" spans="8:10" ht="14.25" customHeight="1" x14ac:dyDescent="0.2">
      <c r="H839" s="8"/>
      <c r="J839" s="8"/>
    </row>
    <row r="840" spans="8:10" ht="14.25" customHeight="1" x14ac:dyDescent="0.2">
      <c r="H840" s="8"/>
      <c r="J840" s="8"/>
    </row>
    <row r="841" spans="8:10" ht="14.25" customHeight="1" x14ac:dyDescent="0.2">
      <c r="H841" s="8"/>
      <c r="J841" s="8"/>
    </row>
    <row r="842" spans="8:10" ht="14.25" customHeight="1" x14ac:dyDescent="0.2">
      <c r="H842" s="8"/>
      <c r="J842" s="8"/>
    </row>
    <row r="843" spans="8:10" ht="14.25" customHeight="1" x14ac:dyDescent="0.2">
      <c r="H843" s="8"/>
      <c r="J843" s="8"/>
    </row>
    <row r="844" spans="8:10" ht="14.25" customHeight="1" x14ac:dyDescent="0.2">
      <c r="H844" s="8"/>
      <c r="J844" s="8"/>
    </row>
    <row r="845" spans="8:10" ht="14.25" customHeight="1" x14ac:dyDescent="0.2">
      <c r="H845" s="8"/>
      <c r="J845" s="8"/>
    </row>
    <row r="846" spans="8:10" ht="14.25" customHeight="1" x14ac:dyDescent="0.2">
      <c r="H846" s="8"/>
      <c r="J846" s="8"/>
    </row>
    <row r="847" spans="8:10" ht="14.25" customHeight="1" x14ac:dyDescent="0.2">
      <c r="H847" s="8"/>
      <c r="J847" s="8"/>
    </row>
    <row r="848" spans="8:10" ht="14.25" customHeight="1" x14ac:dyDescent="0.2">
      <c r="H848" s="8"/>
      <c r="J848" s="8"/>
    </row>
    <row r="849" spans="8:10" ht="14.25" customHeight="1" x14ac:dyDescent="0.2">
      <c r="H849" s="8"/>
      <c r="J849" s="8"/>
    </row>
    <row r="850" spans="8:10" ht="14.25" customHeight="1" x14ac:dyDescent="0.2">
      <c r="H850" s="8"/>
      <c r="J850" s="8"/>
    </row>
    <row r="851" spans="8:10" ht="14.25" customHeight="1" x14ac:dyDescent="0.2">
      <c r="H851" s="8"/>
      <c r="J851" s="8"/>
    </row>
    <row r="852" spans="8:10" ht="14.25" customHeight="1" x14ac:dyDescent="0.2">
      <c r="H852" s="8"/>
      <c r="J852" s="8"/>
    </row>
    <row r="853" spans="8:10" ht="14.25" customHeight="1" x14ac:dyDescent="0.2">
      <c r="H853" s="8"/>
      <c r="J853" s="8"/>
    </row>
    <row r="854" spans="8:10" ht="14.25" customHeight="1" x14ac:dyDescent="0.2">
      <c r="H854" s="8"/>
      <c r="J854" s="8"/>
    </row>
    <row r="855" spans="8:10" ht="14.25" customHeight="1" x14ac:dyDescent="0.2">
      <c r="H855" s="8"/>
      <c r="J855" s="8"/>
    </row>
    <row r="856" spans="8:10" ht="14.25" customHeight="1" x14ac:dyDescent="0.2">
      <c r="H856" s="8"/>
      <c r="J856" s="8"/>
    </row>
    <row r="857" spans="8:10" ht="14.25" customHeight="1" x14ac:dyDescent="0.2">
      <c r="H857" s="8"/>
      <c r="J857" s="8"/>
    </row>
    <row r="858" spans="8:10" ht="14.25" customHeight="1" x14ac:dyDescent="0.2">
      <c r="H858" s="8"/>
      <c r="J858" s="8"/>
    </row>
    <row r="859" spans="8:10" ht="14.25" customHeight="1" x14ac:dyDescent="0.2">
      <c r="H859" s="8"/>
      <c r="J859" s="8"/>
    </row>
    <row r="860" spans="8:10" ht="14.25" customHeight="1" x14ac:dyDescent="0.2">
      <c r="H860" s="8"/>
      <c r="J860" s="8"/>
    </row>
    <row r="861" spans="8:10" ht="14.25" customHeight="1" x14ac:dyDescent="0.2">
      <c r="H861" s="8"/>
      <c r="J861" s="8"/>
    </row>
    <row r="862" spans="8:10" ht="14.25" customHeight="1" x14ac:dyDescent="0.2">
      <c r="H862" s="8"/>
      <c r="J862" s="8"/>
    </row>
    <row r="863" spans="8:10" ht="14.25" customHeight="1" x14ac:dyDescent="0.2">
      <c r="H863" s="8"/>
      <c r="J863" s="8"/>
    </row>
    <row r="864" spans="8:10" ht="14.25" customHeight="1" x14ac:dyDescent="0.2">
      <c r="H864" s="8"/>
      <c r="J864" s="8"/>
    </row>
    <row r="865" spans="8:10" ht="14.25" customHeight="1" x14ac:dyDescent="0.2">
      <c r="H865" s="8"/>
      <c r="J865" s="8"/>
    </row>
    <row r="866" spans="8:10" ht="14.25" customHeight="1" x14ac:dyDescent="0.2">
      <c r="H866" s="8"/>
      <c r="J866" s="8"/>
    </row>
    <row r="867" spans="8:10" ht="14.25" customHeight="1" x14ac:dyDescent="0.2">
      <c r="H867" s="8"/>
      <c r="J867" s="8"/>
    </row>
    <row r="868" spans="8:10" ht="14.25" customHeight="1" x14ac:dyDescent="0.2">
      <c r="H868" s="8"/>
      <c r="J868" s="8"/>
    </row>
    <row r="869" spans="8:10" ht="14.25" customHeight="1" x14ac:dyDescent="0.2">
      <c r="H869" s="8"/>
      <c r="J869" s="8"/>
    </row>
    <row r="870" spans="8:10" ht="14.25" customHeight="1" x14ac:dyDescent="0.2">
      <c r="H870" s="8"/>
      <c r="J870" s="8"/>
    </row>
    <row r="871" spans="8:10" ht="14.25" customHeight="1" x14ac:dyDescent="0.2">
      <c r="H871" s="8"/>
      <c r="J871" s="8"/>
    </row>
    <row r="872" spans="8:10" ht="14.25" customHeight="1" x14ac:dyDescent="0.2">
      <c r="H872" s="8"/>
      <c r="J872" s="8"/>
    </row>
    <row r="873" spans="8:10" ht="14.25" customHeight="1" x14ac:dyDescent="0.2">
      <c r="H873" s="8"/>
      <c r="J873" s="8"/>
    </row>
    <row r="874" spans="8:10" ht="14.25" customHeight="1" x14ac:dyDescent="0.2">
      <c r="H874" s="8"/>
      <c r="J874" s="8"/>
    </row>
    <row r="875" spans="8:10" ht="14.25" customHeight="1" x14ac:dyDescent="0.2">
      <c r="H875" s="8"/>
      <c r="J875" s="8"/>
    </row>
    <row r="876" spans="8:10" ht="14.25" customHeight="1" x14ac:dyDescent="0.2">
      <c r="H876" s="8"/>
      <c r="J876" s="8"/>
    </row>
    <row r="877" spans="8:10" ht="14.25" customHeight="1" x14ac:dyDescent="0.2">
      <c r="H877" s="8"/>
      <c r="J877" s="8"/>
    </row>
    <row r="878" spans="8:10" ht="14.25" customHeight="1" x14ac:dyDescent="0.2">
      <c r="H878" s="8"/>
      <c r="J878" s="8"/>
    </row>
    <row r="879" spans="8:10" ht="14.25" customHeight="1" x14ac:dyDescent="0.2">
      <c r="H879" s="8"/>
      <c r="J879" s="8"/>
    </row>
    <row r="880" spans="8:10" ht="14.25" customHeight="1" x14ac:dyDescent="0.2">
      <c r="H880" s="8"/>
      <c r="J880" s="8"/>
    </row>
    <row r="881" spans="8:10" ht="14.25" customHeight="1" x14ac:dyDescent="0.2">
      <c r="H881" s="8"/>
      <c r="J881" s="8"/>
    </row>
    <row r="882" spans="8:10" ht="14.25" customHeight="1" x14ac:dyDescent="0.2">
      <c r="H882" s="8"/>
      <c r="J882" s="8"/>
    </row>
    <row r="883" spans="8:10" ht="14.25" customHeight="1" x14ac:dyDescent="0.2">
      <c r="H883" s="8"/>
      <c r="J883" s="8"/>
    </row>
    <row r="884" spans="8:10" ht="14.25" customHeight="1" x14ac:dyDescent="0.2">
      <c r="H884" s="8"/>
      <c r="J884" s="8"/>
    </row>
    <row r="885" spans="8:10" ht="14.25" customHeight="1" x14ac:dyDescent="0.2">
      <c r="H885" s="8"/>
      <c r="J885" s="8"/>
    </row>
    <row r="886" spans="8:10" ht="14.25" customHeight="1" x14ac:dyDescent="0.2">
      <c r="H886" s="8"/>
      <c r="J886" s="8"/>
    </row>
    <row r="887" spans="8:10" ht="14.25" customHeight="1" x14ac:dyDescent="0.2">
      <c r="H887" s="8"/>
      <c r="J887" s="8"/>
    </row>
    <row r="888" spans="8:10" ht="14.25" customHeight="1" x14ac:dyDescent="0.2">
      <c r="H888" s="8"/>
      <c r="J888" s="8"/>
    </row>
    <row r="889" spans="8:10" ht="14.25" customHeight="1" x14ac:dyDescent="0.2">
      <c r="H889" s="8"/>
      <c r="J889" s="8"/>
    </row>
    <row r="890" spans="8:10" ht="14.25" customHeight="1" x14ac:dyDescent="0.2">
      <c r="H890" s="8"/>
      <c r="J890" s="8"/>
    </row>
    <row r="891" spans="8:10" ht="14.25" customHeight="1" x14ac:dyDescent="0.2">
      <c r="H891" s="8"/>
      <c r="J891" s="8"/>
    </row>
    <row r="892" spans="8:10" ht="14.25" customHeight="1" x14ac:dyDescent="0.2">
      <c r="H892" s="8"/>
      <c r="J892" s="8"/>
    </row>
    <row r="893" spans="8:10" ht="14.25" customHeight="1" x14ac:dyDescent="0.2">
      <c r="H893" s="8"/>
      <c r="J893" s="8"/>
    </row>
    <row r="894" spans="8:10" ht="14.25" customHeight="1" x14ac:dyDescent="0.2">
      <c r="H894" s="8"/>
      <c r="J894" s="8"/>
    </row>
    <row r="895" spans="8:10" ht="14.25" customHeight="1" x14ac:dyDescent="0.2">
      <c r="H895" s="8"/>
      <c r="J895" s="8"/>
    </row>
    <row r="896" spans="8:10" ht="14.25" customHeight="1" x14ac:dyDescent="0.2">
      <c r="H896" s="8"/>
      <c r="J896" s="8"/>
    </row>
    <row r="897" spans="8:10" ht="14.25" customHeight="1" x14ac:dyDescent="0.2">
      <c r="H897" s="8"/>
      <c r="J897" s="8"/>
    </row>
    <row r="898" spans="8:10" ht="14.25" customHeight="1" x14ac:dyDescent="0.2">
      <c r="H898" s="8"/>
      <c r="J898" s="8"/>
    </row>
    <row r="899" spans="8:10" ht="14.25" customHeight="1" x14ac:dyDescent="0.2">
      <c r="H899" s="8"/>
      <c r="J899" s="8"/>
    </row>
    <row r="900" spans="8:10" ht="14.25" customHeight="1" x14ac:dyDescent="0.2">
      <c r="H900" s="8"/>
      <c r="J900" s="8"/>
    </row>
    <row r="901" spans="8:10" ht="14.25" customHeight="1" x14ac:dyDescent="0.2">
      <c r="H901" s="8"/>
      <c r="J901" s="8"/>
    </row>
    <row r="902" spans="8:10" ht="14.25" customHeight="1" x14ac:dyDescent="0.2">
      <c r="H902" s="8"/>
      <c r="J902" s="8"/>
    </row>
    <row r="903" spans="8:10" ht="14.25" customHeight="1" x14ac:dyDescent="0.2">
      <c r="H903" s="8"/>
      <c r="J903" s="8"/>
    </row>
    <row r="904" spans="8:10" ht="14.25" customHeight="1" x14ac:dyDescent="0.2">
      <c r="H904" s="8"/>
      <c r="J904" s="8"/>
    </row>
    <row r="905" spans="8:10" ht="14.25" customHeight="1" x14ac:dyDescent="0.2">
      <c r="H905" s="8"/>
      <c r="J905" s="8"/>
    </row>
    <row r="906" spans="8:10" ht="14.25" customHeight="1" x14ac:dyDescent="0.2">
      <c r="H906" s="8"/>
      <c r="J906" s="8"/>
    </row>
    <row r="907" spans="8:10" ht="14.25" customHeight="1" x14ac:dyDescent="0.2">
      <c r="H907" s="8"/>
      <c r="J907" s="8"/>
    </row>
    <row r="908" spans="8:10" ht="14.25" customHeight="1" x14ac:dyDescent="0.2">
      <c r="H908" s="8"/>
      <c r="J908" s="8"/>
    </row>
    <row r="909" spans="8:10" ht="14.25" customHeight="1" x14ac:dyDescent="0.2">
      <c r="H909" s="8"/>
      <c r="J909" s="8"/>
    </row>
    <row r="910" spans="8:10" ht="14.25" customHeight="1" x14ac:dyDescent="0.2">
      <c r="H910" s="8"/>
      <c r="J910" s="8"/>
    </row>
    <row r="911" spans="8:10" ht="14.25" customHeight="1" x14ac:dyDescent="0.2">
      <c r="H911" s="8"/>
      <c r="J911" s="8"/>
    </row>
    <row r="912" spans="8:10" ht="14.25" customHeight="1" x14ac:dyDescent="0.2">
      <c r="H912" s="8"/>
      <c r="J912" s="8"/>
    </row>
    <row r="913" spans="8:10" ht="14.25" customHeight="1" x14ac:dyDescent="0.2">
      <c r="H913" s="8"/>
      <c r="J913" s="8"/>
    </row>
    <row r="914" spans="8:10" ht="14.25" customHeight="1" x14ac:dyDescent="0.2">
      <c r="H914" s="8"/>
      <c r="J914" s="8"/>
    </row>
    <row r="915" spans="8:10" ht="14.25" customHeight="1" x14ac:dyDescent="0.2">
      <c r="H915" s="8"/>
      <c r="J915" s="8"/>
    </row>
    <row r="916" spans="8:10" ht="14.25" customHeight="1" x14ac:dyDescent="0.2">
      <c r="H916" s="8"/>
      <c r="J916" s="8"/>
    </row>
    <row r="917" spans="8:10" ht="14.25" customHeight="1" x14ac:dyDescent="0.2">
      <c r="H917" s="8"/>
      <c r="J917" s="8"/>
    </row>
    <row r="918" spans="8:10" ht="14.25" customHeight="1" x14ac:dyDescent="0.2">
      <c r="H918" s="8"/>
      <c r="J918" s="8"/>
    </row>
    <row r="919" spans="8:10" ht="14.25" customHeight="1" x14ac:dyDescent="0.2">
      <c r="H919" s="8"/>
      <c r="J919" s="8"/>
    </row>
    <row r="920" spans="8:10" ht="14.25" customHeight="1" x14ac:dyDescent="0.2">
      <c r="H920" s="8"/>
      <c r="J920" s="8"/>
    </row>
    <row r="921" spans="8:10" ht="14.25" customHeight="1" x14ac:dyDescent="0.2">
      <c r="H921" s="8"/>
      <c r="J921" s="8"/>
    </row>
    <row r="922" spans="8:10" ht="14.25" customHeight="1" x14ac:dyDescent="0.2">
      <c r="H922" s="8"/>
      <c r="J922" s="8"/>
    </row>
    <row r="923" spans="8:10" ht="14.25" customHeight="1" x14ac:dyDescent="0.2">
      <c r="H923" s="8"/>
      <c r="J923" s="8"/>
    </row>
    <row r="924" spans="8:10" ht="14.25" customHeight="1" x14ac:dyDescent="0.2">
      <c r="H924" s="8"/>
      <c r="J924" s="8"/>
    </row>
    <row r="925" spans="8:10" ht="14.25" customHeight="1" x14ac:dyDescent="0.2">
      <c r="H925" s="8"/>
      <c r="J925" s="8"/>
    </row>
    <row r="926" spans="8:10" ht="14.25" customHeight="1" x14ac:dyDescent="0.2">
      <c r="H926" s="8"/>
      <c r="J926" s="8"/>
    </row>
    <row r="927" spans="8:10" ht="14.25" customHeight="1" x14ac:dyDescent="0.2">
      <c r="H927" s="8"/>
      <c r="J927" s="8"/>
    </row>
    <row r="928" spans="8:10" ht="14.25" customHeight="1" x14ac:dyDescent="0.2">
      <c r="H928" s="8"/>
      <c r="J928" s="8"/>
    </row>
    <row r="929" spans="8:10" ht="14.25" customHeight="1" x14ac:dyDescent="0.2">
      <c r="H929" s="8"/>
      <c r="J929" s="8"/>
    </row>
    <row r="930" spans="8:10" ht="14.25" customHeight="1" x14ac:dyDescent="0.2">
      <c r="H930" s="8"/>
      <c r="J930" s="8"/>
    </row>
    <row r="931" spans="8:10" ht="14.25" customHeight="1" x14ac:dyDescent="0.2">
      <c r="H931" s="8"/>
      <c r="J931" s="8"/>
    </row>
    <row r="932" spans="8:10" ht="14.25" customHeight="1" x14ac:dyDescent="0.2">
      <c r="H932" s="8"/>
      <c r="J932" s="8"/>
    </row>
    <row r="933" spans="8:10" ht="14.25" customHeight="1" x14ac:dyDescent="0.2">
      <c r="H933" s="8"/>
      <c r="J933" s="8"/>
    </row>
    <row r="934" spans="8:10" ht="14.25" customHeight="1" x14ac:dyDescent="0.2">
      <c r="H934" s="8"/>
      <c r="J934" s="8"/>
    </row>
    <row r="935" spans="8:10" ht="14.25" customHeight="1" x14ac:dyDescent="0.2">
      <c r="H935" s="8"/>
      <c r="J935" s="8"/>
    </row>
    <row r="936" spans="8:10" ht="14.25" customHeight="1" x14ac:dyDescent="0.2">
      <c r="H936" s="8"/>
      <c r="J936" s="8"/>
    </row>
    <row r="937" spans="8:10" ht="14.25" customHeight="1" x14ac:dyDescent="0.2">
      <c r="H937" s="8"/>
      <c r="J937" s="8"/>
    </row>
    <row r="938" spans="8:10" ht="14.25" customHeight="1" x14ac:dyDescent="0.2">
      <c r="H938" s="8"/>
      <c r="J938" s="8"/>
    </row>
    <row r="939" spans="8:10" ht="14.25" customHeight="1" x14ac:dyDescent="0.2">
      <c r="H939" s="8"/>
      <c r="J939" s="8"/>
    </row>
    <row r="940" spans="8:10" ht="14.25" customHeight="1" x14ac:dyDescent="0.2">
      <c r="H940" s="8"/>
      <c r="J940" s="8"/>
    </row>
    <row r="941" spans="8:10" ht="14.25" customHeight="1" x14ac:dyDescent="0.2">
      <c r="H941" s="8"/>
      <c r="J941" s="8"/>
    </row>
    <row r="942" spans="8:10" ht="14.25" customHeight="1" x14ac:dyDescent="0.2">
      <c r="H942" s="8"/>
      <c r="J942" s="8"/>
    </row>
    <row r="943" spans="8:10" ht="14.25" customHeight="1" x14ac:dyDescent="0.2">
      <c r="H943" s="8"/>
      <c r="J943" s="8"/>
    </row>
    <row r="944" spans="8:10" ht="14.25" customHeight="1" x14ac:dyDescent="0.2">
      <c r="H944" s="8"/>
      <c r="J944" s="8"/>
    </row>
    <row r="945" spans="8:10" ht="14.25" customHeight="1" x14ac:dyDescent="0.2">
      <c r="H945" s="8"/>
      <c r="J945" s="8"/>
    </row>
    <row r="946" spans="8:10" ht="14.25" customHeight="1" x14ac:dyDescent="0.2">
      <c r="H946" s="8"/>
      <c r="J946" s="8"/>
    </row>
    <row r="947" spans="8:10" ht="14.25" customHeight="1" x14ac:dyDescent="0.2">
      <c r="H947" s="8"/>
      <c r="J947" s="8"/>
    </row>
    <row r="948" spans="8:10" ht="14.25" customHeight="1" x14ac:dyDescent="0.2">
      <c r="H948" s="8"/>
      <c r="J948" s="8"/>
    </row>
    <row r="949" spans="8:10" ht="14.25" customHeight="1" x14ac:dyDescent="0.2">
      <c r="H949" s="8"/>
      <c r="J949" s="8"/>
    </row>
    <row r="950" spans="8:10" ht="14.25" customHeight="1" x14ac:dyDescent="0.2">
      <c r="H950" s="8"/>
      <c r="J950" s="8"/>
    </row>
    <row r="951" spans="8:10" ht="14.25" customHeight="1" x14ac:dyDescent="0.2">
      <c r="H951" s="8"/>
      <c r="J951" s="8"/>
    </row>
    <row r="952" spans="8:10" ht="14.25" customHeight="1" x14ac:dyDescent="0.2">
      <c r="H952" s="8"/>
      <c r="J952" s="8"/>
    </row>
    <row r="953" spans="8:10" ht="14.25" customHeight="1" x14ac:dyDescent="0.2">
      <c r="H953" s="8"/>
      <c r="J953" s="8"/>
    </row>
    <row r="954" spans="8:10" ht="14.25" customHeight="1" x14ac:dyDescent="0.2">
      <c r="H954" s="8"/>
      <c r="J954" s="8"/>
    </row>
    <row r="955" spans="8:10" ht="14.25" customHeight="1" x14ac:dyDescent="0.2">
      <c r="H955" s="8"/>
      <c r="J955" s="8"/>
    </row>
    <row r="956" spans="8:10" ht="14.25" customHeight="1" x14ac:dyDescent="0.2">
      <c r="H956" s="8"/>
      <c r="J956" s="8"/>
    </row>
    <row r="957" spans="8:10" ht="14.25" customHeight="1" x14ac:dyDescent="0.2">
      <c r="H957" s="8"/>
      <c r="J957" s="8"/>
    </row>
    <row r="958" spans="8:10" ht="14.25" customHeight="1" x14ac:dyDescent="0.2">
      <c r="H958" s="8"/>
      <c r="J958" s="8"/>
    </row>
    <row r="959" spans="8:10" ht="14.25" customHeight="1" x14ac:dyDescent="0.2">
      <c r="H959" s="8"/>
      <c r="J959" s="8"/>
    </row>
    <row r="960" spans="8:10" ht="14.25" customHeight="1" x14ac:dyDescent="0.2">
      <c r="H960" s="8"/>
      <c r="J960" s="8"/>
    </row>
    <row r="961" spans="8:10" ht="14.25" customHeight="1" x14ac:dyDescent="0.2">
      <c r="H961" s="8"/>
      <c r="J961" s="8"/>
    </row>
    <row r="962" spans="8:10" ht="14.25" customHeight="1" x14ac:dyDescent="0.2">
      <c r="H962" s="8"/>
      <c r="J962" s="8"/>
    </row>
    <row r="963" spans="8:10" ht="14.25" customHeight="1" x14ac:dyDescent="0.2">
      <c r="H963" s="8"/>
      <c r="J963" s="8"/>
    </row>
    <row r="964" spans="8:10" ht="14.25" customHeight="1" x14ac:dyDescent="0.2">
      <c r="H964" s="8"/>
      <c r="J964" s="8"/>
    </row>
    <row r="965" spans="8:10" ht="14.25" customHeight="1" x14ac:dyDescent="0.2">
      <c r="H965" s="8"/>
      <c r="J965" s="8"/>
    </row>
    <row r="966" spans="8:10" ht="14.25" customHeight="1" x14ac:dyDescent="0.2">
      <c r="H966" s="8"/>
      <c r="J966" s="8"/>
    </row>
    <row r="967" spans="8:10" ht="14.25" customHeight="1" x14ac:dyDescent="0.2">
      <c r="H967" s="8"/>
      <c r="J967" s="8"/>
    </row>
    <row r="968" spans="8:10" ht="14.25" customHeight="1" x14ac:dyDescent="0.2">
      <c r="H968" s="8"/>
      <c r="J968" s="8"/>
    </row>
    <row r="969" spans="8:10" ht="14.25" customHeight="1" x14ac:dyDescent="0.2">
      <c r="H969" s="8"/>
      <c r="J969" s="8"/>
    </row>
    <row r="970" spans="8:10" ht="14.25" customHeight="1" x14ac:dyDescent="0.2">
      <c r="H970" s="8"/>
      <c r="J970" s="8"/>
    </row>
    <row r="971" spans="8:10" ht="14.25" customHeight="1" x14ac:dyDescent="0.2">
      <c r="H971" s="8"/>
      <c r="J971" s="8"/>
    </row>
    <row r="972" spans="8:10" ht="14.25" customHeight="1" x14ac:dyDescent="0.2">
      <c r="H972" s="8"/>
      <c r="J972" s="8"/>
    </row>
    <row r="973" spans="8:10" ht="14.25" customHeight="1" x14ac:dyDescent="0.2">
      <c r="H973" s="8"/>
      <c r="J973" s="8"/>
    </row>
    <row r="974" spans="8:10" ht="14.25" customHeight="1" x14ac:dyDescent="0.2">
      <c r="H974" s="8"/>
      <c r="J974" s="8"/>
    </row>
    <row r="975" spans="8:10" ht="14.25" customHeight="1" x14ac:dyDescent="0.2">
      <c r="H975" s="8"/>
      <c r="J975" s="8"/>
    </row>
    <row r="976" spans="8:10" ht="14.25" customHeight="1" x14ac:dyDescent="0.2">
      <c r="H976" s="8"/>
      <c r="J976" s="8"/>
    </row>
    <row r="977" spans="8:10" ht="14.25" customHeight="1" x14ac:dyDescent="0.2">
      <c r="H977" s="8"/>
      <c r="J977" s="8"/>
    </row>
    <row r="978" spans="8:10" ht="14.25" customHeight="1" x14ac:dyDescent="0.2">
      <c r="H978" s="8"/>
      <c r="J978" s="8"/>
    </row>
    <row r="979" spans="8:10" ht="14.25" customHeight="1" x14ac:dyDescent="0.2">
      <c r="H979" s="8"/>
      <c r="J979" s="8"/>
    </row>
    <row r="980" spans="8:10" ht="14.25" customHeight="1" x14ac:dyDescent="0.2">
      <c r="H980" s="8"/>
      <c r="J980" s="8"/>
    </row>
    <row r="981" spans="8:10" ht="14.25" customHeight="1" x14ac:dyDescent="0.2">
      <c r="H981" s="8"/>
      <c r="J981" s="8"/>
    </row>
    <row r="982" spans="8:10" ht="14.25" customHeight="1" x14ac:dyDescent="0.2">
      <c r="H982" s="8"/>
      <c r="J982" s="8"/>
    </row>
    <row r="983" spans="8:10" ht="14.25" customHeight="1" x14ac:dyDescent="0.2">
      <c r="H983" s="8"/>
      <c r="J983" s="8"/>
    </row>
    <row r="984" spans="8:10" ht="14.25" customHeight="1" x14ac:dyDescent="0.2">
      <c r="H984" s="8"/>
      <c r="J984" s="8"/>
    </row>
    <row r="985" spans="8:10" ht="14.25" customHeight="1" x14ac:dyDescent="0.2">
      <c r="H985" s="8"/>
      <c r="J985" s="8"/>
    </row>
    <row r="986" spans="8:10" ht="14.25" customHeight="1" x14ac:dyDescent="0.2">
      <c r="H986" s="8"/>
      <c r="J986" s="8"/>
    </row>
    <row r="987" spans="8:10" ht="14.25" customHeight="1" x14ac:dyDescent="0.2">
      <c r="H987" s="8"/>
      <c r="J987" s="8"/>
    </row>
    <row r="988" spans="8:10" ht="14.25" customHeight="1" x14ac:dyDescent="0.2">
      <c r="H988" s="8"/>
      <c r="J988" s="8"/>
    </row>
    <row r="989" spans="8:10" ht="14.25" customHeight="1" x14ac:dyDescent="0.2">
      <c r="H989" s="8"/>
      <c r="J989" s="8"/>
    </row>
    <row r="990" spans="8:10" ht="14.25" customHeight="1" x14ac:dyDescent="0.2">
      <c r="H990" s="8"/>
      <c r="J990" s="8"/>
    </row>
    <row r="991" spans="8:10" ht="14.25" customHeight="1" x14ac:dyDescent="0.2">
      <c r="H991" s="8"/>
      <c r="J991" s="8"/>
    </row>
    <row r="992" spans="8:10" ht="14.25" customHeight="1" x14ac:dyDescent="0.2">
      <c r="H992" s="8"/>
      <c r="J992" s="8"/>
    </row>
    <row r="993" spans="8:10" ht="14.25" customHeight="1" x14ac:dyDescent="0.2">
      <c r="H993" s="8"/>
      <c r="J993" s="8"/>
    </row>
    <row r="994" spans="8:10" ht="14.25" customHeight="1" x14ac:dyDescent="0.2">
      <c r="H994" s="8"/>
      <c r="J994" s="8"/>
    </row>
    <row r="995" spans="8:10" ht="14.25" customHeight="1" x14ac:dyDescent="0.2">
      <c r="H995" s="8"/>
      <c r="J995" s="8"/>
    </row>
    <row r="996" spans="8:10" ht="14.25" customHeight="1" x14ac:dyDescent="0.2">
      <c r="H996" s="8"/>
      <c r="J996" s="8"/>
    </row>
    <row r="997" spans="8:10" ht="14.25" customHeight="1" x14ac:dyDescent="0.2">
      <c r="H997" s="8"/>
      <c r="J997" s="8"/>
    </row>
    <row r="998" spans="8:10" ht="14.25" customHeight="1" x14ac:dyDescent="0.2">
      <c r="H998" s="8"/>
      <c r="J998" s="8"/>
    </row>
    <row r="999" spans="8:10" ht="14.25" customHeight="1" x14ac:dyDescent="0.2">
      <c r="H999" s="8"/>
      <c r="J999" s="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96"/>
  <sheetViews>
    <sheetView topLeftCell="A35" zoomScale="121" zoomScaleNormal="121" workbookViewId="0">
      <selection activeCell="C50" sqref="C50:F50"/>
    </sheetView>
  </sheetViews>
  <sheetFormatPr baseColWidth="10" defaultColWidth="12.6640625" defaultRowHeight="15" customHeight="1" x14ac:dyDescent="0.15"/>
  <cols>
    <col min="1" max="1" width="18.5" customWidth="1"/>
    <col min="2" max="2" width="32.5" bestFit="1" customWidth="1"/>
    <col min="3" max="3" width="14.5" bestFit="1" customWidth="1"/>
    <col min="4" max="4" width="29.83203125" bestFit="1" customWidth="1"/>
    <col min="5" max="5" width="13.5" bestFit="1" customWidth="1"/>
    <col min="6" max="6" width="19.5" bestFit="1" customWidth="1"/>
    <col min="7" max="7" width="23.1640625" bestFit="1" customWidth="1"/>
    <col min="8" max="40" width="10.1640625" bestFit="1" customWidth="1"/>
  </cols>
  <sheetData>
    <row r="1" spans="1:40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ht="14.25" customHeight="1" x14ac:dyDescent="0.2">
      <c r="A2" s="4" t="s">
        <v>107</v>
      </c>
      <c r="B2" s="4" t="s">
        <v>108</v>
      </c>
      <c r="C2" s="4" t="s">
        <v>15</v>
      </c>
      <c r="D2" s="4"/>
      <c r="E2" s="4" t="s">
        <v>91</v>
      </c>
      <c r="F2" s="4" t="s">
        <v>12</v>
      </c>
      <c r="G2" s="4">
        <v>0</v>
      </c>
      <c r="H2" s="4"/>
    </row>
    <row r="3" spans="1:40" ht="14.25" customHeight="1" x14ac:dyDescent="0.2">
      <c r="A3" s="4" t="s">
        <v>107</v>
      </c>
      <c r="B3" s="4" t="s">
        <v>108</v>
      </c>
      <c r="C3" s="4" t="s">
        <v>109</v>
      </c>
      <c r="D3" s="4" t="s">
        <v>110</v>
      </c>
      <c r="E3" s="4" t="s">
        <v>11</v>
      </c>
      <c r="F3" s="4" t="s">
        <v>12</v>
      </c>
      <c r="G3" s="4">
        <v>0</v>
      </c>
      <c r="H3" s="4"/>
    </row>
    <row r="4" spans="1:40" ht="14.25" customHeight="1" x14ac:dyDescent="0.2">
      <c r="A4" s="6" t="s">
        <v>111</v>
      </c>
      <c r="B4" s="6" t="s">
        <v>112</v>
      </c>
      <c r="C4" s="6" t="s">
        <v>19</v>
      </c>
      <c r="D4" s="6"/>
      <c r="E4" s="6" t="s">
        <v>91</v>
      </c>
      <c r="F4" s="6" t="s">
        <v>12</v>
      </c>
      <c r="G4" s="6">
        <v>0</v>
      </c>
      <c r="H4" s="6"/>
    </row>
    <row r="5" spans="1:40" ht="14.25" customHeight="1" x14ac:dyDescent="0.2">
      <c r="A5" s="6" t="s">
        <v>111</v>
      </c>
      <c r="B5" s="6" t="s">
        <v>112</v>
      </c>
      <c r="C5" s="6" t="s">
        <v>113</v>
      </c>
      <c r="D5" s="6" t="s">
        <v>114</v>
      </c>
      <c r="E5" s="6" t="s">
        <v>11</v>
      </c>
      <c r="F5" s="6" t="s">
        <v>12</v>
      </c>
      <c r="G5" s="6">
        <v>0</v>
      </c>
      <c r="H5" s="6"/>
    </row>
    <row r="6" spans="1:40" ht="14.25" customHeight="1" x14ac:dyDescent="0.2">
      <c r="A6" s="4" t="s">
        <v>115</v>
      </c>
      <c r="B6" s="4" t="s">
        <v>116</v>
      </c>
      <c r="C6" s="4" t="s">
        <v>63</v>
      </c>
      <c r="D6" s="4"/>
      <c r="E6" s="4" t="s">
        <v>91</v>
      </c>
      <c r="F6" s="4" t="s">
        <v>12</v>
      </c>
      <c r="G6" s="4">
        <v>0</v>
      </c>
      <c r="H6" s="4"/>
    </row>
    <row r="7" spans="1:40" ht="14.25" customHeight="1" x14ac:dyDescent="0.2">
      <c r="A7" s="4" t="s">
        <v>115</v>
      </c>
      <c r="B7" s="4" t="s">
        <v>116</v>
      </c>
      <c r="C7" s="4" t="s">
        <v>117</v>
      </c>
      <c r="D7" s="4" t="s">
        <v>118</v>
      </c>
      <c r="E7" s="4" t="s">
        <v>11</v>
      </c>
      <c r="F7" s="4" t="s">
        <v>12</v>
      </c>
      <c r="G7" s="4">
        <v>0</v>
      </c>
      <c r="H7" s="4"/>
    </row>
    <row r="8" spans="1:40" ht="14.25" customHeight="1" x14ac:dyDescent="0.2">
      <c r="A8" s="6" t="s">
        <v>119</v>
      </c>
      <c r="B8" s="6" t="s">
        <v>120</v>
      </c>
      <c r="C8" s="6" t="s">
        <v>31</v>
      </c>
      <c r="D8" s="6"/>
      <c r="E8" s="6" t="s">
        <v>91</v>
      </c>
      <c r="F8" s="6" t="s">
        <v>12</v>
      </c>
      <c r="G8" s="6">
        <v>0</v>
      </c>
      <c r="H8" s="6"/>
    </row>
    <row r="9" spans="1:40" ht="14.25" customHeight="1" x14ac:dyDescent="0.2">
      <c r="A9" s="6" t="s">
        <v>119</v>
      </c>
      <c r="B9" s="6" t="s">
        <v>120</v>
      </c>
      <c r="C9" s="6" t="s">
        <v>121</v>
      </c>
      <c r="D9" s="6" t="s">
        <v>122</v>
      </c>
      <c r="E9" s="6" t="s">
        <v>11</v>
      </c>
      <c r="F9" s="6" t="s">
        <v>12</v>
      </c>
      <c r="G9" s="6">
        <v>0</v>
      </c>
      <c r="H9" s="6"/>
    </row>
    <row r="10" spans="1:40" ht="14.25" customHeight="1" x14ac:dyDescent="0.2">
      <c r="A10" s="4" t="s">
        <v>123</v>
      </c>
      <c r="B10" s="4" t="s">
        <v>124</v>
      </c>
      <c r="C10" s="4" t="s">
        <v>79</v>
      </c>
      <c r="D10" s="4"/>
      <c r="E10" s="4" t="s">
        <v>91</v>
      </c>
      <c r="F10" s="4" t="s">
        <v>12</v>
      </c>
      <c r="G10" s="4">
        <v>0</v>
      </c>
      <c r="H10" s="4"/>
    </row>
    <row r="11" spans="1:40" ht="14.25" customHeight="1" x14ac:dyDescent="0.2">
      <c r="A11" s="4" t="s">
        <v>123</v>
      </c>
      <c r="B11" s="4" t="s">
        <v>124</v>
      </c>
      <c r="C11" s="4" t="s">
        <v>125</v>
      </c>
      <c r="D11" s="4" t="s">
        <v>126</v>
      </c>
      <c r="E11" s="4" t="s">
        <v>11</v>
      </c>
      <c r="F11" s="4" t="s">
        <v>12</v>
      </c>
      <c r="G11" s="4">
        <v>0</v>
      </c>
      <c r="H11" s="4"/>
    </row>
    <row r="12" spans="1:40" ht="14.25" customHeight="1" x14ac:dyDescent="0.2">
      <c r="A12" s="6" t="s">
        <v>127</v>
      </c>
      <c r="B12" s="6" t="s">
        <v>128</v>
      </c>
      <c r="C12" s="6" t="s">
        <v>83</v>
      </c>
      <c r="D12" s="6"/>
      <c r="E12" s="6" t="s">
        <v>91</v>
      </c>
      <c r="F12" s="6" t="s">
        <v>12</v>
      </c>
      <c r="G12" s="6">
        <v>0</v>
      </c>
      <c r="H12" s="6"/>
    </row>
    <row r="13" spans="1:40" ht="14.25" customHeight="1" x14ac:dyDescent="0.2">
      <c r="A13" s="6" t="s">
        <v>127</v>
      </c>
      <c r="B13" s="6" t="s">
        <v>128</v>
      </c>
      <c r="C13" s="6" t="s">
        <v>129</v>
      </c>
      <c r="D13" s="6" t="s">
        <v>130</v>
      </c>
      <c r="E13" s="6" t="s">
        <v>11</v>
      </c>
      <c r="F13" s="6" t="s">
        <v>12</v>
      </c>
      <c r="G13" s="6">
        <v>0</v>
      </c>
      <c r="H13" s="6"/>
    </row>
    <row r="14" spans="1:40" ht="14.25" customHeight="1" x14ac:dyDescent="0.2">
      <c r="A14" s="4" t="s">
        <v>131</v>
      </c>
      <c r="B14" s="4" t="s">
        <v>132</v>
      </c>
      <c r="C14" s="4" t="s">
        <v>9</v>
      </c>
      <c r="D14" s="4"/>
      <c r="E14" s="4" t="s">
        <v>91</v>
      </c>
      <c r="F14" s="4" t="s">
        <v>12</v>
      </c>
      <c r="G14" s="4">
        <v>0</v>
      </c>
      <c r="H14" s="4"/>
    </row>
    <row r="15" spans="1:40" ht="14.25" customHeight="1" x14ac:dyDescent="0.2">
      <c r="A15" s="4" t="s">
        <v>131</v>
      </c>
      <c r="B15" s="4" t="s">
        <v>132</v>
      </c>
      <c r="C15" s="4" t="s">
        <v>133</v>
      </c>
      <c r="D15" s="4" t="s">
        <v>134</v>
      </c>
      <c r="E15" s="4" t="s">
        <v>11</v>
      </c>
      <c r="F15" s="4" t="s">
        <v>12</v>
      </c>
      <c r="G15" s="4">
        <v>0</v>
      </c>
      <c r="H15" s="4"/>
    </row>
    <row r="16" spans="1:40" ht="14.25" customHeight="1" x14ac:dyDescent="0.2">
      <c r="A16" s="6" t="s">
        <v>135</v>
      </c>
      <c r="B16" s="6" t="s">
        <v>136</v>
      </c>
      <c r="C16" s="6" t="s">
        <v>15</v>
      </c>
      <c r="D16" s="6"/>
      <c r="E16" s="6" t="s">
        <v>91</v>
      </c>
      <c r="F16" s="6" t="s">
        <v>12</v>
      </c>
      <c r="G16" s="6">
        <v>0</v>
      </c>
      <c r="H16" s="6"/>
    </row>
    <row r="17" spans="1:8" ht="14.25" customHeight="1" x14ac:dyDescent="0.2">
      <c r="A17" s="6" t="s">
        <v>135</v>
      </c>
      <c r="B17" s="6" t="s">
        <v>136</v>
      </c>
      <c r="C17" s="6" t="s">
        <v>137</v>
      </c>
      <c r="D17" s="6" t="s">
        <v>138</v>
      </c>
      <c r="E17" s="6" t="s">
        <v>11</v>
      </c>
      <c r="F17" s="6" t="s">
        <v>12</v>
      </c>
      <c r="G17" s="6">
        <v>0</v>
      </c>
      <c r="H17" s="6"/>
    </row>
    <row r="18" spans="1:8" ht="14.25" customHeight="1" x14ac:dyDescent="0.2">
      <c r="A18" s="4" t="s">
        <v>139</v>
      </c>
      <c r="B18" s="4" t="s">
        <v>140</v>
      </c>
      <c r="C18" s="4" t="s">
        <v>19</v>
      </c>
      <c r="D18" s="4"/>
      <c r="E18" s="4" t="s">
        <v>91</v>
      </c>
      <c r="F18" s="4" t="s">
        <v>12</v>
      </c>
      <c r="G18" s="4">
        <v>0</v>
      </c>
      <c r="H18" s="4"/>
    </row>
    <row r="19" spans="1:8" ht="14.25" customHeight="1" x14ac:dyDescent="0.2">
      <c r="A19" s="4" t="s">
        <v>139</v>
      </c>
      <c r="B19" s="4" t="s">
        <v>140</v>
      </c>
      <c r="C19" s="4" t="s">
        <v>141</v>
      </c>
      <c r="D19" s="4" t="s">
        <v>142</v>
      </c>
      <c r="E19" s="4" t="s">
        <v>11</v>
      </c>
      <c r="F19" s="4" t="s">
        <v>12</v>
      </c>
      <c r="G19" s="4">
        <v>0</v>
      </c>
      <c r="H19" s="4"/>
    </row>
    <row r="20" spans="1:8" ht="14.25" customHeight="1" x14ac:dyDescent="0.2">
      <c r="A20" s="6" t="s">
        <v>143</v>
      </c>
      <c r="B20" s="6" t="s">
        <v>144</v>
      </c>
      <c r="C20" s="6" t="s">
        <v>63</v>
      </c>
      <c r="D20" s="6"/>
      <c r="E20" s="6" t="s">
        <v>91</v>
      </c>
      <c r="F20" s="6" t="s">
        <v>12</v>
      </c>
      <c r="G20" s="6">
        <v>0</v>
      </c>
      <c r="H20" s="6"/>
    </row>
    <row r="21" spans="1:8" ht="14.25" customHeight="1" x14ac:dyDescent="0.2">
      <c r="A21" s="6" t="s">
        <v>143</v>
      </c>
      <c r="B21" s="6" t="s">
        <v>144</v>
      </c>
      <c r="C21" s="6" t="s">
        <v>145</v>
      </c>
      <c r="D21" s="6" t="s">
        <v>146</v>
      </c>
      <c r="E21" s="6" t="s">
        <v>11</v>
      </c>
      <c r="F21" s="6" t="s">
        <v>12</v>
      </c>
      <c r="G21" s="6">
        <v>0</v>
      </c>
      <c r="H21" s="6"/>
    </row>
    <row r="22" spans="1:8" ht="14.25" customHeight="1" x14ac:dyDescent="0.2">
      <c r="A22" s="4" t="s">
        <v>147</v>
      </c>
      <c r="B22" s="4" t="s">
        <v>148</v>
      </c>
      <c r="C22" s="4" t="s">
        <v>105</v>
      </c>
      <c r="D22" s="4"/>
      <c r="E22" s="4" t="s">
        <v>91</v>
      </c>
      <c r="F22" s="4" t="s">
        <v>12</v>
      </c>
      <c r="G22" s="4">
        <v>0</v>
      </c>
      <c r="H22" s="4"/>
    </row>
    <row r="23" spans="1:8" ht="14.25" customHeight="1" x14ac:dyDescent="0.2">
      <c r="A23" s="4" t="s">
        <v>147</v>
      </c>
      <c r="B23" s="4" t="s">
        <v>148</v>
      </c>
      <c r="C23" s="4" t="s">
        <v>149</v>
      </c>
      <c r="D23" s="4" t="s">
        <v>150</v>
      </c>
      <c r="E23" s="4" t="s">
        <v>11</v>
      </c>
      <c r="F23" s="4" t="s">
        <v>12</v>
      </c>
      <c r="G23" s="4">
        <v>0</v>
      </c>
      <c r="H23" s="4"/>
    </row>
    <row r="24" spans="1:8" ht="14.25" customHeight="1" x14ac:dyDescent="0.2">
      <c r="A24" s="6" t="s">
        <v>151</v>
      </c>
      <c r="B24" s="6" t="s">
        <v>152</v>
      </c>
      <c r="C24" s="6" t="s">
        <v>27</v>
      </c>
      <c r="D24" s="6"/>
      <c r="E24" s="6" t="s">
        <v>91</v>
      </c>
      <c r="F24" s="6" t="s">
        <v>12</v>
      </c>
      <c r="G24" s="6">
        <v>0</v>
      </c>
      <c r="H24" s="6"/>
    </row>
    <row r="25" spans="1:8" ht="14.25" customHeight="1" x14ac:dyDescent="0.2">
      <c r="A25" s="6" t="s">
        <v>151</v>
      </c>
      <c r="B25" s="6" t="s">
        <v>152</v>
      </c>
      <c r="C25" s="6" t="s">
        <v>153</v>
      </c>
      <c r="D25" s="6" t="s">
        <v>154</v>
      </c>
      <c r="E25" s="6" t="s">
        <v>11</v>
      </c>
      <c r="F25" s="6" t="s">
        <v>12</v>
      </c>
      <c r="G25" s="6">
        <v>0</v>
      </c>
      <c r="H25" s="6"/>
    </row>
    <row r="26" spans="1:8" ht="14.25" customHeight="1" x14ac:dyDescent="0.2">
      <c r="A26" s="4" t="s">
        <v>155</v>
      </c>
      <c r="B26" s="4" t="s">
        <v>156</v>
      </c>
      <c r="C26" s="4" t="s">
        <v>31</v>
      </c>
      <c r="D26" s="4"/>
      <c r="E26" s="4" t="s">
        <v>91</v>
      </c>
      <c r="F26" s="4" t="s">
        <v>12</v>
      </c>
      <c r="G26" s="4">
        <v>0</v>
      </c>
      <c r="H26" s="4"/>
    </row>
    <row r="27" spans="1:8" ht="14.25" customHeight="1" x14ac:dyDescent="0.2">
      <c r="A27" s="4" t="s">
        <v>155</v>
      </c>
      <c r="B27" s="4" t="s">
        <v>156</v>
      </c>
      <c r="C27" s="4" t="s">
        <v>157</v>
      </c>
      <c r="D27" s="4" t="s">
        <v>158</v>
      </c>
      <c r="E27" s="4" t="s">
        <v>11</v>
      </c>
      <c r="F27" s="4" t="s">
        <v>12</v>
      </c>
      <c r="G27" s="4">
        <v>0</v>
      </c>
      <c r="H27" s="4"/>
    </row>
    <row r="28" spans="1:8" ht="14.25" customHeight="1" x14ac:dyDescent="0.2">
      <c r="A28" s="6" t="s">
        <v>159</v>
      </c>
      <c r="B28" s="6" t="s">
        <v>160</v>
      </c>
      <c r="C28" s="6" t="s">
        <v>83</v>
      </c>
      <c r="D28" s="6"/>
      <c r="E28" s="6" t="s">
        <v>91</v>
      </c>
      <c r="F28" s="6" t="s">
        <v>12</v>
      </c>
      <c r="G28" s="6">
        <v>0</v>
      </c>
      <c r="H28" s="6"/>
    </row>
    <row r="29" spans="1:8" ht="14.25" customHeight="1" x14ac:dyDescent="0.2">
      <c r="A29" s="6" t="s">
        <v>159</v>
      </c>
      <c r="B29" s="6" t="s">
        <v>160</v>
      </c>
      <c r="C29" s="6" t="s">
        <v>161</v>
      </c>
      <c r="D29" s="6" t="s">
        <v>162</v>
      </c>
      <c r="E29" s="6" t="s">
        <v>11</v>
      </c>
      <c r="F29" s="6" t="s">
        <v>12</v>
      </c>
      <c r="G29" s="6">
        <v>0</v>
      </c>
      <c r="H29" s="6"/>
    </row>
    <row r="30" spans="1:8" ht="14.25" customHeight="1" x14ac:dyDescent="0.2">
      <c r="A30" s="4" t="s">
        <v>163</v>
      </c>
      <c r="B30" s="4" t="s">
        <v>164</v>
      </c>
      <c r="C30" s="4" t="s">
        <v>87</v>
      </c>
      <c r="D30" s="4"/>
      <c r="E30" s="4" t="s">
        <v>91</v>
      </c>
      <c r="F30" s="4" t="s">
        <v>12</v>
      </c>
      <c r="G30" s="4">
        <v>0</v>
      </c>
      <c r="H30" s="4"/>
    </row>
    <row r="31" spans="1:8" ht="14.25" customHeight="1" x14ac:dyDescent="0.2">
      <c r="A31" s="4" t="s">
        <v>163</v>
      </c>
      <c r="B31" s="4" t="s">
        <v>164</v>
      </c>
      <c r="C31" s="4" t="s">
        <v>165</v>
      </c>
      <c r="D31" s="4" t="s">
        <v>166</v>
      </c>
      <c r="E31" s="4" t="s">
        <v>11</v>
      </c>
      <c r="F31" s="4" t="s">
        <v>12</v>
      </c>
      <c r="G31" s="4">
        <v>0</v>
      </c>
      <c r="H31" s="4"/>
    </row>
    <row r="32" spans="1:8" ht="14.25" customHeight="1" x14ac:dyDescent="0.2">
      <c r="A32" s="6" t="s">
        <v>167</v>
      </c>
      <c r="B32" s="6" t="s">
        <v>168</v>
      </c>
      <c r="C32" s="6" t="s">
        <v>23</v>
      </c>
      <c r="D32" s="6"/>
      <c r="E32" s="6" t="s">
        <v>91</v>
      </c>
      <c r="F32" s="6" t="s">
        <v>12</v>
      </c>
      <c r="G32" s="6">
        <v>0</v>
      </c>
      <c r="H32" s="6"/>
    </row>
    <row r="33" spans="1:8" ht="14.25" customHeight="1" x14ac:dyDescent="0.2">
      <c r="A33" s="6" t="s">
        <v>167</v>
      </c>
      <c r="B33" s="6" t="s">
        <v>168</v>
      </c>
      <c r="C33" s="6" t="s">
        <v>169</v>
      </c>
      <c r="D33" s="6" t="s">
        <v>170</v>
      </c>
      <c r="E33" s="6" t="s">
        <v>11</v>
      </c>
      <c r="F33" s="6" t="s">
        <v>12</v>
      </c>
      <c r="G33" s="6">
        <v>0</v>
      </c>
      <c r="H33" s="6"/>
    </row>
    <row r="34" spans="1:8" ht="14.25" customHeight="1" x14ac:dyDescent="0.2">
      <c r="A34" s="4" t="s">
        <v>171</v>
      </c>
      <c r="B34" s="4" t="s">
        <v>172</v>
      </c>
      <c r="C34" s="4" t="s">
        <v>19</v>
      </c>
      <c r="D34" s="4"/>
      <c r="E34" s="4" t="s">
        <v>91</v>
      </c>
      <c r="F34" s="4" t="s">
        <v>12</v>
      </c>
      <c r="G34" s="4">
        <v>0</v>
      </c>
      <c r="H34" s="4"/>
    </row>
    <row r="35" spans="1:8" ht="14.25" customHeight="1" x14ac:dyDescent="0.2">
      <c r="A35" s="4" t="s">
        <v>171</v>
      </c>
      <c r="B35" s="4" t="s">
        <v>172</v>
      </c>
      <c r="C35" s="4" t="s">
        <v>173</v>
      </c>
      <c r="D35" s="4" t="s">
        <v>174</v>
      </c>
      <c r="E35" s="4" t="s">
        <v>11</v>
      </c>
      <c r="F35" s="4" t="s">
        <v>12</v>
      </c>
      <c r="G35" s="4">
        <v>0</v>
      </c>
      <c r="H35" s="4"/>
    </row>
    <row r="36" spans="1:8" ht="14.25" customHeight="1" x14ac:dyDescent="0.2">
      <c r="A36" s="6" t="s">
        <v>175</v>
      </c>
      <c r="B36" s="6" t="s">
        <v>176</v>
      </c>
      <c r="C36" s="6" t="s">
        <v>63</v>
      </c>
      <c r="D36" s="6"/>
      <c r="E36" s="6" t="s">
        <v>91</v>
      </c>
      <c r="F36" s="6" t="s">
        <v>12</v>
      </c>
      <c r="G36" s="6">
        <v>0</v>
      </c>
      <c r="H36" s="6"/>
    </row>
    <row r="37" spans="1:8" ht="14.25" customHeight="1" x14ac:dyDescent="0.2">
      <c r="A37" s="6" t="s">
        <v>175</v>
      </c>
      <c r="B37" s="6" t="s">
        <v>176</v>
      </c>
      <c r="C37" s="6" t="s">
        <v>177</v>
      </c>
      <c r="D37" s="6" t="s">
        <v>178</v>
      </c>
      <c r="E37" s="6" t="s">
        <v>11</v>
      </c>
      <c r="F37" s="6" t="s">
        <v>12</v>
      </c>
      <c r="G37" s="6">
        <v>0</v>
      </c>
      <c r="H37" s="6"/>
    </row>
    <row r="38" spans="1:8" ht="14.25" customHeight="1" x14ac:dyDescent="0.2">
      <c r="A38" s="4" t="s">
        <v>179</v>
      </c>
      <c r="B38" s="4" t="s">
        <v>180</v>
      </c>
      <c r="C38" s="4" t="s">
        <v>31</v>
      </c>
      <c r="D38" s="4"/>
      <c r="E38" s="4" t="s">
        <v>91</v>
      </c>
      <c r="F38" s="4" t="s">
        <v>12</v>
      </c>
      <c r="G38" s="4">
        <v>0</v>
      </c>
      <c r="H38" s="4"/>
    </row>
    <row r="39" spans="1:8" ht="14.25" customHeight="1" x14ac:dyDescent="0.2">
      <c r="A39" s="4" t="s">
        <v>179</v>
      </c>
      <c r="B39" s="4" t="s">
        <v>180</v>
      </c>
      <c r="C39" s="4" t="s">
        <v>181</v>
      </c>
      <c r="D39" s="4" t="s">
        <v>182</v>
      </c>
      <c r="E39" s="4" t="s">
        <v>11</v>
      </c>
      <c r="F39" s="4" t="s">
        <v>12</v>
      </c>
      <c r="G39" s="4">
        <v>0</v>
      </c>
      <c r="H39" s="4"/>
    </row>
    <row r="40" spans="1:8" ht="14.25" customHeight="1" x14ac:dyDescent="0.2">
      <c r="A40" s="6" t="s">
        <v>183</v>
      </c>
      <c r="B40" s="6" t="s">
        <v>184</v>
      </c>
      <c r="C40" s="6" t="s">
        <v>79</v>
      </c>
      <c r="D40" s="6"/>
      <c r="E40" s="6" t="s">
        <v>91</v>
      </c>
      <c r="F40" s="6" t="s">
        <v>12</v>
      </c>
      <c r="G40" s="6">
        <v>0</v>
      </c>
      <c r="H40" s="6"/>
    </row>
    <row r="41" spans="1:8" ht="14.25" customHeight="1" x14ac:dyDescent="0.2">
      <c r="A41" s="6" t="s">
        <v>183</v>
      </c>
      <c r="B41" s="6" t="s">
        <v>184</v>
      </c>
      <c r="C41" s="6" t="s">
        <v>185</v>
      </c>
      <c r="D41" s="6" t="s">
        <v>186</v>
      </c>
      <c r="E41" s="6" t="s">
        <v>11</v>
      </c>
      <c r="F41" s="6" t="s">
        <v>12</v>
      </c>
      <c r="G41" s="6">
        <v>0</v>
      </c>
      <c r="H41" s="6"/>
    </row>
    <row r="42" spans="1:8" ht="14.25" customHeight="1" x14ac:dyDescent="0.2">
      <c r="A42" s="4" t="s">
        <v>187</v>
      </c>
      <c r="B42" s="4" t="s">
        <v>188</v>
      </c>
      <c r="C42" s="4" t="s">
        <v>83</v>
      </c>
      <c r="D42" s="4"/>
      <c r="E42" s="4" t="s">
        <v>91</v>
      </c>
      <c r="F42" s="4" t="s">
        <v>12</v>
      </c>
      <c r="G42" s="4">
        <v>0</v>
      </c>
      <c r="H42" s="4"/>
    </row>
    <row r="43" spans="1:8" ht="14.25" customHeight="1" x14ac:dyDescent="0.2">
      <c r="A43" s="4" t="s">
        <v>187</v>
      </c>
      <c r="B43" s="4" t="s">
        <v>188</v>
      </c>
      <c r="C43" s="4" t="s">
        <v>189</v>
      </c>
      <c r="D43" s="4" t="s">
        <v>190</v>
      </c>
      <c r="E43" s="4" t="s">
        <v>11</v>
      </c>
      <c r="F43" s="4" t="s">
        <v>12</v>
      </c>
      <c r="G43" s="4">
        <v>0</v>
      </c>
      <c r="H43" s="4"/>
    </row>
    <row r="44" spans="1:8" ht="14.25" customHeight="1" x14ac:dyDescent="0.2">
      <c r="A44" s="6" t="s">
        <v>191</v>
      </c>
      <c r="B44" s="6" t="s">
        <v>192</v>
      </c>
      <c r="C44" s="6" t="s">
        <v>19</v>
      </c>
      <c r="D44" s="6"/>
      <c r="E44" s="6" t="s">
        <v>91</v>
      </c>
      <c r="F44" s="6" t="s">
        <v>12</v>
      </c>
      <c r="G44" s="6">
        <v>0</v>
      </c>
      <c r="H44" s="6"/>
    </row>
    <row r="45" spans="1:8" ht="14.25" customHeight="1" x14ac:dyDescent="0.2">
      <c r="A45" s="6" t="s">
        <v>191</v>
      </c>
      <c r="B45" s="6" t="s">
        <v>192</v>
      </c>
      <c r="C45" s="6" t="s">
        <v>193</v>
      </c>
      <c r="D45" s="6" t="s">
        <v>194</v>
      </c>
      <c r="E45" s="6" t="s">
        <v>11</v>
      </c>
      <c r="F45" s="6" t="s">
        <v>12</v>
      </c>
      <c r="G45" s="6">
        <v>0</v>
      </c>
      <c r="H45" s="6"/>
    </row>
    <row r="46" spans="1:8" ht="14.25" customHeight="1" x14ac:dyDescent="0.2">
      <c r="A46" s="4" t="s">
        <v>195</v>
      </c>
      <c r="B46" s="4" t="s">
        <v>196</v>
      </c>
      <c r="C46" s="4" t="s">
        <v>92</v>
      </c>
      <c r="D46" s="4"/>
      <c r="E46" s="4" t="s">
        <v>91</v>
      </c>
      <c r="F46" s="4" t="s">
        <v>12</v>
      </c>
      <c r="G46" s="4">
        <v>0</v>
      </c>
      <c r="H46" s="4"/>
    </row>
    <row r="47" spans="1:8" ht="14.25" customHeight="1" x14ac:dyDescent="0.2">
      <c r="A47" s="4" t="s">
        <v>195</v>
      </c>
      <c r="B47" s="4" t="s">
        <v>196</v>
      </c>
      <c r="C47" s="4" t="s">
        <v>197</v>
      </c>
      <c r="D47" s="4" t="s">
        <v>198</v>
      </c>
      <c r="E47" s="4" t="s">
        <v>11</v>
      </c>
      <c r="F47" s="4" t="s">
        <v>12</v>
      </c>
      <c r="G47" s="4">
        <v>0</v>
      </c>
      <c r="H47" s="4"/>
    </row>
    <row r="48" spans="1:8" ht="14.25" customHeight="1" x14ac:dyDescent="0.2">
      <c r="A48" s="6" t="s">
        <v>199</v>
      </c>
      <c r="B48" s="6" t="s">
        <v>200</v>
      </c>
      <c r="C48" s="6" t="s">
        <v>42</v>
      </c>
      <c r="D48" s="6"/>
      <c r="E48" s="6" t="s">
        <v>91</v>
      </c>
      <c r="F48" s="6" t="s">
        <v>12</v>
      </c>
      <c r="G48" s="6">
        <v>0</v>
      </c>
      <c r="H48" s="6"/>
    </row>
    <row r="49" spans="1:8" ht="14.25" customHeight="1" x14ac:dyDescent="0.2">
      <c r="A49" s="6" t="s">
        <v>199</v>
      </c>
      <c r="B49" s="6" t="s">
        <v>200</v>
      </c>
      <c r="C49" s="6" t="s">
        <v>201</v>
      </c>
      <c r="D49" s="6" t="s">
        <v>202</v>
      </c>
      <c r="E49" s="6" t="s">
        <v>11</v>
      </c>
      <c r="F49" s="6" t="s">
        <v>12</v>
      </c>
      <c r="G49" s="6">
        <v>0</v>
      </c>
      <c r="H49" s="6"/>
    </row>
    <row r="50" spans="1:8" ht="14.25" customHeight="1" x14ac:dyDescent="0.2">
      <c r="A50" s="56" t="s">
        <v>417</v>
      </c>
      <c r="B50" s="56" t="s">
        <v>418</v>
      </c>
      <c r="C50" s="56" t="s">
        <v>63</v>
      </c>
      <c r="D50" s="56"/>
      <c r="E50" s="56" t="s">
        <v>91</v>
      </c>
      <c r="F50" s="56" t="s">
        <v>12</v>
      </c>
      <c r="G50" s="56">
        <v>0</v>
      </c>
      <c r="H50" s="56"/>
    </row>
    <row r="51" spans="1:8" ht="14.25" customHeight="1" x14ac:dyDescent="0.2">
      <c r="A51" s="56" t="s">
        <v>417</v>
      </c>
      <c r="B51" s="56" t="s">
        <v>418</v>
      </c>
      <c r="C51" s="56" t="s">
        <v>423</v>
      </c>
      <c r="D51" s="56" t="s">
        <v>419</v>
      </c>
      <c r="E51" s="56" t="s">
        <v>11</v>
      </c>
      <c r="F51" s="56" t="s">
        <v>12</v>
      </c>
      <c r="G51" s="56">
        <v>0</v>
      </c>
      <c r="H51" s="56"/>
    </row>
    <row r="52" spans="1:8" ht="14.25" customHeight="1" x14ac:dyDescent="0.2">
      <c r="A52" s="57" t="s">
        <v>420</v>
      </c>
      <c r="B52" s="57" t="s">
        <v>421</v>
      </c>
      <c r="C52" s="57" t="s">
        <v>63</v>
      </c>
      <c r="D52" s="57"/>
      <c r="E52" s="57" t="s">
        <v>91</v>
      </c>
      <c r="F52" s="57" t="s">
        <v>12</v>
      </c>
      <c r="G52" s="57">
        <v>0</v>
      </c>
      <c r="H52" s="57"/>
    </row>
    <row r="53" spans="1:8" ht="14.25" customHeight="1" x14ac:dyDescent="0.2">
      <c r="A53" s="57" t="s">
        <v>420</v>
      </c>
      <c r="B53" s="57" t="s">
        <v>421</v>
      </c>
      <c r="C53" s="57" t="s">
        <v>424</v>
      </c>
      <c r="D53" s="57" t="s">
        <v>422</v>
      </c>
      <c r="E53" s="57" t="s">
        <v>11</v>
      </c>
      <c r="F53" s="57" t="s">
        <v>12</v>
      </c>
      <c r="G53" s="57">
        <v>0</v>
      </c>
      <c r="H53" s="57"/>
    </row>
    <row r="54" spans="1:8" ht="14.25" customHeight="1" x14ac:dyDescent="0.15">
      <c r="A54" s="46" t="s">
        <v>393</v>
      </c>
      <c r="B54" s="46" t="s">
        <v>394</v>
      </c>
      <c r="C54" s="47" t="s">
        <v>27</v>
      </c>
      <c r="D54" s="46"/>
      <c r="E54" s="47" t="s">
        <v>91</v>
      </c>
      <c r="F54" s="47" t="s">
        <v>12</v>
      </c>
      <c r="G54" s="46">
        <v>0</v>
      </c>
      <c r="H54" s="46"/>
    </row>
    <row r="55" spans="1:8" ht="14.25" customHeight="1" x14ac:dyDescent="0.15">
      <c r="A55" s="46" t="s">
        <v>393</v>
      </c>
      <c r="B55" s="46" t="s">
        <v>394</v>
      </c>
      <c r="C55" s="47" t="s">
        <v>395</v>
      </c>
      <c r="D55" s="46" t="s">
        <v>396</v>
      </c>
      <c r="E55" s="47" t="s">
        <v>11</v>
      </c>
      <c r="F55" s="47" t="s">
        <v>12</v>
      </c>
      <c r="G55" s="46">
        <v>0</v>
      </c>
      <c r="H55" s="46"/>
    </row>
    <row r="56" spans="1:8" ht="14.25" customHeight="1" x14ac:dyDescent="0.15">
      <c r="A56" s="47" t="s">
        <v>397</v>
      </c>
      <c r="B56" s="47" t="s">
        <v>398</v>
      </c>
      <c r="C56" s="47" t="s">
        <v>63</v>
      </c>
      <c r="D56" s="46"/>
      <c r="E56" s="47" t="s">
        <v>91</v>
      </c>
      <c r="F56" s="47" t="s">
        <v>12</v>
      </c>
      <c r="G56" s="46">
        <v>0</v>
      </c>
      <c r="H56" s="46"/>
    </row>
    <row r="57" spans="1:8" ht="14.25" customHeight="1" x14ac:dyDescent="0.15">
      <c r="A57" s="47" t="s">
        <v>397</v>
      </c>
      <c r="B57" s="47" t="s">
        <v>398</v>
      </c>
      <c r="C57" s="47" t="s">
        <v>399</v>
      </c>
      <c r="D57" s="47" t="s">
        <v>400</v>
      </c>
      <c r="E57" s="47" t="s">
        <v>11</v>
      </c>
      <c r="F57" s="47" t="s">
        <v>12</v>
      </c>
      <c r="G57" s="46">
        <v>0</v>
      </c>
      <c r="H57" s="46"/>
    </row>
    <row r="58" spans="1:8" ht="14.25" customHeight="1" x14ac:dyDescent="0.15"/>
    <row r="59" spans="1:8" ht="14.25" customHeight="1" x14ac:dyDescent="0.15"/>
    <row r="60" spans="1:8" ht="14.25" customHeight="1" x14ac:dyDescent="0.15"/>
    <row r="61" spans="1:8" ht="14.25" customHeight="1" x14ac:dyDescent="0.15"/>
    <row r="62" spans="1:8" ht="14.25" customHeight="1" x14ac:dyDescent="0.15"/>
    <row r="63" spans="1:8" ht="14.25" customHeight="1" x14ac:dyDescent="0.15"/>
    <row r="64" spans="1:8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</sheetData>
  <autoFilter ref="A1:AN57" xr:uid="{00000000-0001-0000-0200-000000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002"/>
  <sheetViews>
    <sheetView topLeftCell="A23" workbookViewId="0">
      <selection activeCell="A10" sqref="A10:H11"/>
    </sheetView>
  </sheetViews>
  <sheetFormatPr baseColWidth="10" defaultColWidth="12.6640625" defaultRowHeight="15" customHeight="1" x14ac:dyDescent="0.15"/>
  <cols>
    <col min="1" max="1" width="13.33203125" bestFit="1" customWidth="1"/>
    <col min="2" max="2" width="30" customWidth="1"/>
    <col min="3" max="3" width="13.33203125" bestFit="1" customWidth="1"/>
    <col min="4" max="4" width="31" customWidth="1"/>
    <col min="5" max="5" width="7.6640625" customWidth="1"/>
    <col min="6" max="6" width="13.6640625" customWidth="1"/>
    <col min="7" max="7" width="17.1640625" customWidth="1"/>
    <col min="8" max="40" width="4.33203125" customWidth="1"/>
  </cols>
  <sheetData>
    <row r="1" spans="1:40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ht="14.25" customHeight="1" x14ac:dyDescent="0.2">
      <c r="A2" s="4" t="s">
        <v>203</v>
      </c>
      <c r="B2" s="4" t="s">
        <v>204</v>
      </c>
      <c r="C2" s="4" t="s">
        <v>9</v>
      </c>
      <c r="D2" s="4"/>
      <c r="E2" s="4" t="s">
        <v>91</v>
      </c>
      <c r="F2" s="4" t="s">
        <v>12</v>
      </c>
      <c r="G2" s="4">
        <v>0</v>
      </c>
      <c r="H2" s="4"/>
    </row>
    <row r="3" spans="1:40" ht="14.25" customHeight="1" x14ac:dyDescent="0.2">
      <c r="A3" s="4" t="s">
        <v>203</v>
      </c>
      <c r="B3" s="4" t="s">
        <v>204</v>
      </c>
      <c r="C3" s="4" t="s">
        <v>205</v>
      </c>
      <c r="D3" s="4" t="s">
        <v>206</v>
      </c>
      <c r="E3" s="4" t="s">
        <v>11</v>
      </c>
      <c r="F3" s="4" t="s">
        <v>12</v>
      </c>
      <c r="G3" s="4">
        <v>0</v>
      </c>
      <c r="H3" s="4"/>
    </row>
    <row r="4" spans="1:40" ht="14.25" customHeight="1" x14ac:dyDescent="0.2">
      <c r="A4" s="6" t="s">
        <v>207</v>
      </c>
      <c r="B4" s="6" t="s">
        <v>208</v>
      </c>
      <c r="C4" s="6" t="s">
        <v>15</v>
      </c>
      <c r="D4" s="6"/>
      <c r="E4" s="6" t="s">
        <v>91</v>
      </c>
      <c r="F4" s="6" t="s">
        <v>12</v>
      </c>
      <c r="G4" s="6">
        <v>0</v>
      </c>
      <c r="H4" s="6"/>
    </row>
    <row r="5" spans="1:40" ht="14.25" customHeight="1" x14ac:dyDescent="0.2">
      <c r="A5" s="6" t="s">
        <v>207</v>
      </c>
      <c r="B5" s="6" t="s">
        <v>208</v>
      </c>
      <c r="C5" s="6" t="s">
        <v>209</v>
      </c>
      <c r="D5" s="6" t="s">
        <v>210</v>
      </c>
      <c r="E5" s="6" t="s">
        <v>11</v>
      </c>
      <c r="F5" s="6" t="s">
        <v>12</v>
      </c>
      <c r="G5" s="6">
        <v>0</v>
      </c>
      <c r="H5" s="6"/>
    </row>
    <row r="6" spans="1:40" ht="14.25" customHeight="1" x14ac:dyDescent="0.2">
      <c r="A6" s="4" t="s">
        <v>211</v>
      </c>
      <c r="B6" s="4" t="s">
        <v>212</v>
      </c>
      <c r="C6" s="4" t="s">
        <v>19</v>
      </c>
      <c r="D6" s="4"/>
      <c r="E6" s="4" t="s">
        <v>91</v>
      </c>
      <c r="F6" s="4" t="s">
        <v>12</v>
      </c>
      <c r="G6" s="4">
        <v>0</v>
      </c>
      <c r="H6" s="4"/>
    </row>
    <row r="7" spans="1:40" ht="14.25" customHeight="1" x14ac:dyDescent="0.2">
      <c r="A7" s="4" t="s">
        <v>211</v>
      </c>
      <c r="B7" s="4" t="s">
        <v>212</v>
      </c>
      <c r="C7" s="4" t="s">
        <v>213</v>
      </c>
      <c r="D7" s="4" t="s">
        <v>214</v>
      </c>
      <c r="E7" s="4" t="s">
        <v>11</v>
      </c>
      <c r="F7" s="4" t="s">
        <v>12</v>
      </c>
      <c r="G7" s="4">
        <v>0</v>
      </c>
      <c r="H7" s="4"/>
    </row>
    <row r="8" spans="1:40" ht="14.25" customHeight="1" x14ac:dyDescent="0.2">
      <c r="A8" s="6" t="s">
        <v>215</v>
      </c>
      <c r="B8" s="6" t="s">
        <v>216</v>
      </c>
      <c r="C8" s="6" t="s">
        <v>63</v>
      </c>
      <c r="D8" s="6"/>
      <c r="E8" s="6" t="s">
        <v>91</v>
      </c>
      <c r="F8" s="6" t="s">
        <v>12</v>
      </c>
      <c r="G8" s="6">
        <v>0</v>
      </c>
      <c r="H8" s="6"/>
    </row>
    <row r="9" spans="1:40" ht="14.25" customHeight="1" x14ac:dyDescent="0.2">
      <c r="A9" s="6" t="s">
        <v>215</v>
      </c>
      <c r="B9" s="6" t="s">
        <v>216</v>
      </c>
      <c r="C9" s="6" t="s">
        <v>217</v>
      </c>
      <c r="D9" s="6" t="s">
        <v>218</v>
      </c>
      <c r="E9" s="6" t="s">
        <v>11</v>
      </c>
      <c r="F9" s="6" t="s">
        <v>12</v>
      </c>
      <c r="G9" s="6">
        <v>0</v>
      </c>
      <c r="H9" s="6"/>
    </row>
    <row r="10" spans="1:40" ht="14.25" customHeight="1" x14ac:dyDescent="0.2">
      <c r="A10" s="55" t="s">
        <v>409</v>
      </c>
      <c r="B10" s="55" t="s">
        <v>410</v>
      </c>
      <c r="C10" s="55" t="s">
        <v>407</v>
      </c>
      <c r="D10" s="55"/>
      <c r="E10" s="55" t="s">
        <v>91</v>
      </c>
      <c r="F10" s="55" t="s">
        <v>12</v>
      </c>
      <c r="G10" s="55">
        <v>0</v>
      </c>
      <c r="H10" s="55"/>
    </row>
    <row r="11" spans="1:40" ht="14.25" customHeight="1" x14ac:dyDescent="0.2">
      <c r="A11" s="55" t="s">
        <v>409</v>
      </c>
      <c r="B11" s="55" t="s">
        <v>410</v>
      </c>
      <c r="C11" s="55" t="s">
        <v>411</v>
      </c>
      <c r="D11" s="55" t="s">
        <v>412</v>
      </c>
      <c r="E11" s="55" t="s">
        <v>11</v>
      </c>
      <c r="F11" s="55" t="s">
        <v>12</v>
      </c>
      <c r="G11" s="55">
        <v>0</v>
      </c>
      <c r="H11" s="55"/>
    </row>
    <row r="12" spans="1:40" ht="14.25" customHeight="1" x14ac:dyDescent="0.2">
      <c r="A12" s="4" t="s">
        <v>219</v>
      </c>
      <c r="B12" s="4" t="s">
        <v>220</v>
      </c>
      <c r="C12" s="4" t="s">
        <v>9</v>
      </c>
      <c r="D12" s="4"/>
      <c r="E12" s="4" t="s">
        <v>91</v>
      </c>
      <c r="F12" s="4" t="s">
        <v>12</v>
      </c>
      <c r="G12" s="4">
        <v>0</v>
      </c>
      <c r="H12" s="4"/>
    </row>
    <row r="13" spans="1:40" ht="14.25" customHeight="1" x14ac:dyDescent="0.2">
      <c r="A13" s="4" t="s">
        <v>219</v>
      </c>
      <c r="B13" s="4" t="s">
        <v>220</v>
      </c>
      <c r="C13" s="4" t="s">
        <v>221</v>
      </c>
      <c r="D13" s="4" t="s">
        <v>222</v>
      </c>
      <c r="E13" s="4" t="s">
        <v>11</v>
      </c>
      <c r="F13" s="4" t="s">
        <v>12</v>
      </c>
      <c r="G13" s="4">
        <v>0</v>
      </c>
      <c r="H13" s="4"/>
    </row>
    <row r="14" spans="1:40" ht="14.25" customHeight="1" x14ac:dyDescent="0.2">
      <c r="A14" s="6" t="s">
        <v>223</v>
      </c>
      <c r="B14" s="6" t="s">
        <v>224</v>
      </c>
      <c r="C14" s="6" t="s">
        <v>19</v>
      </c>
      <c r="D14" s="6"/>
      <c r="E14" s="6" t="s">
        <v>91</v>
      </c>
      <c r="F14" s="6" t="s">
        <v>12</v>
      </c>
      <c r="G14" s="6">
        <v>0</v>
      </c>
      <c r="H14" s="6"/>
    </row>
    <row r="15" spans="1:40" ht="14.25" customHeight="1" x14ac:dyDescent="0.2">
      <c r="A15" s="6" t="s">
        <v>223</v>
      </c>
      <c r="B15" s="6" t="s">
        <v>224</v>
      </c>
      <c r="C15" s="6" t="s">
        <v>225</v>
      </c>
      <c r="D15" s="6" t="s">
        <v>226</v>
      </c>
      <c r="E15" s="6" t="s">
        <v>11</v>
      </c>
      <c r="F15" s="6" t="s">
        <v>12</v>
      </c>
      <c r="G15" s="6">
        <v>0</v>
      </c>
      <c r="H15" s="6"/>
    </row>
    <row r="16" spans="1:40" ht="14.25" customHeight="1" x14ac:dyDescent="0.2">
      <c r="A16" s="4" t="s">
        <v>227</v>
      </c>
      <c r="B16" s="4" t="s">
        <v>228</v>
      </c>
      <c r="C16" s="4" t="s">
        <v>63</v>
      </c>
      <c r="D16" s="4"/>
      <c r="E16" s="4" t="s">
        <v>91</v>
      </c>
      <c r="F16" s="4" t="s">
        <v>12</v>
      </c>
      <c r="G16" s="4">
        <v>0</v>
      </c>
      <c r="H16" s="4"/>
    </row>
    <row r="17" spans="1:8" ht="14.25" customHeight="1" x14ac:dyDescent="0.2">
      <c r="A17" s="4" t="s">
        <v>227</v>
      </c>
      <c r="B17" s="4" t="s">
        <v>228</v>
      </c>
      <c r="C17" s="4" t="s">
        <v>229</v>
      </c>
      <c r="D17" s="4" t="s">
        <v>230</v>
      </c>
      <c r="E17" s="4" t="s">
        <v>11</v>
      </c>
      <c r="F17" s="4" t="s">
        <v>12</v>
      </c>
      <c r="G17" s="4">
        <v>0</v>
      </c>
      <c r="H17" s="4"/>
    </row>
    <row r="18" spans="1:8" ht="14.25" customHeight="1" x14ac:dyDescent="0.2">
      <c r="A18" s="6" t="s">
        <v>231</v>
      </c>
      <c r="B18" s="6" t="s">
        <v>232</v>
      </c>
      <c r="C18" s="6" t="s">
        <v>105</v>
      </c>
      <c r="D18" s="6"/>
      <c r="E18" s="6" t="s">
        <v>91</v>
      </c>
      <c r="F18" s="6" t="s">
        <v>12</v>
      </c>
      <c r="G18" s="6">
        <v>0</v>
      </c>
      <c r="H18" s="6"/>
    </row>
    <row r="19" spans="1:8" ht="14.25" customHeight="1" x14ac:dyDescent="0.2">
      <c r="A19" s="6" t="s">
        <v>231</v>
      </c>
      <c r="B19" s="6" t="s">
        <v>232</v>
      </c>
      <c r="C19" s="6" t="s">
        <v>233</v>
      </c>
      <c r="D19" s="6" t="s">
        <v>234</v>
      </c>
      <c r="E19" s="6" t="s">
        <v>11</v>
      </c>
      <c r="F19" s="6" t="s">
        <v>12</v>
      </c>
      <c r="G19" s="6">
        <v>0</v>
      </c>
      <c r="H19" s="6"/>
    </row>
    <row r="20" spans="1:8" ht="14.25" customHeight="1" x14ac:dyDescent="0.2">
      <c r="A20" s="4" t="s">
        <v>235</v>
      </c>
      <c r="B20" s="4" t="s">
        <v>236</v>
      </c>
      <c r="C20" s="4" t="s">
        <v>63</v>
      </c>
      <c r="D20" s="4"/>
      <c r="E20" s="4" t="s">
        <v>91</v>
      </c>
      <c r="F20" s="4" t="s">
        <v>12</v>
      </c>
      <c r="G20" s="4">
        <v>0</v>
      </c>
      <c r="H20" s="4"/>
    </row>
    <row r="21" spans="1:8" ht="14.25" customHeight="1" x14ac:dyDescent="0.2">
      <c r="A21" s="4" t="s">
        <v>235</v>
      </c>
      <c r="B21" s="4" t="s">
        <v>236</v>
      </c>
      <c r="C21" s="4" t="s">
        <v>237</v>
      </c>
      <c r="D21" s="4" t="s">
        <v>238</v>
      </c>
      <c r="E21" s="4" t="s">
        <v>11</v>
      </c>
      <c r="F21" s="4" t="s">
        <v>12</v>
      </c>
      <c r="G21" s="4">
        <v>0</v>
      </c>
      <c r="H21" s="4"/>
    </row>
    <row r="22" spans="1:8" ht="14.25" customHeight="1" x14ac:dyDescent="0.2">
      <c r="A22" s="6" t="s">
        <v>239</v>
      </c>
      <c r="B22" s="6" t="s">
        <v>240</v>
      </c>
      <c r="C22" s="6" t="s">
        <v>9</v>
      </c>
      <c r="D22" s="6"/>
      <c r="E22" s="6" t="s">
        <v>91</v>
      </c>
      <c r="F22" s="6" t="s">
        <v>12</v>
      </c>
      <c r="G22" s="6">
        <v>0</v>
      </c>
      <c r="H22" s="6"/>
    </row>
    <row r="23" spans="1:8" ht="14.25" customHeight="1" x14ac:dyDescent="0.2">
      <c r="A23" s="6" t="s">
        <v>239</v>
      </c>
      <c r="B23" s="6" t="s">
        <v>240</v>
      </c>
      <c r="C23" s="6" t="s">
        <v>241</v>
      </c>
      <c r="D23" s="6" t="s">
        <v>242</v>
      </c>
      <c r="E23" s="6" t="s">
        <v>11</v>
      </c>
      <c r="F23" s="6" t="s">
        <v>12</v>
      </c>
      <c r="G23" s="6">
        <v>0</v>
      </c>
      <c r="H23" s="6"/>
    </row>
    <row r="24" spans="1:8" ht="14.25" customHeight="1" x14ac:dyDescent="0.2">
      <c r="A24" s="4" t="s">
        <v>243</v>
      </c>
      <c r="B24" s="4" t="s">
        <v>244</v>
      </c>
      <c r="C24" s="4" t="s">
        <v>19</v>
      </c>
      <c r="D24" s="4"/>
      <c r="E24" s="4" t="s">
        <v>91</v>
      </c>
      <c r="F24" s="4" t="s">
        <v>12</v>
      </c>
      <c r="G24" s="4">
        <v>0</v>
      </c>
      <c r="H24" s="4"/>
    </row>
    <row r="25" spans="1:8" ht="14.25" customHeight="1" x14ac:dyDescent="0.2">
      <c r="A25" s="4" t="s">
        <v>243</v>
      </c>
      <c r="B25" s="4" t="s">
        <v>244</v>
      </c>
      <c r="C25" s="4" t="s">
        <v>245</v>
      </c>
      <c r="D25" s="4" t="s">
        <v>246</v>
      </c>
      <c r="E25" s="4" t="s">
        <v>11</v>
      </c>
      <c r="F25" s="4" t="s">
        <v>12</v>
      </c>
      <c r="G25" s="4">
        <v>0</v>
      </c>
      <c r="H25" s="4"/>
    </row>
    <row r="26" spans="1:8" ht="14.25" customHeight="1" x14ac:dyDescent="0.2">
      <c r="A26" s="6" t="s">
        <v>247</v>
      </c>
      <c r="B26" s="6" t="s">
        <v>248</v>
      </c>
      <c r="C26" s="6" t="s">
        <v>105</v>
      </c>
      <c r="D26" s="6"/>
      <c r="E26" s="6" t="s">
        <v>91</v>
      </c>
      <c r="F26" s="6" t="s">
        <v>12</v>
      </c>
      <c r="G26" s="6">
        <v>0</v>
      </c>
      <c r="H26" s="6"/>
    </row>
    <row r="27" spans="1:8" ht="14.25" customHeight="1" x14ac:dyDescent="0.2">
      <c r="A27" s="6" t="s">
        <v>247</v>
      </c>
      <c r="B27" s="6" t="s">
        <v>248</v>
      </c>
      <c r="C27" s="6" t="s">
        <v>249</v>
      </c>
      <c r="D27" s="6" t="s">
        <v>250</v>
      </c>
      <c r="E27" s="6" t="s">
        <v>11</v>
      </c>
      <c r="F27" s="6" t="s">
        <v>12</v>
      </c>
      <c r="G27" s="6">
        <v>0</v>
      </c>
      <c r="H27" s="6"/>
    </row>
    <row r="28" spans="1:8" ht="14.25" customHeight="1" x14ac:dyDescent="0.2">
      <c r="A28" s="4" t="s">
        <v>251</v>
      </c>
      <c r="B28" s="4" t="s">
        <v>252</v>
      </c>
      <c r="C28" s="4" t="s">
        <v>9</v>
      </c>
      <c r="D28" s="4"/>
      <c r="E28" s="4" t="s">
        <v>91</v>
      </c>
      <c r="F28" s="4" t="s">
        <v>12</v>
      </c>
      <c r="G28" s="4">
        <v>0</v>
      </c>
      <c r="H28" s="4"/>
    </row>
    <row r="29" spans="1:8" ht="14.25" customHeight="1" x14ac:dyDescent="0.2">
      <c r="A29" s="4" t="s">
        <v>251</v>
      </c>
      <c r="B29" s="4" t="s">
        <v>252</v>
      </c>
      <c r="C29" s="4" t="s">
        <v>253</v>
      </c>
      <c r="D29" s="4" t="s">
        <v>254</v>
      </c>
      <c r="E29" s="4" t="s">
        <v>11</v>
      </c>
      <c r="F29" s="4" t="s">
        <v>12</v>
      </c>
      <c r="G29" s="4">
        <v>0</v>
      </c>
      <c r="H29" s="4"/>
    </row>
    <row r="30" spans="1:8" ht="14.25" customHeight="1" x14ac:dyDescent="0.2">
      <c r="A30" s="6" t="s">
        <v>255</v>
      </c>
      <c r="B30" s="6" t="s">
        <v>256</v>
      </c>
      <c r="C30" s="6" t="s">
        <v>15</v>
      </c>
      <c r="D30" s="6"/>
      <c r="E30" s="6" t="s">
        <v>91</v>
      </c>
      <c r="F30" s="6" t="s">
        <v>12</v>
      </c>
      <c r="G30" s="6">
        <v>0</v>
      </c>
      <c r="H30" s="6"/>
    </row>
    <row r="31" spans="1:8" ht="14.25" customHeight="1" x14ac:dyDescent="0.2">
      <c r="A31" s="6" t="s">
        <v>255</v>
      </c>
      <c r="B31" s="6" t="s">
        <v>256</v>
      </c>
      <c r="C31" s="6" t="s">
        <v>257</v>
      </c>
      <c r="D31" s="6" t="s">
        <v>258</v>
      </c>
      <c r="E31" s="6" t="s">
        <v>11</v>
      </c>
      <c r="F31" s="6" t="s">
        <v>12</v>
      </c>
      <c r="G31" s="6">
        <v>0</v>
      </c>
      <c r="H31" s="6"/>
    </row>
    <row r="32" spans="1:8" ht="14.25" customHeight="1" x14ac:dyDescent="0.2">
      <c r="A32" s="4" t="s">
        <v>259</v>
      </c>
      <c r="B32" s="4" t="s">
        <v>260</v>
      </c>
      <c r="C32" s="4" t="s">
        <v>19</v>
      </c>
      <c r="D32" s="4"/>
      <c r="E32" s="4" t="s">
        <v>91</v>
      </c>
      <c r="F32" s="4" t="s">
        <v>12</v>
      </c>
      <c r="G32" s="4">
        <v>0</v>
      </c>
      <c r="H32" s="4"/>
    </row>
    <row r="33" spans="1:8" ht="14.25" customHeight="1" x14ac:dyDescent="0.2">
      <c r="A33" s="4" t="s">
        <v>259</v>
      </c>
      <c r="B33" s="4" t="s">
        <v>260</v>
      </c>
      <c r="C33" s="4" t="s">
        <v>261</v>
      </c>
      <c r="D33" s="4" t="s">
        <v>262</v>
      </c>
      <c r="E33" s="4" t="s">
        <v>11</v>
      </c>
      <c r="F33" s="4" t="s">
        <v>12</v>
      </c>
      <c r="G33" s="4">
        <v>0</v>
      </c>
      <c r="H33" s="4"/>
    </row>
    <row r="34" spans="1:8" ht="14.25" customHeight="1" x14ac:dyDescent="0.2">
      <c r="A34" s="6" t="s">
        <v>263</v>
      </c>
      <c r="B34" s="6" t="s">
        <v>264</v>
      </c>
      <c r="C34" s="6" t="s">
        <v>63</v>
      </c>
      <c r="D34" s="6"/>
      <c r="E34" s="6" t="s">
        <v>91</v>
      </c>
      <c r="F34" s="6" t="s">
        <v>12</v>
      </c>
      <c r="G34" s="6">
        <v>0</v>
      </c>
      <c r="H34" s="6"/>
    </row>
    <row r="35" spans="1:8" ht="14.25" customHeight="1" x14ac:dyDescent="0.2">
      <c r="A35" s="6" t="s">
        <v>263</v>
      </c>
      <c r="B35" s="6" t="s">
        <v>264</v>
      </c>
      <c r="C35" s="6" t="s">
        <v>265</v>
      </c>
      <c r="D35" s="6" t="s">
        <v>266</v>
      </c>
      <c r="E35" s="6" t="s">
        <v>11</v>
      </c>
      <c r="F35" s="6" t="s">
        <v>12</v>
      </c>
      <c r="G35" s="6">
        <v>0</v>
      </c>
      <c r="H35" s="6"/>
    </row>
    <row r="36" spans="1:8" ht="14.25" customHeight="1" x14ac:dyDescent="0.2">
      <c r="A36" s="45" t="s">
        <v>392</v>
      </c>
      <c r="B36" s="45" t="s">
        <v>391</v>
      </c>
      <c r="C36" s="45" t="s">
        <v>105</v>
      </c>
      <c r="D36" s="45"/>
      <c r="E36" s="45" t="s">
        <v>91</v>
      </c>
      <c r="F36" s="45" t="s">
        <v>12</v>
      </c>
      <c r="G36" s="45">
        <v>0</v>
      </c>
      <c r="H36" s="45"/>
    </row>
    <row r="37" spans="1:8" ht="14.25" customHeight="1" x14ac:dyDescent="0.2">
      <c r="A37" s="45" t="s">
        <v>392</v>
      </c>
      <c r="B37" s="45" t="s">
        <v>391</v>
      </c>
      <c r="C37" s="45" t="s">
        <v>353</v>
      </c>
      <c r="D37" s="45" t="s">
        <v>390</v>
      </c>
      <c r="E37" s="45" t="s">
        <v>11</v>
      </c>
      <c r="F37" s="45" t="s">
        <v>12</v>
      </c>
      <c r="G37" s="45">
        <v>0</v>
      </c>
      <c r="H37" s="45"/>
    </row>
    <row r="38" spans="1:8" ht="14.25" customHeight="1" x14ac:dyDescent="0.15"/>
    <row r="39" spans="1:8" ht="14.25" customHeight="1" x14ac:dyDescent="0.15"/>
    <row r="40" spans="1:8" ht="14.25" customHeight="1" x14ac:dyDescent="0.15"/>
    <row r="41" spans="1:8" ht="14.25" customHeight="1" x14ac:dyDescent="0.15"/>
    <row r="42" spans="1:8" ht="14.25" customHeight="1" x14ac:dyDescent="0.15"/>
    <row r="43" spans="1:8" ht="14.25" customHeight="1" x14ac:dyDescent="0.15"/>
    <row r="44" spans="1:8" ht="14.25" customHeight="1" x14ac:dyDescent="0.15"/>
    <row r="45" spans="1:8" ht="14.25" customHeight="1" x14ac:dyDescent="0.15"/>
    <row r="46" spans="1:8" ht="14.25" customHeight="1" x14ac:dyDescent="0.15"/>
    <row r="47" spans="1:8" ht="14.25" customHeight="1" x14ac:dyDescent="0.15"/>
    <row r="48" spans="1: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N1028"/>
  <sheetViews>
    <sheetView tabSelected="1" topLeftCell="B1" zoomScaleNormal="100" workbookViewId="0">
      <selection activeCell="N79" sqref="N79"/>
    </sheetView>
  </sheetViews>
  <sheetFormatPr baseColWidth="10" defaultColWidth="12.6640625" defaultRowHeight="15" customHeight="1" x14ac:dyDescent="0.15"/>
  <cols>
    <col min="1" max="1" width="16.5" customWidth="1"/>
    <col min="2" max="2" width="35.33203125" customWidth="1"/>
    <col min="3" max="3" width="15.1640625" customWidth="1"/>
    <col min="4" max="4" width="13.1640625" customWidth="1"/>
    <col min="5" max="5" width="12.1640625" customWidth="1"/>
    <col min="6" max="6" width="20.6640625" customWidth="1"/>
    <col min="7" max="7" width="26.83203125" customWidth="1"/>
    <col min="8" max="19" width="6.6640625" customWidth="1"/>
    <col min="20" max="20" width="9" customWidth="1"/>
    <col min="21" max="21" width="6.6640625" customWidth="1"/>
    <col min="22" max="22" width="8.83203125" style="53" customWidth="1"/>
    <col min="23" max="24" width="6.6640625" customWidth="1"/>
    <col min="25" max="25" width="6.6640625" style="59" customWidth="1"/>
    <col min="26" max="40" width="6.6640625" customWidth="1"/>
  </cols>
  <sheetData>
    <row r="1" spans="1:40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52">
        <v>2032</v>
      </c>
      <c r="W1" s="1">
        <v>2033</v>
      </c>
      <c r="X1" s="1">
        <v>2034</v>
      </c>
      <c r="Y1" s="58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ht="14.25" hidden="1" customHeight="1" thickBot="1" x14ac:dyDescent="0.25">
      <c r="A2" s="4" t="s">
        <v>267</v>
      </c>
      <c r="B2" s="4" t="s">
        <v>268</v>
      </c>
      <c r="C2" s="4" t="s">
        <v>205</v>
      </c>
      <c r="D2" s="4"/>
      <c r="E2" s="4" t="s">
        <v>91</v>
      </c>
      <c r="F2" s="4" t="s">
        <v>100</v>
      </c>
      <c r="G2" s="4">
        <v>0</v>
      </c>
      <c r="H2" s="4">
        <v>8.5957000000000008</v>
      </c>
      <c r="I2">
        <f>H2</f>
        <v>8.5957000000000008</v>
      </c>
      <c r="J2">
        <f t="shared" ref="J2:U2" si="0">I2</f>
        <v>8.5957000000000008</v>
      </c>
      <c r="K2">
        <f t="shared" si="0"/>
        <v>8.5957000000000008</v>
      </c>
      <c r="L2">
        <f t="shared" si="0"/>
        <v>8.5957000000000008</v>
      </c>
      <c r="M2">
        <f t="shared" si="0"/>
        <v>8.5957000000000008</v>
      </c>
      <c r="N2">
        <f t="shared" si="0"/>
        <v>8.5957000000000008</v>
      </c>
      <c r="O2">
        <f t="shared" si="0"/>
        <v>8.5957000000000008</v>
      </c>
      <c r="P2">
        <f t="shared" si="0"/>
        <v>8.5957000000000008</v>
      </c>
      <c r="Q2">
        <f t="shared" si="0"/>
        <v>8.5957000000000008</v>
      </c>
      <c r="R2">
        <f t="shared" si="0"/>
        <v>8.5957000000000008</v>
      </c>
      <c r="S2">
        <f t="shared" si="0"/>
        <v>8.5957000000000008</v>
      </c>
      <c r="T2">
        <f t="shared" si="0"/>
        <v>8.5957000000000008</v>
      </c>
      <c r="U2">
        <f t="shared" si="0"/>
        <v>8.5957000000000008</v>
      </c>
      <c r="V2" s="53">
        <f>U2</f>
        <v>8.5957000000000008</v>
      </c>
      <c r="W2">
        <f>V2*0.998</f>
        <v>8.578508600000001</v>
      </c>
      <c r="X2">
        <f t="shared" ref="X2:AN2" si="1">W2*0.998</f>
        <v>8.5613515828000004</v>
      </c>
      <c r="Y2">
        <f t="shared" si="1"/>
        <v>8.5442288796344013</v>
      </c>
      <c r="Z2">
        <f t="shared" si="1"/>
        <v>8.5271404218751332</v>
      </c>
      <c r="AA2">
        <f t="shared" si="1"/>
        <v>8.5100861410313833</v>
      </c>
      <c r="AB2">
        <f t="shared" si="1"/>
        <v>8.4930659687493204</v>
      </c>
      <c r="AC2">
        <f t="shared" si="1"/>
        <v>8.476079836811822</v>
      </c>
      <c r="AD2">
        <f t="shared" si="1"/>
        <v>8.4591276771381985</v>
      </c>
      <c r="AE2">
        <f t="shared" si="1"/>
        <v>8.4422094217839216</v>
      </c>
      <c r="AF2">
        <f t="shared" si="1"/>
        <v>8.4253250029403546</v>
      </c>
      <c r="AG2">
        <f t="shared" si="1"/>
        <v>8.4084743529344745</v>
      </c>
      <c r="AH2">
        <f t="shared" si="1"/>
        <v>8.3916574042286047</v>
      </c>
      <c r="AI2">
        <f t="shared" si="1"/>
        <v>8.3748740894201479</v>
      </c>
      <c r="AJ2">
        <f t="shared" si="1"/>
        <v>8.3581243412413073</v>
      </c>
      <c r="AK2">
        <f t="shared" si="1"/>
        <v>8.3414080925588241</v>
      </c>
      <c r="AL2">
        <f t="shared" si="1"/>
        <v>8.324725276373707</v>
      </c>
      <c r="AM2">
        <f t="shared" si="1"/>
        <v>8.3080758258209588</v>
      </c>
      <c r="AN2">
        <f t="shared" si="1"/>
        <v>8.2914596741693174</v>
      </c>
    </row>
    <row r="3" spans="1:40" ht="14.25" hidden="1" customHeight="1" x14ac:dyDescent="0.2">
      <c r="A3" s="4" t="s">
        <v>267</v>
      </c>
      <c r="B3" s="4" t="s">
        <v>268</v>
      </c>
      <c r="C3" s="4" t="s">
        <v>269</v>
      </c>
      <c r="D3" s="4"/>
      <c r="E3" s="4" t="s">
        <v>11</v>
      </c>
      <c r="F3" s="4" t="s">
        <v>12</v>
      </c>
      <c r="G3" s="4">
        <v>0</v>
      </c>
      <c r="H3" s="4"/>
      <c r="V3"/>
      <c r="Y3"/>
    </row>
    <row r="4" spans="1:40" ht="14.25" customHeight="1" x14ac:dyDescent="0.2">
      <c r="A4" s="6" t="s">
        <v>270</v>
      </c>
      <c r="B4" s="6" t="s">
        <v>271</v>
      </c>
      <c r="C4" s="6" t="s">
        <v>209</v>
      </c>
      <c r="D4" s="6"/>
      <c r="E4" s="6" t="s">
        <v>91</v>
      </c>
      <c r="F4" s="6" t="s">
        <v>100</v>
      </c>
      <c r="G4" s="6">
        <v>0</v>
      </c>
      <c r="H4" s="6">
        <v>2.1551</v>
      </c>
      <c r="I4">
        <f>H4</f>
        <v>2.1551</v>
      </c>
      <c r="J4" s="54">
        <f>I4*0.9</f>
        <v>1.9395900000000001</v>
      </c>
      <c r="K4">
        <v>2.2000000000000002</v>
      </c>
      <c r="L4" s="54">
        <f>K4</f>
        <v>2.2000000000000002</v>
      </c>
      <c r="M4" s="54">
        <f>L4*0.9</f>
        <v>1.9800000000000002</v>
      </c>
      <c r="N4">
        <f t="shared" ref="N4:U4" si="2">M4</f>
        <v>1.9800000000000002</v>
      </c>
      <c r="O4">
        <f t="shared" si="2"/>
        <v>1.9800000000000002</v>
      </c>
      <c r="P4">
        <f t="shared" si="2"/>
        <v>1.9800000000000002</v>
      </c>
      <c r="Q4">
        <f t="shared" si="2"/>
        <v>1.9800000000000002</v>
      </c>
      <c r="R4">
        <f t="shared" si="2"/>
        <v>1.9800000000000002</v>
      </c>
      <c r="S4">
        <f t="shared" si="2"/>
        <v>1.9800000000000002</v>
      </c>
      <c r="T4">
        <f t="shared" si="2"/>
        <v>1.9800000000000002</v>
      </c>
      <c r="U4">
        <f t="shared" si="2"/>
        <v>1.9800000000000002</v>
      </c>
      <c r="V4" s="53">
        <f>U4</f>
        <v>1.9800000000000002</v>
      </c>
      <c r="W4">
        <f>V4*0.998</f>
        <v>1.9760400000000002</v>
      </c>
      <c r="X4">
        <f t="shared" ref="X4:AN4" si="3">W4*0.998</f>
        <v>1.9720879200000003</v>
      </c>
      <c r="Y4">
        <f t="shared" si="3"/>
        <v>1.9681437441600003</v>
      </c>
      <c r="Z4">
        <f t="shared" si="3"/>
        <v>1.9642074566716803</v>
      </c>
      <c r="AA4">
        <f t="shared" si="3"/>
        <v>1.9602790417583369</v>
      </c>
      <c r="AB4">
        <f t="shared" si="3"/>
        <v>1.9563584836748202</v>
      </c>
      <c r="AC4">
        <f t="shared" si="3"/>
        <v>1.9524457667074706</v>
      </c>
      <c r="AD4">
        <f t="shared" si="3"/>
        <v>1.9485408751740556</v>
      </c>
      <c r="AE4">
        <f t="shared" si="3"/>
        <v>1.9446437934237075</v>
      </c>
      <c r="AF4">
        <f t="shared" si="3"/>
        <v>1.94075450583686</v>
      </c>
      <c r="AG4">
        <f t="shared" si="3"/>
        <v>1.9368729968251863</v>
      </c>
      <c r="AH4">
        <f t="shared" si="3"/>
        <v>1.9329992508315359</v>
      </c>
      <c r="AI4">
        <f t="shared" si="3"/>
        <v>1.9291332523298728</v>
      </c>
      <c r="AJ4">
        <f t="shared" si="3"/>
        <v>1.9252749858252129</v>
      </c>
      <c r="AK4">
        <f t="shared" si="3"/>
        <v>1.9214244358535626</v>
      </c>
      <c r="AL4">
        <f t="shared" si="3"/>
        <v>1.9175815869818555</v>
      </c>
      <c r="AM4">
        <f t="shared" si="3"/>
        <v>1.9137464238078918</v>
      </c>
      <c r="AN4">
        <f t="shared" si="3"/>
        <v>1.909918930960276</v>
      </c>
    </row>
    <row r="5" spans="1:40" ht="14.25" hidden="1" customHeight="1" x14ac:dyDescent="0.2">
      <c r="A5" s="6" t="s">
        <v>270</v>
      </c>
      <c r="B5" s="6" t="s">
        <v>271</v>
      </c>
      <c r="C5" s="6" t="s">
        <v>269</v>
      </c>
      <c r="D5" s="6"/>
      <c r="E5" s="6" t="s">
        <v>11</v>
      </c>
      <c r="F5" s="6" t="s">
        <v>12</v>
      </c>
      <c r="G5" s="6">
        <v>0</v>
      </c>
      <c r="H5" s="6"/>
      <c r="V5"/>
      <c r="Y5"/>
    </row>
    <row r="6" spans="1:40" ht="14.25" hidden="1" customHeight="1" x14ac:dyDescent="0.2">
      <c r="A6" s="4" t="s">
        <v>272</v>
      </c>
      <c r="B6" s="4" t="s">
        <v>273</v>
      </c>
      <c r="C6" s="4" t="s">
        <v>213</v>
      </c>
      <c r="D6" s="4"/>
      <c r="E6" s="4" t="s">
        <v>91</v>
      </c>
      <c r="F6" s="4" t="s">
        <v>100</v>
      </c>
      <c r="G6" s="4">
        <v>0</v>
      </c>
      <c r="H6" s="4">
        <v>1.98</v>
      </c>
      <c r="I6">
        <f>H6</f>
        <v>1.98</v>
      </c>
      <c r="J6">
        <f t="shared" ref="J6:U6" si="4">I6</f>
        <v>1.98</v>
      </c>
      <c r="K6">
        <f t="shared" si="4"/>
        <v>1.98</v>
      </c>
      <c r="L6">
        <f t="shared" si="4"/>
        <v>1.98</v>
      </c>
      <c r="M6">
        <f t="shared" si="4"/>
        <v>1.98</v>
      </c>
      <c r="N6">
        <f t="shared" si="4"/>
        <v>1.98</v>
      </c>
      <c r="O6">
        <f t="shared" si="4"/>
        <v>1.98</v>
      </c>
      <c r="P6">
        <f t="shared" si="4"/>
        <v>1.98</v>
      </c>
      <c r="Q6">
        <f t="shared" si="4"/>
        <v>1.98</v>
      </c>
      <c r="R6">
        <f t="shared" si="4"/>
        <v>1.98</v>
      </c>
      <c r="S6">
        <f t="shared" si="4"/>
        <v>1.98</v>
      </c>
      <c r="T6">
        <f t="shared" si="4"/>
        <v>1.98</v>
      </c>
      <c r="U6">
        <f t="shared" si="4"/>
        <v>1.98</v>
      </c>
      <c r="V6" s="53">
        <f>U6</f>
        <v>1.98</v>
      </c>
      <c r="W6">
        <f>V6*0.998</f>
        <v>1.97604</v>
      </c>
      <c r="X6">
        <f t="shared" ref="X6:AN6" si="5">W6*0.998</f>
        <v>1.9720879200000001</v>
      </c>
      <c r="Y6">
        <f t="shared" si="5"/>
        <v>1.96814374416</v>
      </c>
      <c r="Z6">
        <f t="shared" si="5"/>
        <v>1.9642074566716801</v>
      </c>
      <c r="AA6">
        <f t="shared" si="5"/>
        <v>1.9602790417583367</v>
      </c>
      <c r="AB6">
        <f t="shared" si="5"/>
        <v>1.95635848367482</v>
      </c>
      <c r="AC6">
        <f t="shared" si="5"/>
        <v>1.9524457667074704</v>
      </c>
      <c r="AD6">
        <f t="shared" si="5"/>
        <v>1.9485408751740554</v>
      </c>
      <c r="AE6">
        <f t="shared" si="5"/>
        <v>1.9446437934237073</v>
      </c>
      <c r="AF6">
        <f t="shared" si="5"/>
        <v>1.9407545058368598</v>
      </c>
      <c r="AG6">
        <f t="shared" si="5"/>
        <v>1.9368729968251861</v>
      </c>
      <c r="AH6">
        <f t="shared" si="5"/>
        <v>1.9329992508315357</v>
      </c>
      <c r="AI6">
        <f t="shared" si="5"/>
        <v>1.9291332523298725</v>
      </c>
      <c r="AJ6">
        <f t="shared" si="5"/>
        <v>1.9252749858252127</v>
      </c>
      <c r="AK6">
        <f t="shared" si="5"/>
        <v>1.9214244358535624</v>
      </c>
      <c r="AL6">
        <f t="shared" si="5"/>
        <v>1.9175815869818553</v>
      </c>
      <c r="AM6">
        <f t="shared" si="5"/>
        <v>1.9137464238078916</v>
      </c>
      <c r="AN6">
        <f t="shared" si="5"/>
        <v>1.9099189309602758</v>
      </c>
    </row>
    <row r="7" spans="1:40" ht="14.25" hidden="1" customHeight="1" x14ac:dyDescent="0.2">
      <c r="A7" s="4" t="s">
        <v>272</v>
      </c>
      <c r="B7" s="4" t="s">
        <v>273</v>
      </c>
      <c r="C7" s="4" t="s">
        <v>269</v>
      </c>
      <c r="D7" s="4"/>
      <c r="E7" s="4" t="s">
        <v>11</v>
      </c>
      <c r="F7" s="4" t="s">
        <v>12</v>
      </c>
      <c r="G7" s="4">
        <v>0</v>
      </c>
      <c r="H7" s="4"/>
      <c r="V7"/>
      <c r="Y7"/>
    </row>
    <row r="8" spans="1:40" ht="14.25" hidden="1" customHeight="1" x14ac:dyDescent="0.2">
      <c r="A8" s="6" t="s">
        <v>274</v>
      </c>
      <c r="B8" s="6" t="s">
        <v>275</v>
      </c>
      <c r="C8" s="6" t="s">
        <v>217</v>
      </c>
      <c r="D8" s="6"/>
      <c r="E8" s="6" t="s">
        <v>91</v>
      </c>
      <c r="F8" s="6" t="s">
        <v>100</v>
      </c>
      <c r="G8" s="6">
        <v>0</v>
      </c>
      <c r="H8" s="6">
        <v>0.53910000000000002</v>
      </c>
      <c r="I8">
        <f>H8</f>
        <v>0.53910000000000002</v>
      </c>
      <c r="J8">
        <f t="shared" ref="J8:L8" si="6">I8</f>
        <v>0.53910000000000002</v>
      </c>
      <c r="K8">
        <f t="shared" si="6"/>
        <v>0.53910000000000002</v>
      </c>
      <c r="L8">
        <f t="shared" si="6"/>
        <v>0.53910000000000002</v>
      </c>
      <c r="M8">
        <f>L8-(L8-$Y$8)/($Y$1-M1)</f>
        <v>0.53264166666666668</v>
      </c>
      <c r="N8">
        <f t="shared" ref="N8:X8" si="7">M8-(M8-$Y$8)/($Y$1-N1)</f>
        <v>0.52618333333333334</v>
      </c>
      <c r="O8">
        <f t="shared" si="7"/>
        <v>0.51972499999999999</v>
      </c>
      <c r="P8">
        <f t="shared" si="7"/>
        <v>0.51326666666666665</v>
      </c>
      <c r="Q8">
        <f t="shared" si="7"/>
        <v>0.50680833333333331</v>
      </c>
      <c r="R8">
        <f t="shared" si="7"/>
        <v>0.50034999999999996</v>
      </c>
      <c r="S8">
        <f t="shared" si="7"/>
        <v>0.49389166666666662</v>
      </c>
      <c r="T8">
        <f t="shared" si="7"/>
        <v>0.48743333333333327</v>
      </c>
      <c r="U8">
        <f t="shared" si="7"/>
        <v>0.48097499999999993</v>
      </c>
      <c r="V8">
        <f t="shared" si="7"/>
        <v>0.47451666666666664</v>
      </c>
      <c r="W8">
        <f t="shared" si="7"/>
        <v>0.46805833333333335</v>
      </c>
      <c r="X8">
        <f t="shared" si="7"/>
        <v>0.46160000000000001</v>
      </c>
      <c r="Y8" s="59">
        <f>0.4616</f>
        <v>0.46160000000000001</v>
      </c>
      <c r="Z8">
        <f t="shared" ref="Z8:AN8" si="8">Y8*0.999</f>
        <v>0.4611384</v>
      </c>
      <c r="AA8">
        <f t="shared" si="8"/>
        <v>0.4606772616</v>
      </c>
      <c r="AB8">
        <f t="shared" si="8"/>
        <v>0.46021658433840001</v>
      </c>
      <c r="AC8">
        <f t="shared" si="8"/>
        <v>0.45975636775406159</v>
      </c>
      <c r="AD8">
        <f t="shared" si="8"/>
        <v>0.45929661138630751</v>
      </c>
      <c r="AE8">
        <f t="shared" si="8"/>
        <v>0.45883731477492118</v>
      </c>
      <c r="AF8">
        <f t="shared" si="8"/>
        <v>0.45837847746014626</v>
      </c>
      <c r="AG8">
        <f t="shared" si="8"/>
        <v>0.4579200989826861</v>
      </c>
      <c r="AH8">
        <f t="shared" si="8"/>
        <v>0.45746217888370339</v>
      </c>
      <c r="AI8">
        <f t="shared" si="8"/>
        <v>0.45700471670481968</v>
      </c>
      <c r="AJ8">
        <f t="shared" si="8"/>
        <v>0.45654771198811483</v>
      </c>
      <c r="AK8">
        <f t="shared" si="8"/>
        <v>0.45609116427612673</v>
      </c>
      <c r="AL8">
        <f t="shared" si="8"/>
        <v>0.45563507311185059</v>
      </c>
      <c r="AM8">
        <f t="shared" si="8"/>
        <v>0.45517943803873873</v>
      </c>
      <c r="AN8">
        <f t="shared" si="8"/>
        <v>0.45472425860069998</v>
      </c>
    </row>
    <row r="9" spans="1:40" ht="14.25" hidden="1" customHeight="1" x14ac:dyDescent="0.2">
      <c r="A9" s="6" t="s">
        <v>274</v>
      </c>
      <c r="B9" s="6" t="s">
        <v>275</v>
      </c>
      <c r="C9" s="6" t="s">
        <v>269</v>
      </c>
      <c r="D9" s="6"/>
      <c r="E9" s="6" t="s">
        <v>11</v>
      </c>
      <c r="F9" s="6" t="s">
        <v>12</v>
      </c>
      <c r="G9" s="6">
        <v>0</v>
      </c>
      <c r="H9" s="6"/>
      <c r="V9"/>
    </row>
    <row r="10" spans="1:40" ht="14.25" customHeight="1" x14ac:dyDescent="0.2">
      <c r="A10" s="4" t="s">
        <v>276</v>
      </c>
      <c r="B10" s="4" t="s">
        <v>277</v>
      </c>
      <c r="C10" s="4" t="s">
        <v>209</v>
      </c>
      <c r="D10" s="4"/>
      <c r="E10" s="4" t="s">
        <v>91</v>
      </c>
      <c r="F10" s="4" t="s">
        <v>100</v>
      </c>
      <c r="G10" s="4">
        <v>0</v>
      </c>
      <c r="H10" s="4">
        <v>0.96</v>
      </c>
      <c r="I10">
        <f>H10</f>
        <v>0.96</v>
      </c>
      <c r="J10">
        <f t="shared" ref="J10:U10" si="9">I10</f>
        <v>0.96</v>
      </c>
      <c r="K10">
        <f t="shared" si="9"/>
        <v>0.96</v>
      </c>
      <c r="L10">
        <f t="shared" si="9"/>
        <v>0.96</v>
      </c>
      <c r="M10">
        <f t="shared" si="9"/>
        <v>0.96</v>
      </c>
      <c r="N10">
        <f t="shared" si="9"/>
        <v>0.96</v>
      </c>
      <c r="O10">
        <f t="shared" si="9"/>
        <v>0.96</v>
      </c>
      <c r="P10">
        <f t="shared" si="9"/>
        <v>0.96</v>
      </c>
      <c r="Q10">
        <f t="shared" si="9"/>
        <v>0.96</v>
      </c>
      <c r="R10">
        <f t="shared" si="9"/>
        <v>0.96</v>
      </c>
      <c r="S10">
        <f t="shared" si="9"/>
        <v>0.96</v>
      </c>
      <c r="T10">
        <f t="shared" si="9"/>
        <v>0.96</v>
      </c>
      <c r="U10">
        <f t="shared" si="9"/>
        <v>0.96</v>
      </c>
      <c r="V10" s="53">
        <f>U10</f>
        <v>0.96</v>
      </c>
      <c r="W10">
        <f>V10*0.999</f>
        <v>0.95904</v>
      </c>
      <c r="X10">
        <f t="shared" ref="X10:AN10" si="10">W10*0.999</f>
        <v>0.95808095999999998</v>
      </c>
      <c r="Y10">
        <f t="shared" si="10"/>
        <v>0.95712287903999993</v>
      </c>
      <c r="Z10">
        <f t="shared" si="10"/>
        <v>0.95616575616095989</v>
      </c>
      <c r="AA10">
        <f t="shared" si="10"/>
        <v>0.95520959040479891</v>
      </c>
      <c r="AB10">
        <f t="shared" si="10"/>
        <v>0.95425438081439407</v>
      </c>
      <c r="AC10">
        <f t="shared" si="10"/>
        <v>0.95330012643357964</v>
      </c>
      <c r="AD10">
        <f t="shared" si="10"/>
        <v>0.95234682630714607</v>
      </c>
      <c r="AE10">
        <f t="shared" si="10"/>
        <v>0.95139447948083888</v>
      </c>
      <c r="AF10">
        <f t="shared" si="10"/>
        <v>0.95044308500135799</v>
      </c>
      <c r="AG10">
        <f t="shared" si="10"/>
        <v>0.94949264191635663</v>
      </c>
      <c r="AH10">
        <f t="shared" si="10"/>
        <v>0.94854314927444028</v>
      </c>
      <c r="AI10">
        <f t="shared" si="10"/>
        <v>0.94759460612516588</v>
      </c>
      <c r="AJ10">
        <f t="shared" si="10"/>
        <v>0.94664701151904074</v>
      </c>
      <c r="AK10">
        <f t="shared" si="10"/>
        <v>0.94570036450752171</v>
      </c>
      <c r="AL10">
        <f t="shared" si="10"/>
        <v>0.94475466414301423</v>
      </c>
      <c r="AM10">
        <f t="shared" si="10"/>
        <v>0.94380990947887122</v>
      </c>
      <c r="AN10">
        <f t="shared" si="10"/>
        <v>0.94286609956939238</v>
      </c>
    </row>
    <row r="11" spans="1:40" ht="14.25" hidden="1" customHeight="1" x14ac:dyDescent="0.2">
      <c r="A11" s="4" t="s">
        <v>276</v>
      </c>
      <c r="B11" s="4" t="s">
        <v>277</v>
      </c>
      <c r="C11" s="4" t="s">
        <v>269</v>
      </c>
      <c r="D11" s="4"/>
      <c r="E11" s="4" t="s">
        <v>11</v>
      </c>
      <c r="F11" s="4" t="s">
        <v>12</v>
      </c>
      <c r="G11" s="4">
        <v>0</v>
      </c>
      <c r="H11" s="4"/>
      <c r="V11"/>
      <c r="Y11"/>
    </row>
    <row r="12" spans="1:40" ht="14.25" customHeight="1" x14ac:dyDescent="0.2">
      <c r="A12" s="6" t="s">
        <v>278</v>
      </c>
      <c r="B12" s="6" t="s">
        <v>279</v>
      </c>
      <c r="C12" s="6" t="s">
        <v>209</v>
      </c>
      <c r="D12" s="6"/>
      <c r="E12" s="6" t="s">
        <v>91</v>
      </c>
      <c r="F12" s="6" t="s">
        <v>100</v>
      </c>
      <c r="G12" s="6">
        <v>0</v>
      </c>
      <c r="H12" s="6">
        <v>1.9100999999999999</v>
      </c>
      <c r="I12">
        <f>H12</f>
        <v>1.9100999999999999</v>
      </c>
      <c r="J12">
        <f t="shared" ref="J12:L12" si="11">I12</f>
        <v>1.9100999999999999</v>
      </c>
      <c r="K12">
        <f t="shared" si="11"/>
        <v>1.9100999999999999</v>
      </c>
      <c r="L12">
        <f t="shared" si="11"/>
        <v>1.9100999999999999</v>
      </c>
      <c r="M12">
        <f>L12-(L12-$Y$12)/($Y$1-M1)</f>
        <v>1.8878499999999998</v>
      </c>
      <c r="N12">
        <f t="shared" ref="N12:X12" si="12">M12-(M12-$Y$12)/($Y$1-N1)</f>
        <v>1.8655999999999999</v>
      </c>
      <c r="O12">
        <f t="shared" si="12"/>
        <v>1.84335</v>
      </c>
      <c r="P12">
        <f t="shared" si="12"/>
        <v>1.8210999999999999</v>
      </c>
      <c r="Q12">
        <f t="shared" si="12"/>
        <v>1.7988499999999998</v>
      </c>
      <c r="R12">
        <f t="shared" si="12"/>
        <v>1.7766</v>
      </c>
      <c r="S12">
        <f t="shared" si="12"/>
        <v>1.7543500000000001</v>
      </c>
      <c r="T12">
        <f t="shared" si="12"/>
        <v>1.7321</v>
      </c>
      <c r="U12">
        <f t="shared" si="12"/>
        <v>1.7098499999999999</v>
      </c>
      <c r="V12">
        <f t="shared" si="12"/>
        <v>1.6876</v>
      </c>
      <c r="W12">
        <f t="shared" si="12"/>
        <v>1.6653500000000001</v>
      </c>
      <c r="X12">
        <f t="shared" si="12"/>
        <v>1.6431</v>
      </c>
      <c r="Y12" s="59">
        <f>1.6431</f>
        <v>1.6431</v>
      </c>
      <c r="Z12">
        <f t="shared" ref="X12:AN13" si="13">Y12*0.999</f>
        <v>1.6414569000000001</v>
      </c>
      <c r="AA12">
        <f t="shared" si="13"/>
        <v>1.6398154431</v>
      </c>
      <c r="AB12">
        <f t="shared" si="13"/>
        <v>1.6381756276568999</v>
      </c>
      <c r="AC12">
        <f t="shared" si="13"/>
        <v>1.6365374520292431</v>
      </c>
      <c r="AD12">
        <f t="shared" si="13"/>
        <v>1.6349009145772138</v>
      </c>
      <c r="AE12">
        <f t="shared" si="13"/>
        <v>1.6332660136626365</v>
      </c>
      <c r="AF12">
        <f t="shared" si="13"/>
        <v>1.6316327476489738</v>
      </c>
      <c r="AG12">
        <f t="shared" si="13"/>
        <v>1.6300011149013249</v>
      </c>
      <c r="AH12">
        <f t="shared" si="13"/>
        <v>1.6283711137864236</v>
      </c>
      <c r="AI12">
        <f t="shared" si="13"/>
        <v>1.6267427426726373</v>
      </c>
      <c r="AJ12">
        <f t="shared" si="13"/>
        <v>1.6251159999299647</v>
      </c>
      <c r="AK12">
        <f t="shared" si="13"/>
        <v>1.6234908839300348</v>
      </c>
      <c r="AL12">
        <f t="shared" si="13"/>
        <v>1.6218673930461047</v>
      </c>
      <c r="AM12">
        <f t="shared" si="13"/>
        <v>1.6202455256530586</v>
      </c>
      <c r="AN12">
        <f t="shared" si="13"/>
        <v>1.6186252801274055</v>
      </c>
    </row>
    <row r="13" spans="1:40" ht="14.25" hidden="1" customHeight="1" x14ac:dyDescent="0.2">
      <c r="A13" s="6" t="s">
        <v>278</v>
      </c>
      <c r="B13" s="6" t="s">
        <v>279</v>
      </c>
      <c r="C13" s="6" t="s">
        <v>217</v>
      </c>
      <c r="D13" s="6"/>
      <c r="E13" s="6" t="s">
        <v>91</v>
      </c>
      <c r="F13" s="6" t="s">
        <v>100</v>
      </c>
      <c r="G13" s="6">
        <v>0</v>
      </c>
      <c r="H13" s="6">
        <v>0.1118</v>
      </c>
      <c r="I13">
        <f>H13</f>
        <v>0.1118</v>
      </c>
      <c r="J13">
        <f t="shared" ref="J13:U13" si="14">I13</f>
        <v>0.1118</v>
      </c>
      <c r="K13">
        <f t="shared" si="14"/>
        <v>0.1118</v>
      </c>
      <c r="L13">
        <f t="shared" si="14"/>
        <v>0.1118</v>
      </c>
      <c r="M13">
        <f t="shared" si="14"/>
        <v>0.1118</v>
      </c>
      <c r="N13">
        <f t="shared" si="14"/>
        <v>0.1118</v>
      </c>
      <c r="O13">
        <f t="shared" si="14"/>
        <v>0.1118</v>
      </c>
      <c r="P13">
        <f t="shared" si="14"/>
        <v>0.1118</v>
      </c>
      <c r="Q13">
        <f t="shared" si="14"/>
        <v>0.1118</v>
      </c>
      <c r="R13">
        <f t="shared" si="14"/>
        <v>0.1118</v>
      </c>
      <c r="S13">
        <f t="shared" si="14"/>
        <v>0.1118</v>
      </c>
      <c r="T13">
        <f t="shared" si="14"/>
        <v>0.1118</v>
      </c>
      <c r="U13">
        <f t="shared" si="14"/>
        <v>0.1118</v>
      </c>
      <c r="V13" s="53">
        <f>U13</f>
        <v>0.1118</v>
      </c>
      <c r="W13">
        <f>V13*0.999</f>
        <v>0.1116882</v>
      </c>
      <c r="X13">
        <f t="shared" si="13"/>
        <v>0.1115765118</v>
      </c>
      <c r="Y13" s="59">
        <f t="shared" si="13"/>
        <v>0.11146493528820001</v>
      </c>
      <c r="Z13">
        <f t="shared" si="13"/>
        <v>0.11135347035291181</v>
      </c>
      <c r="AA13">
        <f t="shared" si="13"/>
        <v>0.11124211688255889</v>
      </c>
      <c r="AB13">
        <f t="shared" si="13"/>
        <v>0.11113087476567633</v>
      </c>
      <c r="AC13">
        <f t="shared" si="13"/>
        <v>0.11101974389091065</v>
      </c>
      <c r="AD13">
        <f t="shared" si="13"/>
        <v>0.11090872414701974</v>
      </c>
      <c r="AE13">
        <f t="shared" si="13"/>
        <v>0.11079781542287273</v>
      </c>
      <c r="AF13">
        <f t="shared" si="13"/>
        <v>0.11068701760744985</v>
      </c>
      <c r="AG13">
        <f t="shared" si="13"/>
        <v>0.1105763305898424</v>
      </c>
      <c r="AH13">
        <f t="shared" si="13"/>
        <v>0.11046575425925255</v>
      </c>
      <c r="AI13">
        <f t="shared" si="13"/>
        <v>0.11035528850499329</v>
      </c>
      <c r="AJ13">
        <f t="shared" si="13"/>
        <v>0.1102449332164883</v>
      </c>
      <c r="AK13">
        <f t="shared" si="13"/>
        <v>0.11013468828327182</v>
      </c>
      <c r="AL13">
        <f t="shared" si="13"/>
        <v>0.11002455359498854</v>
      </c>
      <c r="AM13">
        <f t="shared" si="13"/>
        <v>0.10991452904139355</v>
      </c>
      <c r="AN13">
        <f t="shared" si="13"/>
        <v>0.10980461451235216</v>
      </c>
    </row>
    <row r="14" spans="1:40" ht="14.25" hidden="1" customHeight="1" x14ac:dyDescent="0.2">
      <c r="A14" s="6" t="s">
        <v>278</v>
      </c>
      <c r="B14" s="6" t="s">
        <v>279</v>
      </c>
      <c r="C14" s="6" t="s">
        <v>269</v>
      </c>
      <c r="D14" s="6"/>
      <c r="E14" s="6" t="s">
        <v>11</v>
      </c>
      <c r="F14" s="6" t="s">
        <v>12</v>
      </c>
      <c r="G14" s="6">
        <v>0</v>
      </c>
      <c r="H14" s="6"/>
      <c r="V14"/>
      <c r="Y14"/>
    </row>
    <row r="15" spans="1:40" ht="14.25" hidden="1" customHeight="1" x14ac:dyDescent="0.2">
      <c r="A15" s="55" t="s">
        <v>413</v>
      </c>
      <c r="B15" s="55" t="s">
        <v>414</v>
      </c>
      <c r="C15" s="55" t="s">
        <v>411</v>
      </c>
      <c r="D15" s="55"/>
      <c r="E15" s="55" t="s">
        <v>91</v>
      </c>
      <c r="F15" s="55" t="s">
        <v>100</v>
      </c>
      <c r="G15" s="55">
        <v>0</v>
      </c>
      <c r="H15" s="6">
        <v>1.443875</v>
      </c>
      <c r="I15">
        <f>H15</f>
        <v>1.443875</v>
      </c>
      <c r="J15">
        <f t="shared" ref="J15:V15" si="15">I15</f>
        <v>1.443875</v>
      </c>
      <c r="K15">
        <f t="shared" si="15"/>
        <v>1.443875</v>
      </c>
      <c r="L15">
        <f t="shared" si="15"/>
        <v>1.443875</v>
      </c>
      <c r="M15">
        <f t="shared" si="15"/>
        <v>1.443875</v>
      </c>
      <c r="N15">
        <f t="shared" si="15"/>
        <v>1.443875</v>
      </c>
      <c r="O15">
        <f t="shared" si="15"/>
        <v>1.443875</v>
      </c>
      <c r="P15">
        <f t="shared" si="15"/>
        <v>1.443875</v>
      </c>
      <c r="Q15">
        <f t="shared" si="15"/>
        <v>1.443875</v>
      </c>
      <c r="R15">
        <f t="shared" si="15"/>
        <v>1.443875</v>
      </c>
      <c r="S15">
        <f t="shared" si="15"/>
        <v>1.443875</v>
      </c>
      <c r="T15">
        <f t="shared" si="15"/>
        <v>1.443875</v>
      </c>
      <c r="U15">
        <f t="shared" si="15"/>
        <v>1.443875</v>
      </c>
      <c r="V15" s="53">
        <f t="shared" si="15"/>
        <v>1.443875</v>
      </c>
      <c r="W15">
        <f>V15*0.999</f>
        <v>1.4424311249999999</v>
      </c>
      <c r="X15">
        <f t="shared" ref="X15:AN15" si="16">W15*0.999</f>
        <v>1.4409886938749998</v>
      </c>
      <c r="Y15">
        <f t="shared" si="16"/>
        <v>1.4395477051811247</v>
      </c>
      <c r="Z15">
        <f t="shared" si="16"/>
        <v>1.4381081574759436</v>
      </c>
      <c r="AA15">
        <f t="shared" si="16"/>
        <v>1.4366700493184676</v>
      </c>
      <c r="AB15">
        <f t="shared" si="16"/>
        <v>1.4352333792691492</v>
      </c>
      <c r="AC15">
        <f t="shared" si="16"/>
        <v>1.4337981458898801</v>
      </c>
      <c r="AD15">
        <f t="shared" si="16"/>
        <v>1.4323643477439902</v>
      </c>
      <c r="AE15">
        <f t="shared" si="16"/>
        <v>1.4309319833962462</v>
      </c>
      <c r="AF15">
        <f t="shared" si="16"/>
        <v>1.4295010514128499</v>
      </c>
      <c r="AG15">
        <f t="shared" si="16"/>
        <v>1.428071550361437</v>
      </c>
      <c r="AH15">
        <f t="shared" si="16"/>
        <v>1.4266434788110756</v>
      </c>
      <c r="AI15">
        <f t="shared" si="16"/>
        <v>1.4252168353322645</v>
      </c>
      <c r="AJ15">
        <f t="shared" si="16"/>
        <v>1.4237916184969321</v>
      </c>
      <c r="AK15">
        <f t="shared" si="16"/>
        <v>1.4223678268784352</v>
      </c>
      <c r="AL15">
        <f t="shared" si="16"/>
        <v>1.4209454590515567</v>
      </c>
      <c r="AM15">
        <f t="shared" si="16"/>
        <v>1.4195245135925052</v>
      </c>
      <c r="AN15">
        <f t="shared" si="16"/>
        <v>1.4181049890789128</v>
      </c>
    </row>
    <row r="16" spans="1:40" ht="14.25" hidden="1" customHeight="1" x14ac:dyDescent="0.2">
      <c r="A16" s="55" t="s">
        <v>413</v>
      </c>
      <c r="B16" s="55" t="s">
        <v>414</v>
      </c>
      <c r="C16" s="55" t="s">
        <v>269</v>
      </c>
      <c r="D16" s="55"/>
      <c r="E16" s="55" t="s">
        <v>11</v>
      </c>
      <c r="F16" s="55" t="s">
        <v>12</v>
      </c>
      <c r="G16" s="55">
        <v>0</v>
      </c>
      <c r="H16" s="6"/>
      <c r="V16"/>
      <c r="Y16"/>
    </row>
    <row r="17" spans="1:40" ht="14.25" hidden="1" customHeight="1" x14ac:dyDescent="0.2">
      <c r="A17" s="55" t="s">
        <v>415</v>
      </c>
      <c r="B17" s="55" t="s">
        <v>416</v>
      </c>
      <c r="C17" s="55" t="s">
        <v>411</v>
      </c>
      <c r="D17" s="55"/>
      <c r="E17" s="55" t="s">
        <v>91</v>
      </c>
      <c r="F17" s="55" t="s">
        <v>100</v>
      </c>
      <c r="G17" s="55">
        <v>0</v>
      </c>
      <c r="H17" s="6">
        <v>2.9499999999999997</v>
      </c>
      <c r="I17">
        <f>H17</f>
        <v>2.9499999999999997</v>
      </c>
      <c r="J17">
        <f t="shared" ref="J17:V17" si="17">I17</f>
        <v>2.9499999999999997</v>
      </c>
      <c r="K17">
        <f t="shared" si="17"/>
        <v>2.9499999999999997</v>
      </c>
      <c r="L17">
        <f t="shared" si="17"/>
        <v>2.9499999999999997</v>
      </c>
      <c r="M17">
        <f t="shared" si="17"/>
        <v>2.9499999999999997</v>
      </c>
      <c r="N17">
        <f t="shared" si="17"/>
        <v>2.9499999999999997</v>
      </c>
      <c r="O17">
        <f t="shared" si="17"/>
        <v>2.9499999999999997</v>
      </c>
      <c r="P17">
        <f t="shared" si="17"/>
        <v>2.9499999999999997</v>
      </c>
      <c r="Q17">
        <f t="shared" si="17"/>
        <v>2.9499999999999997</v>
      </c>
      <c r="R17">
        <f t="shared" si="17"/>
        <v>2.9499999999999997</v>
      </c>
      <c r="S17">
        <f t="shared" si="17"/>
        <v>2.9499999999999997</v>
      </c>
      <c r="T17">
        <f t="shared" si="17"/>
        <v>2.9499999999999997</v>
      </c>
      <c r="U17">
        <f t="shared" si="17"/>
        <v>2.9499999999999997</v>
      </c>
      <c r="V17" s="53">
        <f t="shared" si="17"/>
        <v>2.9499999999999997</v>
      </c>
      <c r="W17">
        <f>V17*0.999</f>
        <v>2.9470499999999999</v>
      </c>
      <c r="X17">
        <f t="shared" ref="X17:AN17" si="18">W17*0.999</f>
        <v>2.94410295</v>
      </c>
      <c r="Y17">
        <f t="shared" si="18"/>
        <v>2.9411588470500001</v>
      </c>
      <c r="Z17">
        <f t="shared" si="18"/>
        <v>2.93821768820295</v>
      </c>
      <c r="AA17">
        <f t="shared" si="18"/>
        <v>2.9352794705147471</v>
      </c>
      <c r="AB17">
        <f t="shared" si="18"/>
        <v>2.9323441910442325</v>
      </c>
      <c r="AC17">
        <f t="shared" si="18"/>
        <v>2.9294118468531885</v>
      </c>
      <c r="AD17">
        <f t="shared" si="18"/>
        <v>2.9264824350063354</v>
      </c>
      <c r="AE17">
        <f t="shared" si="18"/>
        <v>2.9235559525713293</v>
      </c>
      <c r="AF17">
        <f t="shared" si="18"/>
        <v>2.9206323966187577</v>
      </c>
      <c r="AG17">
        <f t="shared" si="18"/>
        <v>2.9177117642221391</v>
      </c>
      <c r="AH17">
        <f t="shared" si="18"/>
        <v>2.9147940524579168</v>
      </c>
      <c r="AI17">
        <f t="shared" si="18"/>
        <v>2.9118792584054587</v>
      </c>
      <c r="AJ17">
        <f t="shared" si="18"/>
        <v>2.9089673791470534</v>
      </c>
      <c r="AK17">
        <f t="shared" si="18"/>
        <v>2.9060584117679062</v>
      </c>
      <c r="AL17">
        <f t="shared" si="18"/>
        <v>2.9031523533561385</v>
      </c>
      <c r="AM17">
        <f t="shared" si="18"/>
        <v>2.9002492010027825</v>
      </c>
      <c r="AN17">
        <f t="shared" si="18"/>
        <v>2.8973489518017796</v>
      </c>
    </row>
    <row r="18" spans="1:40" ht="14.25" hidden="1" customHeight="1" x14ac:dyDescent="0.2">
      <c r="A18" s="55" t="s">
        <v>415</v>
      </c>
      <c r="B18" s="55" t="s">
        <v>416</v>
      </c>
      <c r="C18" s="55" t="s">
        <v>282</v>
      </c>
      <c r="D18" s="55"/>
      <c r="E18" s="55" t="s">
        <v>11</v>
      </c>
      <c r="F18" s="55" t="s">
        <v>12</v>
      </c>
      <c r="G18" s="55">
        <v>0</v>
      </c>
      <c r="H18" s="6"/>
      <c r="V18"/>
      <c r="Y18"/>
    </row>
    <row r="19" spans="1:40" ht="14.25" customHeight="1" thickBot="1" x14ac:dyDescent="0.25">
      <c r="A19" s="4" t="s">
        <v>280</v>
      </c>
      <c r="B19" s="4" t="s">
        <v>281</v>
      </c>
      <c r="C19" s="4" t="s">
        <v>209</v>
      </c>
      <c r="D19" s="4"/>
      <c r="E19" s="4" t="s">
        <v>91</v>
      </c>
      <c r="F19" s="4" t="s">
        <v>100</v>
      </c>
      <c r="G19" s="4">
        <v>0</v>
      </c>
      <c r="H19" s="4">
        <v>1.15501826829733</v>
      </c>
      <c r="I19">
        <f>H19</f>
        <v>1.15501826829733</v>
      </c>
      <c r="J19" s="54">
        <f>I19*0.9</f>
        <v>1.039516441467597</v>
      </c>
      <c r="K19">
        <v>1.2</v>
      </c>
      <c r="L19" s="54">
        <f>K19</f>
        <v>1.2</v>
      </c>
      <c r="M19" s="54">
        <f>L19*0.95</f>
        <v>1.1399999999999999</v>
      </c>
      <c r="N19">
        <f t="shared" ref="N19:U19" si="19">M19</f>
        <v>1.1399999999999999</v>
      </c>
      <c r="O19">
        <f t="shared" si="19"/>
        <v>1.1399999999999999</v>
      </c>
      <c r="P19">
        <f t="shared" si="19"/>
        <v>1.1399999999999999</v>
      </c>
      <c r="Q19">
        <f t="shared" si="19"/>
        <v>1.1399999999999999</v>
      </c>
      <c r="R19">
        <f t="shared" si="19"/>
        <v>1.1399999999999999</v>
      </c>
      <c r="S19">
        <f t="shared" si="19"/>
        <v>1.1399999999999999</v>
      </c>
      <c r="T19">
        <f t="shared" si="19"/>
        <v>1.1399999999999999</v>
      </c>
      <c r="U19">
        <f t="shared" si="19"/>
        <v>1.1399999999999999</v>
      </c>
      <c r="V19" s="53">
        <f>U19</f>
        <v>1.1399999999999999</v>
      </c>
      <c r="W19">
        <f>V19*0.999</f>
        <v>1.13886</v>
      </c>
      <c r="X19">
        <f t="shared" ref="X19:AN19" si="20">W19*0.999</f>
        <v>1.13772114</v>
      </c>
      <c r="Y19">
        <f t="shared" si="20"/>
        <v>1.1365834188599999</v>
      </c>
      <c r="Z19">
        <f t="shared" si="20"/>
        <v>1.13544683544114</v>
      </c>
      <c r="AA19">
        <f t="shared" si="20"/>
        <v>1.1343113886056988</v>
      </c>
      <c r="AB19">
        <f t="shared" si="20"/>
        <v>1.133177077217093</v>
      </c>
      <c r="AC19">
        <f t="shared" si="20"/>
        <v>1.1320439001398759</v>
      </c>
      <c r="AD19">
        <f t="shared" si="20"/>
        <v>1.130911856239736</v>
      </c>
      <c r="AE19">
        <f t="shared" si="20"/>
        <v>1.1297809443834963</v>
      </c>
      <c r="AF19">
        <f t="shared" si="20"/>
        <v>1.1286511634391128</v>
      </c>
      <c r="AG19">
        <f t="shared" si="20"/>
        <v>1.1275225122756736</v>
      </c>
      <c r="AH19">
        <f t="shared" si="20"/>
        <v>1.1263949897633978</v>
      </c>
      <c r="AI19">
        <f t="shared" si="20"/>
        <v>1.1252685947736345</v>
      </c>
      <c r="AJ19">
        <f t="shared" si="20"/>
        <v>1.1241433261788609</v>
      </c>
      <c r="AK19">
        <f t="shared" si="20"/>
        <v>1.1230191828526821</v>
      </c>
      <c r="AL19">
        <f t="shared" si="20"/>
        <v>1.1218961636698295</v>
      </c>
      <c r="AM19">
        <f t="shared" si="20"/>
        <v>1.1207742675061596</v>
      </c>
      <c r="AN19">
        <f t="shared" si="20"/>
        <v>1.1196534932386535</v>
      </c>
    </row>
    <row r="20" spans="1:40" ht="14.25" hidden="1" customHeight="1" x14ac:dyDescent="0.2">
      <c r="A20" s="4" t="s">
        <v>280</v>
      </c>
      <c r="B20" s="4" t="s">
        <v>281</v>
      </c>
      <c r="C20" s="4" t="s">
        <v>282</v>
      </c>
      <c r="D20" s="4"/>
      <c r="E20" s="4" t="s">
        <v>11</v>
      </c>
      <c r="F20" s="4" t="s">
        <v>12</v>
      </c>
      <c r="G20" s="4">
        <v>0</v>
      </c>
      <c r="H20" s="4"/>
      <c r="V20"/>
      <c r="Y20"/>
    </row>
    <row r="21" spans="1:40" ht="14.25" hidden="1" customHeight="1" thickBot="1" x14ac:dyDescent="0.25">
      <c r="A21" s="6" t="s">
        <v>283</v>
      </c>
      <c r="B21" s="6" t="s">
        <v>284</v>
      </c>
      <c r="C21" s="6" t="s">
        <v>217</v>
      </c>
      <c r="D21" s="6"/>
      <c r="E21" s="6" t="s">
        <v>91</v>
      </c>
      <c r="F21" s="6" t="s">
        <v>100</v>
      </c>
      <c r="G21" s="6">
        <v>0</v>
      </c>
      <c r="H21" s="6">
        <v>0.17</v>
      </c>
      <c r="I21">
        <f>H21</f>
        <v>0.17</v>
      </c>
      <c r="J21">
        <f t="shared" ref="J21:U21" si="21">I21</f>
        <v>0.17</v>
      </c>
      <c r="K21">
        <f t="shared" si="21"/>
        <v>0.17</v>
      </c>
      <c r="L21">
        <f t="shared" si="21"/>
        <v>0.17</v>
      </c>
      <c r="M21">
        <f t="shared" si="21"/>
        <v>0.17</v>
      </c>
      <c r="N21">
        <f t="shared" si="21"/>
        <v>0.17</v>
      </c>
      <c r="O21">
        <f t="shared" si="21"/>
        <v>0.17</v>
      </c>
      <c r="P21">
        <f t="shared" si="21"/>
        <v>0.17</v>
      </c>
      <c r="Q21">
        <f t="shared" si="21"/>
        <v>0.17</v>
      </c>
      <c r="R21">
        <f t="shared" si="21"/>
        <v>0.17</v>
      </c>
      <c r="S21">
        <f t="shared" si="21"/>
        <v>0.17</v>
      </c>
      <c r="T21">
        <f t="shared" si="21"/>
        <v>0.17</v>
      </c>
      <c r="U21">
        <f t="shared" si="21"/>
        <v>0.17</v>
      </c>
      <c r="V21" s="53">
        <f>U21</f>
        <v>0.17</v>
      </c>
      <c r="W21">
        <f>V21*0.999</f>
        <v>0.16983000000000001</v>
      </c>
      <c r="X21">
        <f t="shared" ref="X21:AN21" si="22">W21*0.999</f>
        <v>0.16966017</v>
      </c>
      <c r="Y21">
        <f t="shared" si="22"/>
        <v>0.16949050983</v>
      </c>
      <c r="Z21">
        <f t="shared" si="22"/>
        <v>0.16932101932016999</v>
      </c>
      <c r="AA21">
        <f t="shared" si="22"/>
        <v>0.16915169830084983</v>
      </c>
      <c r="AB21">
        <f t="shared" si="22"/>
        <v>0.16898254660254899</v>
      </c>
      <c r="AC21">
        <f t="shared" si="22"/>
        <v>0.16881356405594644</v>
      </c>
      <c r="AD21">
        <f t="shared" si="22"/>
        <v>0.16864475049189048</v>
      </c>
      <c r="AE21">
        <f t="shared" si="22"/>
        <v>0.1684761057413986</v>
      </c>
      <c r="AF21">
        <f t="shared" si="22"/>
        <v>0.16830762963565721</v>
      </c>
      <c r="AG21">
        <f t="shared" si="22"/>
        <v>0.16813932200602155</v>
      </c>
      <c r="AH21">
        <f t="shared" si="22"/>
        <v>0.16797118268401554</v>
      </c>
      <c r="AI21">
        <f t="shared" si="22"/>
        <v>0.16780321150133151</v>
      </c>
      <c r="AJ21">
        <f t="shared" si="22"/>
        <v>0.16763540828983017</v>
      </c>
      <c r="AK21">
        <f t="shared" si="22"/>
        <v>0.16746777288154036</v>
      </c>
      <c r="AL21">
        <f t="shared" si="22"/>
        <v>0.16730030510865881</v>
      </c>
      <c r="AM21">
        <f t="shared" si="22"/>
        <v>0.16713300480355014</v>
      </c>
      <c r="AN21">
        <f t="shared" si="22"/>
        <v>0.16696587179874658</v>
      </c>
    </row>
    <row r="22" spans="1:40" ht="14.25" hidden="1" customHeight="1" thickBot="1" x14ac:dyDescent="0.25">
      <c r="A22" s="6" t="s">
        <v>283</v>
      </c>
      <c r="B22" s="6" t="s">
        <v>284</v>
      </c>
      <c r="C22" s="6" t="s">
        <v>282</v>
      </c>
      <c r="D22" s="6"/>
      <c r="E22" s="6" t="s">
        <v>11</v>
      </c>
      <c r="F22" s="6" t="s">
        <v>12</v>
      </c>
      <c r="G22" s="6">
        <v>0</v>
      </c>
      <c r="H22" s="6"/>
      <c r="V22"/>
      <c r="Y22"/>
    </row>
    <row r="23" spans="1:40" ht="14.25" hidden="1" customHeight="1" x14ac:dyDescent="0.2">
      <c r="A23" s="25" t="s">
        <v>359</v>
      </c>
      <c r="B23" s="26" t="s">
        <v>354</v>
      </c>
      <c r="C23" s="26" t="s">
        <v>205</v>
      </c>
      <c r="D23" s="26"/>
      <c r="E23" s="26" t="s">
        <v>91</v>
      </c>
      <c r="F23" s="26" t="s">
        <v>100</v>
      </c>
      <c r="G23" s="26">
        <v>0</v>
      </c>
      <c r="H23" s="27">
        <v>3.28</v>
      </c>
      <c r="I23">
        <f>H23</f>
        <v>3.28</v>
      </c>
      <c r="J23">
        <f t="shared" ref="J23:U23" si="23">I23</f>
        <v>3.28</v>
      </c>
      <c r="K23">
        <f t="shared" si="23"/>
        <v>3.28</v>
      </c>
      <c r="L23">
        <f t="shared" si="23"/>
        <v>3.28</v>
      </c>
      <c r="M23" s="60">
        <v>3.5</v>
      </c>
      <c r="N23">
        <f t="shared" si="23"/>
        <v>3.5</v>
      </c>
      <c r="O23">
        <f t="shared" si="23"/>
        <v>3.5</v>
      </c>
      <c r="P23">
        <f t="shared" si="23"/>
        <v>3.5</v>
      </c>
      <c r="Q23">
        <f t="shared" si="23"/>
        <v>3.5</v>
      </c>
      <c r="R23">
        <f t="shared" si="23"/>
        <v>3.5</v>
      </c>
      <c r="S23">
        <f t="shared" si="23"/>
        <v>3.5</v>
      </c>
      <c r="T23">
        <f t="shared" si="23"/>
        <v>3.5</v>
      </c>
      <c r="U23">
        <f t="shared" si="23"/>
        <v>3.5</v>
      </c>
      <c r="V23" s="53">
        <f>U23</f>
        <v>3.5</v>
      </c>
      <c r="W23">
        <f>V23*0.999</f>
        <v>3.4965000000000002</v>
      </c>
      <c r="X23">
        <f t="shared" ref="X23:AN25" si="24">W23*0.999</f>
        <v>3.4930035000000004</v>
      </c>
      <c r="Y23">
        <f t="shared" si="24"/>
        <v>3.4895104965000003</v>
      </c>
      <c r="Z23">
        <f t="shared" si="24"/>
        <v>3.4860209860035005</v>
      </c>
      <c r="AA23">
        <f t="shared" si="24"/>
        <v>3.4825349650174968</v>
      </c>
      <c r="AB23">
        <f t="shared" si="24"/>
        <v>3.4790524300524792</v>
      </c>
      <c r="AC23">
        <f t="shared" si="24"/>
        <v>3.4755733776224269</v>
      </c>
      <c r="AD23">
        <f t="shared" si="24"/>
        <v>3.4720978042448043</v>
      </c>
      <c r="AE23">
        <f t="shared" si="24"/>
        <v>3.4686257064405597</v>
      </c>
      <c r="AF23">
        <f t="shared" si="24"/>
        <v>3.465157080734119</v>
      </c>
      <c r="AG23">
        <f t="shared" si="24"/>
        <v>3.461691923653385</v>
      </c>
      <c r="AH23">
        <f t="shared" si="24"/>
        <v>3.4582302317297318</v>
      </c>
      <c r="AI23">
        <f t="shared" si="24"/>
        <v>3.4547720014980019</v>
      </c>
      <c r="AJ23">
        <f t="shared" si="24"/>
        <v>3.451317229496504</v>
      </c>
      <c r="AK23">
        <f t="shared" si="24"/>
        <v>3.4478659122670074</v>
      </c>
      <c r="AL23">
        <f t="shared" si="24"/>
        <v>3.4444180463547402</v>
      </c>
      <c r="AM23">
        <f t="shared" si="24"/>
        <v>3.4409736283083854</v>
      </c>
      <c r="AN23">
        <f t="shared" si="24"/>
        <v>3.4375326546800768</v>
      </c>
    </row>
    <row r="24" spans="1:40" ht="14.25" hidden="1" customHeight="1" thickBot="1" x14ac:dyDescent="0.25">
      <c r="A24" s="28" t="s">
        <v>359</v>
      </c>
      <c r="B24" s="29" t="s">
        <v>354</v>
      </c>
      <c r="C24" s="29" t="s">
        <v>345</v>
      </c>
      <c r="D24" s="29"/>
      <c r="E24" s="29" t="s">
        <v>11</v>
      </c>
      <c r="F24" s="29" t="s">
        <v>12</v>
      </c>
      <c r="G24" s="29">
        <v>0</v>
      </c>
      <c r="H24" s="30"/>
      <c r="V24"/>
      <c r="Y24"/>
    </row>
    <row r="25" spans="1:40" ht="14.25" customHeight="1" x14ac:dyDescent="0.2">
      <c r="A25" s="50" t="s">
        <v>404</v>
      </c>
      <c r="B25" s="49" t="s">
        <v>403</v>
      </c>
      <c r="C25" s="51" t="s">
        <v>209</v>
      </c>
      <c r="D25" s="51"/>
      <c r="E25" s="51" t="s">
        <v>91</v>
      </c>
      <c r="F25" s="51" t="s">
        <v>100</v>
      </c>
      <c r="G25" s="51">
        <v>0</v>
      </c>
      <c r="H25" s="27">
        <v>3.28</v>
      </c>
      <c r="I25">
        <f>H25</f>
        <v>3.28</v>
      </c>
      <c r="J25" s="54">
        <f>I25*0.9</f>
        <v>2.952</v>
      </c>
      <c r="K25">
        <v>3.31</v>
      </c>
      <c r="L25" s="54">
        <f>K25</f>
        <v>3.31</v>
      </c>
      <c r="M25" s="54">
        <f>L25*0.95</f>
        <v>3.1444999999999999</v>
      </c>
      <c r="N25">
        <f t="shared" ref="N25:U25" si="25">M25</f>
        <v>3.1444999999999999</v>
      </c>
      <c r="O25">
        <f t="shared" si="25"/>
        <v>3.1444999999999999</v>
      </c>
      <c r="P25">
        <f t="shared" si="25"/>
        <v>3.1444999999999999</v>
      </c>
      <c r="Q25">
        <f t="shared" si="25"/>
        <v>3.1444999999999999</v>
      </c>
      <c r="R25">
        <f t="shared" si="25"/>
        <v>3.1444999999999999</v>
      </c>
      <c r="S25">
        <f t="shared" si="25"/>
        <v>3.1444999999999999</v>
      </c>
      <c r="T25">
        <f t="shared" si="25"/>
        <v>3.1444999999999999</v>
      </c>
      <c r="U25">
        <f t="shared" si="25"/>
        <v>3.1444999999999999</v>
      </c>
      <c r="V25" s="53">
        <f>U25</f>
        <v>3.1444999999999999</v>
      </c>
      <c r="W25">
        <f>V25*0.999</f>
        <v>3.1413555</v>
      </c>
      <c r="X25">
        <f t="shared" si="24"/>
        <v>3.1382141445</v>
      </c>
      <c r="Y25">
        <f t="shared" si="24"/>
        <v>3.1350759303554998</v>
      </c>
      <c r="Z25">
        <f t="shared" si="24"/>
        <v>3.1319408544251441</v>
      </c>
      <c r="AA25">
        <f t="shared" si="24"/>
        <v>3.1288089135707189</v>
      </c>
      <c r="AB25">
        <f t="shared" si="24"/>
        <v>3.1256801046571483</v>
      </c>
      <c r="AC25">
        <f t="shared" si="24"/>
        <v>3.122554424552491</v>
      </c>
      <c r="AD25">
        <f t="shared" si="24"/>
        <v>3.1194318701279387</v>
      </c>
      <c r="AE25">
        <f t="shared" si="24"/>
        <v>3.1163124382578107</v>
      </c>
      <c r="AF25">
        <f t="shared" si="24"/>
        <v>3.1131961258195529</v>
      </c>
      <c r="AG25">
        <f t="shared" si="24"/>
        <v>3.1100829296937333</v>
      </c>
      <c r="AH25">
        <f t="shared" si="24"/>
        <v>3.1069728467640396</v>
      </c>
      <c r="AI25">
        <f t="shared" si="24"/>
        <v>3.1038658739172758</v>
      </c>
      <c r="AJ25">
        <f t="shared" si="24"/>
        <v>3.1007620080433584</v>
      </c>
      <c r="AK25">
        <f t="shared" si="24"/>
        <v>3.0976612460353152</v>
      </c>
      <c r="AL25">
        <f t="shared" si="24"/>
        <v>3.0945635847892801</v>
      </c>
      <c r="AM25">
        <f t="shared" si="24"/>
        <v>3.0914690212044906</v>
      </c>
      <c r="AN25">
        <f t="shared" si="24"/>
        <v>3.0883775521832861</v>
      </c>
    </row>
    <row r="26" spans="1:40" ht="14.25" hidden="1" customHeight="1" x14ac:dyDescent="0.2">
      <c r="A26" s="50" t="s">
        <v>404</v>
      </c>
      <c r="B26" s="49" t="s">
        <v>403</v>
      </c>
      <c r="C26" s="49" t="s">
        <v>345</v>
      </c>
      <c r="D26" s="49"/>
      <c r="E26" s="49" t="s">
        <v>11</v>
      </c>
      <c r="F26" s="49" t="s">
        <v>12</v>
      </c>
      <c r="G26" s="49">
        <v>0</v>
      </c>
      <c r="H26" s="30"/>
      <c r="V26"/>
      <c r="Y26"/>
    </row>
    <row r="27" spans="1:40" ht="14.25" hidden="1" customHeight="1" x14ac:dyDescent="0.2">
      <c r="A27" s="28" t="s">
        <v>360</v>
      </c>
      <c r="B27" s="29" t="s">
        <v>355</v>
      </c>
      <c r="C27" s="29" t="s">
        <v>213</v>
      </c>
      <c r="D27" s="29"/>
      <c r="E27" s="29" t="s">
        <v>91</v>
      </c>
      <c r="F27" s="29" t="s">
        <v>100</v>
      </c>
      <c r="G27" s="29">
        <v>0</v>
      </c>
      <c r="H27" s="30">
        <v>9.92</v>
      </c>
      <c r="I27">
        <f>H27</f>
        <v>9.92</v>
      </c>
      <c r="J27">
        <f t="shared" ref="J27:U27" si="26">I27</f>
        <v>9.92</v>
      </c>
      <c r="K27">
        <f t="shared" si="26"/>
        <v>9.92</v>
      </c>
      <c r="L27">
        <f t="shared" si="26"/>
        <v>9.92</v>
      </c>
      <c r="M27">
        <f t="shared" si="26"/>
        <v>9.92</v>
      </c>
      <c r="N27">
        <f t="shared" si="26"/>
        <v>9.92</v>
      </c>
      <c r="O27">
        <f t="shared" si="26"/>
        <v>9.92</v>
      </c>
      <c r="P27">
        <f t="shared" si="26"/>
        <v>9.92</v>
      </c>
      <c r="Q27">
        <f t="shared" si="26"/>
        <v>9.92</v>
      </c>
      <c r="R27">
        <f t="shared" si="26"/>
        <v>9.92</v>
      </c>
      <c r="S27">
        <f t="shared" si="26"/>
        <v>9.92</v>
      </c>
      <c r="T27">
        <f t="shared" si="26"/>
        <v>9.92</v>
      </c>
      <c r="U27">
        <f t="shared" si="26"/>
        <v>9.92</v>
      </c>
      <c r="V27" s="53">
        <f>U27</f>
        <v>9.92</v>
      </c>
      <c r="W27">
        <f>V27*0.99</f>
        <v>9.8208000000000002</v>
      </c>
      <c r="X27">
        <f t="shared" ref="X27:AN27" si="27">W27*0.99</f>
        <v>9.7225920000000006</v>
      </c>
      <c r="Y27">
        <f t="shared" si="27"/>
        <v>9.6253660800000009</v>
      </c>
      <c r="Z27">
        <f t="shared" si="27"/>
        <v>9.5291124192000005</v>
      </c>
      <c r="AA27">
        <f t="shared" si="27"/>
        <v>9.4338212950080003</v>
      </c>
      <c r="AB27">
        <f t="shared" si="27"/>
        <v>9.3394830820579209</v>
      </c>
      <c r="AC27">
        <f t="shared" si="27"/>
        <v>9.2460882512373423</v>
      </c>
      <c r="AD27">
        <f t="shared" si="27"/>
        <v>9.153627368724969</v>
      </c>
      <c r="AE27">
        <f t="shared" si="27"/>
        <v>9.0620910950377187</v>
      </c>
      <c r="AF27">
        <f t="shared" si="27"/>
        <v>8.971470184087341</v>
      </c>
      <c r="AG27">
        <f t="shared" si="27"/>
        <v>8.8817554822464668</v>
      </c>
      <c r="AH27">
        <f t="shared" si="27"/>
        <v>8.7929379274240027</v>
      </c>
      <c r="AI27">
        <f t="shared" si="27"/>
        <v>8.7050085481497632</v>
      </c>
      <c r="AJ27">
        <f t="shared" si="27"/>
        <v>8.6179584626682662</v>
      </c>
      <c r="AK27">
        <f t="shared" si="27"/>
        <v>8.5317788780415835</v>
      </c>
      <c r="AL27">
        <f t="shared" si="27"/>
        <v>8.4464610892611685</v>
      </c>
      <c r="AM27">
        <f t="shared" si="27"/>
        <v>8.3619964783685568</v>
      </c>
      <c r="AN27">
        <f t="shared" si="27"/>
        <v>8.2783765135848704</v>
      </c>
    </row>
    <row r="28" spans="1:40" ht="14.25" hidden="1" customHeight="1" x14ac:dyDescent="0.2">
      <c r="A28" s="28" t="s">
        <v>360</v>
      </c>
      <c r="B28" s="29" t="s">
        <v>355</v>
      </c>
      <c r="C28" s="29" t="s">
        <v>345</v>
      </c>
      <c r="D28" s="29"/>
      <c r="E28" s="29" t="s">
        <v>11</v>
      </c>
      <c r="F28" s="29" t="s">
        <v>12</v>
      </c>
      <c r="G28" s="29">
        <v>0</v>
      </c>
      <c r="H28" s="30"/>
      <c r="V28"/>
      <c r="Y28"/>
    </row>
    <row r="29" spans="1:40" ht="14.25" hidden="1" customHeight="1" x14ac:dyDescent="0.2">
      <c r="A29" s="28" t="s">
        <v>361</v>
      </c>
      <c r="B29" s="29" t="s">
        <v>356</v>
      </c>
      <c r="C29" s="29" t="s">
        <v>217</v>
      </c>
      <c r="D29" s="29"/>
      <c r="E29" s="29" t="s">
        <v>91</v>
      </c>
      <c r="F29" s="29" t="s">
        <v>100</v>
      </c>
      <c r="G29" s="29">
        <v>0</v>
      </c>
      <c r="H29" s="30">
        <v>4.79</v>
      </c>
      <c r="I29">
        <f>H29</f>
        <v>4.79</v>
      </c>
      <c r="J29">
        <f t="shared" ref="J29:U29" si="28">I29</f>
        <v>4.79</v>
      </c>
      <c r="K29">
        <f t="shared" si="28"/>
        <v>4.79</v>
      </c>
      <c r="L29">
        <f t="shared" si="28"/>
        <v>4.79</v>
      </c>
      <c r="M29">
        <f t="shared" si="28"/>
        <v>4.79</v>
      </c>
      <c r="N29">
        <f t="shared" si="28"/>
        <v>4.79</v>
      </c>
      <c r="O29">
        <f t="shared" si="28"/>
        <v>4.79</v>
      </c>
      <c r="P29">
        <f t="shared" si="28"/>
        <v>4.79</v>
      </c>
      <c r="Q29">
        <f t="shared" si="28"/>
        <v>4.79</v>
      </c>
      <c r="R29">
        <f t="shared" si="28"/>
        <v>4.79</v>
      </c>
      <c r="S29">
        <f t="shared" si="28"/>
        <v>4.79</v>
      </c>
      <c r="T29">
        <f t="shared" si="28"/>
        <v>4.79</v>
      </c>
      <c r="U29">
        <f t="shared" si="28"/>
        <v>4.79</v>
      </c>
      <c r="V29" s="53">
        <f>U29</f>
        <v>4.79</v>
      </c>
      <c r="W29">
        <f>V29*0.99</f>
        <v>4.7420999999999998</v>
      </c>
      <c r="X29">
        <f t="shared" ref="X29:AN29" si="29">W29*0.99</f>
        <v>4.6946789999999998</v>
      </c>
      <c r="Y29">
        <f t="shared" si="29"/>
        <v>4.64773221</v>
      </c>
      <c r="Z29">
        <f t="shared" si="29"/>
        <v>4.6012548878999997</v>
      </c>
      <c r="AA29">
        <f t="shared" si="29"/>
        <v>4.5552423390209995</v>
      </c>
      <c r="AB29">
        <f t="shared" si="29"/>
        <v>4.5096899156307897</v>
      </c>
      <c r="AC29">
        <f t="shared" si="29"/>
        <v>4.464593016474482</v>
      </c>
      <c r="AD29">
        <f t="shared" si="29"/>
        <v>4.4199470863097368</v>
      </c>
      <c r="AE29">
        <f t="shared" si="29"/>
        <v>4.375747615446639</v>
      </c>
      <c r="AF29">
        <f t="shared" si="29"/>
        <v>4.3319901392921727</v>
      </c>
      <c r="AG29">
        <f t="shared" si="29"/>
        <v>4.2886702378992512</v>
      </c>
      <c r="AH29">
        <f t="shared" si="29"/>
        <v>4.2457835355202587</v>
      </c>
      <c r="AI29">
        <f t="shared" si="29"/>
        <v>4.2033257001650561</v>
      </c>
      <c r="AJ29">
        <f t="shared" si="29"/>
        <v>4.161292443163406</v>
      </c>
      <c r="AK29">
        <f t="shared" si="29"/>
        <v>4.1196795187317719</v>
      </c>
      <c r="AL29">
        <f t="shared" si="29"/>
        <v>4.0784827235444538</v>
      </c>
      <c r="AM29">
        <f t="shared" si="29"/>
        <v>4.0376978963090089</v>
      </c>
      <c r="AN29">
        <f t="shared" si="29"/>
        <v>3.9973209173459185</v>
      </c>
    </row>
    <row r="30" spans="1:40" ht="14.25" hidden="1" customHeight="1" x14ac:dyDescent="0.2">
      <c r="A30" s="28" t="s">
        <v>361</v>
      </c>
      <c r="B30" s="29" t="s">
        <v>356</v>
      </c>
      <c r="C30" s="29" t="s">
        <v>345</v>
      </c>
      <c r="D30" s="29"/>
      <c r="E30" s="29" t="s">
        <v>11</v>
      </c>
      <c r="F30" s="29" t="s">
        <v>12</v>
      </c>
      <c r="G30" s="29">
        <v>0</v>
      </c>
      <c r="H30" s="30"/>
      <c r="V30"/>
      <c r="Y30"/>
    </row>
    <row r="31" spans="1:40" ht="14.25" hidden="1" customHeight="1" x14ac:dyDescent="0.2">
      <c r="A31" s="28" t="s">
        <v>362</v>
      </c>
      <c r="B31" s="29" t="s">
        <v>357</v>
      </c>
      <c r="C31" s="29" t="s">
        <v>353</v>
      </c>
      <c r="D31" s="29"/>
      <c r="E31" s="29" t="s">
        <v>91</v>
      </c>
      <c r="F31" s="29" t="s">
        <v>100</v>
      </c>
      <c r="G31" s="29">
        <v>0</v>
      </c>
      <c r="H31" s="30">
        <v>5.45</v>
      </c>
      <c r="I31">
        <f>H31</f>
        <v>5.45</v>
      </c>
      <c r="J31">
        <f t="shared" ref="J31:U31" si="30">I31</f>
        <v>5.45</v>
      </c>
      <c r="K31">
        <f t="shared" si="30"/>
        <v>5.45</v>
      </c>
      <c r="L31">
        <f t="shared" si="30"/>
        <v>5.45</v>
      </c>
      <c r="M31">
        <f t="shared" si="30"/>
        <v>5.45</v>
      </c>
      <c r="N31">
        <f t="shared" si="30"/>
        <v>5.45</v>
      </c>
      <c r="O31">
        <f t="shared" si="30"/>
        <v>5.45</v>
      </c>
      <c r="P31">
        <f t="shared" si="30"/>
        <v>5.45</v>
      </c>
      <c r="Q31">
        <f t="shared" si="30"/>
        <v>5.45</v>
      </c>
      <c r="R31">
        <f t="shared" si="30"/>
        <v>5.45</v>
      </c>
      <c r="S31">
        <f t="shared" si="30"/>
        <v>5.45</v>
      </c>
      <c r="T31">
        <f t="shared" si="30"/>
        <v>5.45</v>
      </c>
      <c r="U31">
        <f t="shared" si="30"/>
        <v>5.45</v>
      </c>
      <c r="V31" s="53">
        <f>U31</f>
        <v>5.45</v>
      </c>
      <c r="W31">
        <f>V31*0.998</f>
        <v>5.4390999999999998</v>
      </c>
      <c r="X31">
        <f t="shared" ref="X31:AN31" si="31">W31*0.998</f>
        <v>5.4282218000000002</v>
      </c>
      <c r="Y31">
        <f t="shared" si="31"/>
        <v>5.4173653564000004</v>
      </c>
      <c r="Z31">
        <f t="shared" si="31"/>
        <v>5.4065306256872008</v>
      </c>
      <c r="AA31">
        <f t="shared" si="31"/>
        <v>5.3957175644358264</v>
      </c>
      <c r="AB31">
        <f t="shared" si="31"/>
        <v>5.3849261293069546</v>
      </c>
      <c r="AC31">
        <f t="shared" si="31"/>
        <v>5.3741562770483409</v>
      </c>
      <c r="AD31">
        <f t="shared" si="31"/>
        <v>5.3634079644942441</v>
      </c>
      <c r="AE31">
        <f t="shared" si="31"/>
        <v>5.3526811485652557</v>
      </c>
      <c r="AF31">
        <f t="shared" si="31"/>
        <v>5.341975786268125</v>
      </c>
      <c r="AG31">
        <f t="shared" si="31"/>
        <v>5.3312918346955884</v>
      </c>
      <c r="AH31">
        <f t="shared" si="31"/>
        <v>5.3206292510261974</v>
      </c>
      <c r="AI31">
        <f t="shared" si="31"/>
        <v>5.3099879925241451</v>
      </c>
      <c r="AJ31">
        <f t="shared" si="31"/>
        <v>5.2993680165390966</v>
      </c>
      <c r="AK31">
        <f t="shared" si="31"/>
        <v>5.2887692805060187</v>
      </c>
      <c r="AL31">
        <f t="shared" si="31"/>
        <v>5.2781917419450064</v>
      </c>
      <c r="AM31">
        <f t="shared" si="31"/>
        <v>5.2676353584611162</v>
      </c>
      <c r="AN31">
        <f t="shared" si="31"/>
        <v>5.2571000877441936</v>
      </c>
    </row>
    <row r="32" spans="1:40" ht="14.25" hidden="1" customHeight="1" x14ac:dyDescent="0.2">
      <c r="A32" s="28" t="s">
        <v>362</v>
      </c>
      <c r="B32" s="29" t="s">
        <v>357</v>
      </c>
      <c r="C32" s="29" t="s">
        <v>345</v>
      </c>
      <c r="D32" s="29"/>
      <c r="E32" s="29" t="s">
        <v>11</v>
      </c>
      <c r="F32" s="29" t="s">
        <v>12</v>
      </c>
      <c r="G32" s="29">
        <v>0</v>
      </c>
      <c r="H32" s="30"/>
      <c r="V32"/>
      <c r="Y32"/>
    </row>
    <row r="33" spans="1:40" ht="14.25" hidden="1" customHeight="1" thickBot="1" x14ac:dyDescent="0.25">
      <c r="A33" s="28" t="s">
        <v>363</v>
      </c>
      <c r="B33" s="29" t="s">
        <v>358</v>
      </c>
      <c r="C33" s="29" t="s">
        <v>205</v>
      </c>
      <c r="D33" s="29"/>
      <c r="E33" s="29" t="s">
        <v>91</v>
      </c>
      <c r="F33" s="29" t="s">
        <v>100</v>
      </c>
      <c r="G33" s="29">
        <v>0</v>
      </c>
      <c r="H33" s="30">
        <v>2.91</v>
      </c>
      <c r="I33">
        <f>H33</f>
        <v>2.91</v>
      </c>
      <c r="J33">
        <f t="shared" ref="J33:U34" si="32">I33</f>
        <v>2.91</v>
      </c>
      <c r="K33">
        <f t="shared" si="32"/>
        <v>2.91</v>
      </c>
      <c r="L33">
        <f t="shared" si="32"/>
        <v>2.91</v>
      </c>
      <c r="M33">
        <f t="shared" si="32"/>
        <v>2.91</v>
      </c>
      <c r="N33">
        <f t="shared" si="32"/>
        <v>2.91</v>
      </c>
      <c r="O33">
        <f t="shared" si="32"/>
        <v>2.91</v>
      </c>
      <c r="P33">
        <f t="shared" si="32"/>
        <v>2.91</v>
      </c>
      <c r="Q33">
        <f t="shared" si="32"/>
        <v>2.91</v>
      </c>
      <c r="R33">
        <f t="shared" si="32"/>
        <v>2.91</v>
      </c>
      <c r="S33">
        <f t="shared" si="32"/>
        <v>2.91</v>
      </c>
      <c r="T33">
        <f t="shared" si="32"/>
        <v>2.91</v>
      </c>
      <c r="U33">
        <f t="shared" si="32"/>
        <v>2.91</v>
      </c>
      <c r="V33" s="53">
        <f>U33</f>
        <v>2.91</v>
      </c>
      <c r="W33">
        <f>V33*0.998</f>
        <v>2.9041800000000002</v>
      </c>
      <c r="X33">
        <f t="shared" ref="X33:AN34" si="33">W33*0.998</f>
        <v>2.8983716400000001</v>
      </c>
      <c r="Y33">
        <f t="shared" si="33"/>
        <v>2.8925748967200002</v>
      </c>
      <c r="Z33">
        <f t="shared" si="33"/>
        <v>2.8867897469265604</v>
      </c>
      <c r="AA33">
        <f t="shared" si="33"/>
        <v>2.8810161674327075</v>
      </c>
      <c r="AB33">
        <f t="shared" si="33"/>
        <v>2.8752541350978422</v>
      </c>
      <c r="AC33">
        <f t="shared" si="33"/>
        <v>2.8695036268276466</v>
      </c>
      <c r="AD33">
        <f t="shared" si="33"/>
        <v>2.8637646195739914</v>
      </c>
      <c r="AE33">
        <f t="shared" si="33"/>
        <v>2.8580370903348435</v>
      </c>
      <c r="AF33">
        <f t="shared" si="33"/>
        <v>2.8523210161541739</v>
      </c>
      <c r="AG33">
        <f t="shared" si="33"/>
        <v>2.8466163741218655</v>
      </c>
      <c r="AH33">
        <f t="shared" si="33"/>
        <v>2.8409231413736218</v>
      </c>
      <c r="AI33">
        <f t="shared" si="33"/>
        <v>2.8352412950908747</v>
      </c>
      <c r="AJ33">
        <f t="shared" si="33"/>
        <v>2.8295708125006929</v>
      </c>
      <c r="AK33">
        <f t="shared" si="33"/>
        <v>2.8239116708756913</v>
      </c>
      <c r="AL33">
        <f t="shared" si="33"/>
        <v>2.8182638475339399</v>
      </c>
      <c r="AM33">
        <f t="shared" si="33"/>
        <v>2.8126273198388718</v>
      </c>
      <c r="AN33">
        <f t="shared" si="33"/>
        <v>2.8070020651991943</v>
      </c>
    </row>
    <row r="34" spans="1:40" ht="14.25" hidden="1" customHeight="1" thickBot="1" x14ac:dyDescent="0.25">
      <c r="A34" s="28" t="s">
        <v>363</v>
      </c>
      <c r="B34" s="29" t="s">
        <v>358</v>
      </c>
      <c r="C34" s="29" t="s">
        <v>217</v>
      </c>
      <c r="D34" s="29"/>
      <c r="E34" s="29" t="s">
        <v>91</v>
      </c>
      <c r="F34" s="29" t="s">
        <v>100</v>
      </c>
      <c r="G34" s="29">
        <v>0</v>
      </c>
      <c r="H34" s="30">
        <v>2.91</v>
      </c>
      <c r="I34">
        <f>H34</f>
        <v>2.91</v>
      </c>
      <c r="J34">
        <f t="shared" si="32"/>
        <v>2.91</v>
      </c>
      <c r="K34">
        <f t="shared" si="32"/>
        <v>2.91</v>
      </c>
      <c r="L34">
        <f t="shared" si="32"/>
        <v>2.91</v>
      </c>
      <c r="M34">
        <f t="shared" si="32"/>
        <v>2.91</v>
      </c>
      <c r="N34">
        <f t="shared" si="32"/>
        <v>2.91</v>
      </c>
      <c r="O34">
        <f t="shared" si="32"/>
        <v>2.91</v>
      </c>
      <c r="P34">
        <f t="shared" si="32"/>
        <v>2.91</v>
      </c>
      <c r="Q34">
        <f t="shared" si="32"/>
        <v>2.91</v>
      </c>
      <c r="R34">
        <f t="shared" si="32"/>
        <v>2.91</v>
      </c>
      <c r="S34">
        <f t="shared" si="32"/>
        <v>2.91</v>
      </c>
      <c r="T34">
        <f t="shared" si="32"/>
        <v>2.91</v>
      </c>
      <c r="U34">
        <f t="shared" si="32"/>
        <v>2.91</v>
      </c>
      <c r="V34" s="53">
        <f>U34</f>
        <v>2.91</v>
      </c>
      <c r="W34">
        <f>V34*0.998</f>
        <v>2.9041800000000002</v>
      </c>
      <c r="X34">
        <f t="shared" si="33"/>
        <v>2.8983716400000001</v>
      </c>
      <c r="Y34">
        <f t="shared" si="33"/>
        <v>2.8925748967200002</v>
      </c>
      <c r="Z34">
        <f t="shared" si="33"/>
        <v>2.8867897469265604</v>
      </c>
      <c r="AA34">
        <f t="shared" si="33"/>
        <v>2.8810161674327075</v>
      </c>
      <c r="AB34">
        <f t="shared" si="33"/>
        <v>2.8752541350978422</v>
      </c>
      <c r="AC34">
        <f t="shared" si="33"/>
        <v>2.8695036268276466</v>
      </c>
      <c r="AD34">
        <f t="shared" si="33"/>
        <v>2.8637646195739914</v>
      </c>
      <c r="AE34">
        <f t="shared" si="33"/>
        <v>2.8580370903348435</v>
      </c>
      <c r="AF34">
        <f t="shared" si="33"/>
        <v>2.8523210161541739</v>
      </c>
      <c r="AG34">
        <f t="shared" si="33"/>
        <v>2.8466163741218655</v>
      </c>
      <c r="AH34">
        <f t="shared" si="33"/>
        <v>2.8409231413736218</v>
      </c>
      <c r="AI34">
        <f t="shared" si="33"/>
        <v>2.8352412950908747</v>
      </c>
      <c r="AJ34">
        <f t="shared" si="33"/>
        <v>2.8295708125006929</v>
      </c>
      <c r="AK34">
        <f t="shared" si="33"/>
        <v>2.8239116708756913</v>
      </c>
      <c r="AL34">
        <f t="shared" si="33"/>
        <v>2.8182638475339399</v>
      </c>
      <c r="AM34">
        <f t="shared" si="33"/>
        <v>2.8126273198388718</v>
      </c>
      <c r="AN34">
        <f t="shared" si="33"/>
        <v>2.8070020651991943</v>
      </c>
    </row>
    <row r="35" spans="1:40" ht="14.25" hidden="1" customHeight="1" thickBot="1" x14ac:dyDescent="0.25">
      <c r="A35" s="31" t="s">
        <v>363</v>
      </c>
      <c r="B35" s="32" t="s">
        <v>358</v>
      </c>
      <c r="C35" s="32" t="s">
        <v>345</v>
      </c>
      <c r="D35" s="32"/>
      <c r="E35" s="32" t="s">
        <v>11</v>
      </c>
      <c r="F35" s="32" t="s">
        <v>12</v>
      </c>
      <c r="G35" s="32">
        <v>0</v>
      </c>
      <c r="H35" s="33"/>
      <c r="V35"/>
      <c r="Y35"/>
    </row>
    <row r="36" spans="1:40" ht="14.25" hidden="1" customHeight="1" x14ac:dyDescent="0.2">
      <c r="A36" s="34" t="s">
        <v>364</v>
      </c>
      <c r="B36" s="35" t="s">
        <v>369</v>
      </c>
      <c r="C36" s="35" t="s">
        <v>205</v>
      </c>
      <c r="D36" s="35"/>
      <c r="E36" s="35" t="s">
        <v>91</v>
      </c>
      <c r="F36" s="35" t="s">
        <v>100</v>
      </c>
      <c r="G36" s="35">
        <v>0</v>
      </c>
      <c r="H36" s="36">
        <v>3.28</v>
      </c>
      <c r="I36">
        <v>3.28</v>
      </c>
      <c r="J36">
        <v>3.28</v>
      </c>
      <c r="K36">
        <v>3.28</v>
      </c>
      <c r="L36">
        <v>3.28</v>
      </c>
      <c r="M36" s="60">
        <v>3.5</v>
      </c>
      <c r="N36">
        <v>3.28</v>
      </c>
      <c r="O36">
        <v>3.2471999999999999</v>
      </c>
      <c r="P36">
        <v>3.214728</v>
      </c>
      <c r="Q36">
        <v>3.1825807199999998</v>
      </c>
      <c r="R36">
        <v>3.1507549127999996</v>
      </c>
      <c r="S36">
        <v>3.1192473636719997</v>
      </c>
      <c r="T36">
        <v>3.1192473636719997</v>
      </c>
      <c r="U36">
        <v>3.1110388179781259</v>
      </c>
      <c r="V36" s="53">
        <v>3.1028518737202888</v>
      </c>
      <c r="W36">
        <v>3.0946864740526037</v>
      </c>
      <c r="X36">
        <v>3.086542562278781</v>
      </c>
      <c r="Y36">
        <v>3.0784200818517315</v>
      </c>
      <c r="Z36">
        <v>3.0703189763731742</v>
      </c>
      <c r="AA36">
        <v>3.0622391895932446</v>
      </c>
      <c r="AB36">
        <v>3.0541806654101045</v>
      </c>
      <c r="AC36">
        <v>3.0461433478695517</v>
      </c>
      <c r="AD36">
        <v>3.038127181164632</v>
      </c>
      <c r="AE36">
        <v>3.0301321096352516</v>
      </c>
      <c r="AF36">
        <v>3.0221580777677906</v>
      </c>
      <c r="AG36">
        <v>3.0142050301947174</v>
      </c>
      <c r="AH36">
        <v>3.0062729116942051</v>
      </c>
      <c r="AI36">
        <v>2.9983616671897466</v>
      </c>
      <c r="AJ36">
        <v>2.9904712417497734</v>
      </c>
      <c r="AK36">
        <v>2.9826015805872741</v>
      </c>
      <c r="AL36">
        <v>2.9747526290594131</v>
      </c>
      <c r="AM36">
        <v>2.9669243326671513</v>
      </c>
      <c r="AN36">
        <v>2.9591166370548692</v>
      </c>
    </row>
    <row r="37" spans="1:40" ht="14.25" hidden="1" customHeight="1" x14ac:dyDescent="0.2">
      <c r="A37" s="37" t="s">
        <v>364</v>
      </c>
      <c r="B37" s="38" t="s">
        <v>369</v>
      </c>
      <c r="C37" s="38" t="s">
        <v>343</v>
      </c>
      <c r="D37" s="38"/>
      <c r="E37" s="38" t="s">
        <v>11</v>
      </c>
      <c r="F37" s="38" t="s">
        <v>12</v>
      </c>
      <c r="G37" s="38">
        <v>0</v>
      </c>
      <c r="H37" s="39"/>
      <c r="V37"/>
      <c r="Y37"/>
    </row>
    <row r="38" spans="1:40" ht="14.25" hidden="1" customHeight="1" x14ac:dyDescent="0.2">
      <c r="A38" s="37" t="s">
        <v>365</v>
      </c>
      <c r="B38" s="38" t="s">
        <v>370</v>
      </c>
      <c r="C38" s="38" t="s">
        <v>213</v>
      </c>
      <c r="D38" s="38"/>
      <c r="E38" s="38" t="s">
        <v>91</v>
      </c>
      <c r="F38" s="38" t="s">
        <v>100</v>
      </c>
      <c r="G38" s="38">
        <v>0</v>
      </c>
      <c r="H38" s="39">
        <v>9.92</v>
      </c>
      <c r="I38">
        <f>H38</f>
        <v>9.92</v>
      </c>
      <c r="J38">
        <f t="shared" ref="J38:U38" si="34">I38</f>
        <v>9.92</v>
      </c>
      <c r="K38">
        <f t="shared" si="34"/>
        <v>9.92</v>
      </c>
      <c r="L38">
        <f t="shared" si="34"/>
        <v>9.92</v>
      </c>
      <c r="M38">
        <f t="shared" si="34"/>
        <v>9.92</v>
      </c>
      <c r="N38">
        <f t="shared" si="34"/>
        <v>9.92</v>
      </c>
      <c r="O38">
        <f t="shared" si="34"/>
        <v>9.92</v>
      </c>
      <c r="P38">
        <f t="shared" si="34"/>
        <v>9.92</v>
      </c>
      <c r="Q38">
        <f t="shared" si="34"/>
        <v>9.92</v>
      </c>
      <c r="R38">
        <f t="shared" si="34"/>
        <v>9.92</v>
      </c>
      <c r="S38">
        <f t="shared" si="34"/>
        <v>9.92</v>
      </c>
      <c r="T38">
        <f t="shared" si="34"/>
        <v>9.92</v>
      </c>
      <c r="U38">
        <f t="shared" si="34"/>
        <v>9.92</v>
      </c>
      <c r="V38" s="53">
        <f>U38</f>
        <v>9.92</v>
      </c>
      <c r="W38">
        <f>V38*0.998</f>
        <v>9.9001599999999996</v>
      </c>
      <c r="X38">
        <f t="shared" ref="X38:AN38" si="35">W38*0.998</f>
        <v>9.8803596799999998</v>
      </c>
      <c r="Y38">
        <f t="shared" si="35"/>
        <v>9.8605989606399991</v>
      </c>
      <c r="Z38">
        <f t="shared" si="35"/>
        <v>9.8408777627187192</v>
      </c>
      <c r="AA38">
        <f t="shared" si="35"/>
        <v>9.8211960071932811</v>
      </c>
      <c r="AB38">
        <f t="shared" si="35"/>
        <v>9.8015536151788947</v>
      </c>
      <c r="AC38">
        <f t="shared" si="35"/>
        <v>9.7819505079485367</v>
      </c>
      <c r="AD38">
        <f t="shared" si="35"/>
        <v>9.7623866069326404</v>
      </c>
      <c r="AE38">
        <f t="shared" si="35"/>
        <v>9.7428618337187753</v>
      </c>
      <c r="AF38">
        <f t="shared" si="35"/>
        <v>9.723376110051337</v>
      </c>
      <c r="AG38">
        <f t="shared" si="35"/>
        <v>9.7039293578312336</v>
      </c>
      <c r="AH38">
        <f t="shared" si="35"/>
        <v>9.6845214991155704</v>
      </c>
      <c r="AI38">
        <f t="shared" si="35"/>
        <v>9.6651524561173385</v>
      </c>
      <c r="AJ38">
        <f t="shared" si="35"/>
        <v>9.6458221512051043</v>
      </c>
      <c r="AK38">
        <f t="shared" si="35"/>
        <v>9.6265305069026947</v>
      </c>
      <c r="AL38">
        <f t="shared" si="35"/>
        <v>9.6072774458888901</v>
      </c>
      <c r="AM38">
        <f t="shared" si="35"/>
        <v>9.5880628909971115</v>
      </c>
      <c r="AN38">
        <f t="shared" si="35"/>
        <v>9.5688867652151171</v>
      </c>
    </row>
    <row r="39" spans="1:40" ht="14.25" hidden="1" customHeight="1" x14ac:dyDescent="0.2">
      <c r="A39" s="37" t="s">
        <v>365</v>
      </c>
      <c r="B39" s="38" t="s">
        <v>370</v>
      </c>
      <c r="C39" s="38" t="s">
        <v>343</v>
      </c>
      <c r="D39" s="38"/>
      <c r="E39" s="38" t="s">
        <v>11</v>
      </c>
      <c r="F39" s="38" t="s">
        <v>12</v>
      </c>
      <c r="G39" s="38">
        <v>0</v>
      </c>
      <c r="H39" s="39"/>
      <c r="V39"/>
      <c r="Y39"/>
    </row>
    <row r="40" spans="1:40" ht="14.25" hidden="1" customHeight="1" x14ac:dyDescent="0.2">
      <c r="A40" s="37" t="s">
        <v>366</v>
      </c>
      <c r="B40" s="38" t="s">
        <v>371</v>
      </c>
      <c r="C40" s="38" t="s">
        <v>217</v>
      </c>
      <c r="D40" s="38"/>
      <c r="E40" s="38" t="s">
        <v>91</v>
      </c>
      <c r="F40" s="38" t="s">
        <v>100</v>
      </c>
      <c r="G40" s="38">
        <v>0</v>
      </c>
      <c r="H40" s="39">
        <v>4.79</v>
      </c>
      <c r="I40">
        <f>H40</f>
        <v>4.79</v>
      </c>
      <c r="J40">
        <f t="shared" ref="J40:U40" si="36">I40</f>
        <v>4.79</v>
      </c>
      <c r="K40">
        <f t="shared" si="36"/>
        <v>4.79</v>
      </c>
      <c r="L40">
        <f t="shared" si="36"/>
        <v>4.79</v>
      </c>
      <c r="M40">
        <f t="shared" si="36"/>
        <v>4.79</v>
      </c>
      <c r="N40">
        <f t="shared" si="36"/>
        <v>4.79</v>
      </c>
      <c r="O40">
        <f t="shared" si="36"/>
        <v>4.79</v>
      </c>
      <c r="P40">
        <f t="shared" si="36"/>
        <v>4.79</v>
      </c>
      <c r="Q40">
        <f t="shared" si="36"/>
        <v>4.79</v>
      </c>
      <c r="R40">
        <f t="shared" si="36"/>
        <v>4.79</v>
      </c>
      <c r="S40">
        <f t="shared" si="36"/>
        <v>4.79</v>
      </c>
      <c r="T40">
        <f t="shared" si="36"/>
        <v>4.79</v>
      </c>
      <c r="U40">
        <f t="shared" si="36"/>
        <v>4.79</v>
      </c>
      <c r="V40" s="53">
        <f>U40</f>
        <v>4.79</v>
      </c>
      <c r="W40">
        <f>V40*0.999</f>
        <v>4.7852100000000002</v>
      </c>
      <c r="X40">
        <f t="shared" ref="X40:AN40" si="37">W40*0.98</f>
        <v>4.6895058000000001</v>
      </c>
      <c r="Y40">
        <f t="shared" si="37"/>
        <v>4.595715684</v>
      </c>
      <c r="Z40">
        <f t="shared" si="37"/>
        <v>4.5038013703199997</v>
      </c>
      <c r="AA40">
        <f t="shared" si="37"/>
        <v>4.4137253429136001</v>
      </c>
      <c r="AB40">
        <f t="shared" si="37"/>
        <v>4.3254508360553281</v>
      </c>
      <c r="AC40">
        <f t="shared" si="37"/>
        <v>4.2389418193342214</v>
      </c>
      <c r="AD40">
        <f t="shared" si="37"/>
        <v>4.1541629829475371</v>
      </c>
      <c r="AE40">
        <f t="shared" si="37"/>
        <v>4.0710797232885865</v>
      </c>
      <c r="AF40">
        <f t="shared" si="37"/>
        <v>3.9896581288228146</v>
      </c>
      <c r="AG40">
        <f t="shared" si="37"/>
        <v>3.9098649662463583</v>
      </c>
      <c r="AH40">
        <f t="shared" si="37"/>
        <v>3.8316676669214309</v>
      </c>
      <c r="AI40">
        <f t="shared" si="37"/>
        <v>3.7550343135830024</v>
      </c>
      <c r="AJ40">
        <f t="shared" si="37"/>
        <v>3.6799336273113421</v>
      </c>
      <c r="AK40">
        <f t="shared" si="37"/>
        <v>3.6063349547651153</v>
      </c>
      <c r="AL40">
        <f t="shared" si="37"/>
        <v>3.5342082556698129</v>
      </c>
      <c r="AM40">
        <f t="shared" si="37"/>
        <v>3.4635240905564166</v>
      </c>
      <c r="AN40">
        <f t="shared" si="37"/>
        <v>3.3942536087452884</v>
      </c>
    </row>
    <row r="41" spans="1:40" ht="14.25" hidden="1" customHeight="1" x14ac:dyDescent="0.2">
      <c r="A41" s="37" t="s">
        <v>366</v>
      </c>
      <c r="B41" s="38" t="s">
        <v>371</v>
      </c>
      <c r="C41" s="38" t="s">
        <v>343</v>
      </c>
      <c r="D41" s="38"/>
      <c r="E41" s="38" t="s">
        <v>11</v>
      </c>
      <c r="F41" s="38" t="s">
        <v>12</v>
      </c>
      <c r="G41" s="38">
        <v>0</v>
      </c>
      <c r="H41" s="39"/>
      <c r="V41"/>
      <c r="Y41"/>
    </row>
    <row r="42" spans="1:40" ht="14.25" hidden="1" customHeight="1" x14ac:dyDescent="0.2">
      <c r="A42" s="37" t="s">
        <v>367</v>
      </c>
      <c r="B42" s="38" t="s">
        <v>372</v>
      </c>
      <c r="C42" s="38" t="s">
        <v>353</v>
      </c>
      <c r="D42" s="38"/>
      <c r="E42" s="38" t="s">
        <v>91</v>
      </c>
      <c r="F42" s="38" t="s">
        <v>100</v>
      </c>
      <c r="G42" s="38">
        <v>0</v>
      </c>
      <c r="H42" s="39">
        <v>5.45</v>
      </c>
      <c r="I42">
        <f>H42</f>
        <v>5.45</v>
      </c>
      <c r="J42">
        <f t="shared" ref="J42:U42" si="38">I42</f>
        <v>5.45</v>
      </c>
      <c r="K42">
        <f t="shared" si="38"/>
        <v>5.45</v>
      </c>
      <c r="L42">
        <f t="shared" si="38"/>
        <v>5.45</v>
      </c>
      <c r="M42">
        <f t="shared" si="38"/>
        <v>5.45</v>
      </c>
      <c r="N42">
        <f t="shared" si="38"/>
        <v>5.45</v>
      </c>
      <c r="O42">
        <f t="shared" si="38"/>
        <v>5.45</v>
      </c>
      <c r="P42">
        <f t="shared" si="38"/>
        <v>5.45</v>
      </c>
      <c r="Q42">
        <f t="shared" si="38"/>
        <v>5.45</v>
      </c>
      <c r="R42">
        <f t="shared" si="38"/>
        <v>5.45</v>
      </c>
      <c r="S42">
        <f t="shared" si="38"/>
        <v>5.45</v>
      </c>
      <c r="T42">
        <f t="shared" si="38"/>
        <v>5.45</v>
      </c>
      <c r="U42">
        <f t="shared" si="38"/>
        <v>5.45</v>
      </c>
      <c r="V42" s="53">
        <f>U42</f>
        <v>5.45</v>
      </c>
      <c r="W42">
        <f>V42*0.998</f>
        <v>5.4390999999999998</v>
      </c>
      <c r="X42">
        <f t="shared" ref="X42:AN42" si="39">W42*0.998</f>
        <v>5.4282218000000002</v>
      </c>
      <c r="Y42">
        <f t="shared" si="39"/>
        <v>5.4173653564000004</v>
      </c>
      <c r="Z42">
        <f t="shared" si="39"/>
        <v>5.4065306256872008</v>
      </c>
      <c r="AA42">
        <f t="shared" si="39"/>
        <v>5.3957175644358264</v>
      </c>
      <c r="AB42">
        <f t="shared" si="39"/>
        <v>5.3849261293069546</v>
      </c>
      <c r="AC42">
        <f t="shared" si="39"/>
        <v>5.3741562770483409</v>
      </c>
      <c r="AD42">
        <f t="shared" si="39"/>
        <v>5.3634079644942441</v>
      </c>
      <c r="AE42">
        <f t="shared" si="39"/>
        <v>5.3526811485652557</v>
      </c>
      <c r="AF42">
        <f t="shared" si="39"/>
        <v>5.341975786268125</v>
      </c>
      <c r="AG42">
        <f t="shared" si="39"/>
        <v>5.3312918346955884</v>
      </c>
      <c r="AH42">
        <f t="shared" si="39"/>
        <v>5.3206292510261974</v>
      </c>
      <c r="AI42">
        <f t="shared" si="39"/>
        <v>5.3099879925241451</v>
      </c>
      <c r="AJ42">
        <f t="shared" si="39"/>
        <v>5.2993680165390966</v>
      </c>
      <c r="AK42">
        <f t="shared" si="39"/>
        <v>5.2887692805060187</v>
      </c>
      <c r="AL42">
        <f t="shared" si="39"/>
        <v>5.2781917419450064</v>
      </c>
      <c r="AM42">
        <f t="shared" si="39"/>
        <v>5.2676353584611162</v>
      </c>
      <c r="AN42">
        <f t="shared" si="39"/>
        <v>5.2571000877441936</v>
      </c>
    </row>
    <row r="43" spans="1:40" ht="14.25" hidden="1" customHeight="1" x14ac:dyDescent="0.2">
      <c r="A43" s="37" t="s">
        <v>367</v>
      </c>
      <c r="B43" s="38" t="s">
        <v>372</v>
      </c>
      <c r="C43" s="38" t="s">
        <v>343</v>
      </c>
      <c r="D43" s="38"/>
      <c r="E43" s="38" t="s">
        <v>11</v>
      </c>
      <c r="F43" s="38" t="s">
        <v>12</v>
      </c>
      <c r="G43" s="38">
        <v>0</v>
      </c>
      <c r="H43" s="39"/>
      <c r="V43"/>
      <c r="Y43"/>
    </row>
    <row r="44" spans="1:40" ht="14.25" hidden="1" customHeight="1" thickBot="1" x14ac:dyDescent="0.25">
      <c r="A44" s="37" t="s">
        <v>368</v>
      </c>
      <c r="B44" s="38" t="s">
        <v>373</v>
      </c>
      <c r="C44" s="38" t="s">
        <v>205</v>
      </c>
      <c r="D44" s="38"/>
      <c r="E44" s="38" t="s">
        <v>91</v>
      </c>
      <c r="F44" s="38" t="s">
        <v>100</v>
      </c>
      <c r="G44" s="38">
        <v>0</v>
      </c>
      <c r="H44" s="39">
        <v>2.91</v>
      </c>
      <c r="I44">
        <f>H44</f>
        <v>2.91</v>
      </c>
      <c r="J44">
        <f t="shared" ref="J44:U45" si="40">I44</f>
        <v>2.91</v>
      </c>
      <c r="K44">
        <f t="shared" si="40"/>
        <v>2.91</v>
      </c>
      <c r="L44">
        <f t="shared" si="40"/>
        <v>2.91</v>
      </c>
      <c r="M44">
        <f t="shared" si="40"/>
        <v>2.91</v>
      </c>
      <c r="N44">
        <f t="shared" si="40"/>
        <v>2.91</v>
      </c>
      <c r="O44">
        <f t="shared" si="40"/>
        <v>2.91</v>
      </c>
      <c r="P44">
        <f t="shared" si="40"/>
        <v>2.91</v>
      </c>
      <c r="Q44">
        <f t="shared" si="40"/>
        <v>2.91</v>
      </c>
      <c r="R44">
        <f t="shared" si="40"/>
        <v>2.91</v>
      </c>
      <c r="S44">
        <f t="shared" si="40"/>
        <v>2.91</v>
      </c>
      <c r="T44">
        <f t="shared" si="40"/>
        <v>2.91</v>
      </c>
      <c r="U44">
        <f t="shared" si="40"/>
        <v>2.91</v>
      </c>
      <c r="V44" s="53">
        <f>U44</f>
        <v>2.91</v>
      </c>
      <c r="W44">
        <f>V44*0.998</f>
        <v>2.9041800000000002</v>
      </c>
      <c r="X44">
        <f t="shared" ref="X44:AN45" si="41">W44*0.998</f>
        <v>2.8983716400000001</v>
      </c>
      <c r="Y44">
        <f t="shared" si="41"/>
        <v>2.8925748967200002</v>
      </c>
      <c r="Z44">
        <f t="shared" si="41"/>
        <v>2.8867897469265604</v>
      </c>
      <c r="AA44">
        <f t="shared" si="41"/>
        <v>2.8810161674327075</v>
      </c>
      <c r="AB44">
        <f t="shared" si="41"/>
        <v>2.8752541350978422</v>
      </c>
      <c r="AC44">
        <f t="shared" si="41"/>
        <v>2.8695036268276466</v>
      </c>
      <c r="AD44">
        <f t="shared" si="41"/>
        <v>2.8637646195739914</v>
      </c>
      <c r="AE44">
        <f t="shared" si="41"/>
        <v>2.8580370903348435</v>
      </c>
      <c r="AF44">
        <f t="shared" si="41"/>
        <v>2.8523210161541739</v>
      </c>
      <c r="AG44">
        <f t="shared" si="41"/>
        <v>2.8466163741218655</v>
      </c>
      <c r="AH44">
        <f t="shared" si="41"/>
        <v>2.8409231413736218</v>
      </c>
      <c r="AI44">
        <f t="shared" si="41"/>
        <v>2.8352412950908747</v>
      </c>
      <c r="AJ44">
        <f t="shared" si="41"/>
        <v>2.8295708125006929</v>
      </c>
      <c r="AK44">
        <f t="shared" si="41"/>
        <v>2.8239116708756913</v>
      </c>
      <c r="AL44">
        <f t="shared" si="41"/>
        <v>2.8182638475339399</v>
      </c>
      <c r="AM44">
        <f t="shared" si="41"/>
        <v>2.8126273198388718</v>
      </c>
      <c r="AN44">
        <f t="shared" si="41"/>
        <v>2.8070020651991943</v>
      </c>
    </row>
    <row r="45" spans="1:40" ht="14.25" hidden="1" customHeight="1" thickBot="1" x14ac:dyDescent="0.25">
      <c r="A45" s="37" t="s">
        <v>368</v>
      </c>
      <c r="B45" s="38" t="s">
        <v>373</v>
      </c>
      <c r="C45" s="38" t="s">
        <v>217</v>
      </c>
      <c r="D45" s="38"/>
      <c r="E45" s="38" t="s">
        <v>91</v>
      </c>
      <c r="F45" s="38" t="s">
        <v>100</v>
      </c>
      <c r="G45" s="38">
        <v>0</v>
      </c>
      <c r="H45" s="39">
        <v>2.91</v>
      </c>
      <c r="I45">
        <f>H45</f>
        <v>2.91</v>
      </c>
      <c r="J45">
        <f t="shared" si="40"/>
        <v>2.91</v>
      </c>
      <c r="K45">
        <f t="shared" si="40"/>
        <v>2.91</v>
      </c>
      <c r="L45">
        <f t="shared" si="40"/>
        <v>2.91</v>
      </c>
      <c r="M45">
        <f t="shared" si="40"/>
        <v>2.91</v>
      </c>
      <c r="N45">
        <f t="shared" si="40"/>
        <v>2.91</v>
      </c>
      <c r="O45">
        <f t="shared" si="40"/>
        <v>2.91</v>
      </c>
      <c r="P45">
        <f t="shared" si="40"/>
        <v>2.91</v>
      </c>
      <c r="Q45">
        <f t="shared" si="40"/>
        <v>2.91</v>
      </c>
      <c r="R45">
        <f t="shared" si="40"/>
        <v>2.91</v>
      </c>
      <c r="S45">
        <f t="shared" si="40"/>
        <v>2.91</v>
      </c>
      <c r="T45">
        <f t="shared" si="40"/>
        <v>2.91</v>
      </c>
      <c r="U45">
        <f t="shared" si="40"/>
        <v>2.91</v>
      </c>
      <c r="V45" s="53">
        <f>U45</f>
        <v>2.91</v>
      </c>
      <c r="W45">
        <f>V45*0.998</f>
        <v>2.9041800000000002</v>
      </c>
      <c r="X45">
        <f t="shared" si="41"/>
        <v>2.8983716400000001</v>
      </c>
      <c r="Y45">
        <f t="shared" si="41"/>
        <v>2.8925748967200002</v>
      </c>
      <c r="Z45">
        <f t="shared" si="41"/>
        <v>2.8867897469265604</v>
      </c>
      <c r="AA45">
        <f t="shared" si="41"/>
        <v>2.8810161674327075</v>
      </c>
      <c r="AB45">
        <f t="shared" si="41"/>
        <v>2.8752541350978422</v>
      </c>
      <c r="AC45">
        <f t="shared" si="41"/>
        <v>2.8695036268276466</v>
      </c>
      <c r="AD45">
        <f t="shared" si="41"/>
        <v>2.8637646195739914</v>
      </c>
      <c r="AE45">
        <f t="shared" si="41"/>
        <v>2.8580370903348435</v>
      </c>
      <c r="AF45">
        <f t="shared" si="41"/>
        <v>2.8523210161541739</v>
      </c>
      <c r="AG45">
        <f t="shared" si="41"/>
        <v>2.8466163741218655</v>
      </c>
      <c r="AH45">
        <f t="shared" si="41"/>
        <v>2.8409231413736218</v>
      </c>
      <c r="AI45">
        <f t="shared" si="41"/>
        <v>2.8352412950908747</v>
      </c>
      <c r="AJ45">
        <f t="shared" si="41"/>
        <v>2.8295708125006929</v>
      </c>
      <c r="AK45">
        <f t="shared" si="41"/>
        <v>2.8239116708756913</v>
      </c>
      <c r="AL45">
        <f t="shared" si="41"/>
        <v>2.8182638475339399</v>
      </c>
      <c r="AM45">
        <f t="shared" si="41"/>
        <v>2.8126273198388718</v>
      </c>
      <c r="AN45">
        <f t="shared" si="41"/>
        <v>2.8070020651991943</v>
      </c>
    </row>
    <row r="46" spans="1:40" ht="14.25" hidden="1" customHeight="1" thickBot="1" x14ac:dyDescent="0.25">
      <c r="A46" s="40" t="s">
        <v>368</v>
      </c>
      <c r="B46" s="41" t="s">
        <v>373</v>
      </c>
      <c r="C46" s="41" t="s">
        <v>343</v>
      </c>
      <c r="D46" s="41"/>
      <c r="E46" s="41" t="s">
        <v>11</v>
      </c>
      <c r="F46" s="41" t="s">
        <v>12</v>
      </c>
      <c r="G46" s="41">
        <v>0</v>
      </c>
      <c r="H46" s="42"/>
      <c r="V46"/>
      <c r="Y46"/>
    </row>
    <row r="47" spans="1:40" ht="14.25" hidden="1" customHeight="1" x14ac:dyDescent="0.2">
      <c r="A47" s="25" t="s">
        <v>374</v>
      </c>
      <c r="B47" s="26" t="s">
        <v>379</v>
      </c>
      <c r="C47" s="26" t="s">
        <v>221</v>
      </c>
      <c r="D47" s="26"/>
      <c r="E47" s="26" t="s">
        <v>91</v>
      </c>
      <c r="F47" s="26" t="s">
        <v>100</v>
      </c>
      <c r="G47" s="26">
        <v>0</v>
      </c>
      <c r="H47" s="27">
        <v>3.28</v>
      </c>
      <c r="I47">
        <v>3.28</v>
      </c>
      <c r="J47">
        <v>3.28</v>
      </c>
      <c r="K47">
        <v>3.28</v>
      </c>
      <c r="L47">
        <v>3.28</v>
      </c>
      <c r="M47" s="60">
        <v>3.5</v>
      </c>
      <c r="N47">
        <v>3.28</v>
      </c>
      <c r="O47">
        <v>3.2471999999999999</v>
      </c>
      <c r="P47">
        <v>3.214728</v>
      </c>
      <c r="Q47">
        <v>3.1825807199999998</v>
      </c>
      <c r="R47">
        <v>3.1507549127999996</v>
      </c>
      <c r="S47">
        <v>3.1192473636719997</v>
      </c>
      <c r="T47">
        <v>3.1192473636719997</v>
      </c>
      <c r="U47">
        <v>3.1110388179781259</v>
      </c>
      <c r="V47" s="53">
        <v>3.1028518737202888</v>
      </c>
      <c r="W47">
        <v>3.0946864740526037</v>
      </c>
      <c r="X47">
        <v>3.086542562278781</v>
      </c>
      <c r="Y47">
        <v>3.0784200818517315</v>
      </c>
      <c r="Z47">
        <v>3.0703189763731742</v>
      </c>
      <c r="AA47">
        <v>3.0622391895932446</v>
      </c>
      <c r="AB47">
        <v>3.0541806654101045</v>
      </c>
      <c r="AC47">
        <v>3.0461433478695517</v>
      </c>
      <c r="AD47">
        <v>3.038127181164632</v>
      </c>
      <c r="AE47">
        <v>3.0301321096352516</v>
      </c>
      <c r="AF47">
        <v>3.0221580777677906</v>
      </c>
      <c r="AG47">
        <v>3.0142050301947174</v>
      </c>
      <c r="AH47">
        <v>3.0062729116942051</v>
      </c>
      <c r="AI47">
        <v>2.9983616671897466</v>
      </c>
      <c r="AJ47">
        <v>2.9904712417497734</v>
      </c>
      <c r="AK47">
        <v>2.9826015805872741</v>
      </c>
      <c r="AL47">
        <v>2.9747526290594131</v>
      </c>
      <c r="AM47">
        <v>2.9669243326671513</v>
      </c>
      <c r="AN47">
        <v>2.9591166370548692</v>
      </c>
    </row>
    <row r="48" spans="1:40" ht="14.25" hidden="1" customHeight="1" x14ac:dyDescent="0.2">
      <c r="A48" s="28" t="s">
        <v>374</v>
      </c>
      <c r="B48" s="29" t="s">
        <v>379</v>
      </c>
      <c r="C48" s="29" t="s">
        <v>344</v>
      </c>
      <c r="D48" s="29"/>
      <c r="E48" s="29" t="s">
        <v>11</v>
      </c>
      <c r="F48" s="29" t="s">
        <v>12</v>
      </c>
      <c r="G48" s="29">
        <v>0</v>
      </c>
      <c r="H48" s="30"/>
      <c r="V48"/>
      <c r="Y48"/>
    </row>
    <row r="49" spans="1:40" ht="14.25" hidden="1" customHeight="1" x14ac:dyDescent="0.2">
      <c r="A49" s="28" t="s">
        <v>375</v>
      </c>
      <c r="B49" s="29" t="s">
        <v>380</v>
      </c>
      <c r="C49" s="29" t="s">
        <v>225</v>
      </c>
      <c r="D49" s="29"/>
      <c r="E49" s="29" t="s">
        <v>91</v>
      </c>
      <c r="F49" s="29" t="s">
        <v>100</v>
      </c>
      <c r="G49" s="29">
        <v>0</v>
      </c>
      <c r="H49" s="30">
        <v>9.92</v>
      </c>
      <c r="I49">
        <f>H49</f>
        <v>9.92</v>
      </c>
      <c r="J49">
        <f t="shared" ref="J49:U49" si="42">I49</f>
        <v>9.92</v>
      </c>
      <c r="K49">
        <f t="shared" si="42"/>
        <v>9.92</v>
      </c>
      <c r="L49">
        <f t="shared" si="42"/>
        <v>9.92</v>
      </c>
      <c r="M49">
        <f t="shared" si="42"/>
        <v>9.92</v>
      </c>
      <c r="N49">
        <f t="shared" si="42"/>
        <v>9.92</v>
      </c>
      <c r="O49">
        <f t="shared" si="42"/>
        <v>9.92</v>
      </c>
      <c r="P49">
        <f t="shared" si="42"/>
        <v>9.92</v>
      </c>
      <c r="Q49">
        <f t="shared" si="42"/>
        <v>9.92</v>
      </c>
      <c r="R49">
        <f t="shared" si="42"/>
        <v>9.92</v>
      </c>
      <c r="S49">
        <f t="shared" si="42"/>
        <v>9.92</v>
      </c>
      <c r="T49">
        <f t="shared" si="42"/>
        <v>9.92</v>
      </c>
      <c r="U49">
        <f t="shared" si="42"/>
        <v>9.92</v>
      </c>
      <c r="V49" s="53">
        <f>U49</f>
        <v>9.92</v>
      </c>
      <c r="W49">
        <f>V49*0.998</f>
        <v>9.9001599999999996</v>
      </c>
      <c r="X49">
        <f t="shared" ref="X49:AN49" si="43">W49*0.998</f>
        <v>9.8803596799999998</v>
      </c>
      <c r="Y49">
        <f t="shared" si="43"/>
        <v>9.8605989606399991</v>
      </c>
      <c r="Z49">
        <f t="shared" si="43"/>
        <v>9.8408777627187192</v>
      </c>
      <c r="AA49">
        <f t="shared" si="43"/>
        <v>9.8211960071932811</v>
      </c>
      <c r="AB49">
        <f t="shared" si="43"/>
        <v>9.8015536151788947</v>
      </c>
      <c r="AC49">
        <f t="shared" si="43"/>
        <v>9.7819505079485367</v>
      </c>
      <c r="AD49">
        <f t="shared" si="43"/>
        <v>9.7623866069326404</v>
      </c>
      <c r="AE49">
        <f t="shared" si="43"/>
        <v>9.7428618337187753</v>
      </c>
      <c r="AF49">
        <f t="shared" si="43"/>
        <v>9.723376110051337</v>
      </c>
      <c r="AG49">
        <f t="shared" si="43"/>
        <v>9.7039293578312336</v>
      </c>
      <c r="AH49">
        <f t="shared" si="43"/>
        <v>9.6845214991155704</v>
      </c>
      <c r="AI49">
        <f t="shared" si="43"/>
        <v>9.6651524561173385</v>
      </c>
      <c r="AJ49">
        <f t="shared" si="43"/>
        <v>9.6458221512051043</v>
      </c>
      <c r="AK49">
        <f t="shared" si="43"/>
        <v>9.6265305069026947</v>
      </c>
      <c r="AL49">
        <f t="shared" si="43"/>
        <v>9.6072774458888901</v>
      </c>
      <c r="AM49">
        <f t="shared" si="43"/>
        <v>9.5880628909971115</v>
      </c>
      <c r="AN49">
        <f t="shared" si="43"/>
        <v>9.5688867652151171</v>
      </c>
    </row>
    <row r="50" spans="1:40" ht="14.25" hidden="1" customHeight="1" x14ac:dyDescent="0.2">
      <c r="A50" s="28" t="s">
        <v>375</v>
      </c>
      <c r="B50" s="29" t="s">
        <v>380</v>
      </c>
      <c r="C50" s="29" t="s">
        <v>344</v>
      </c>
      <c r="D50" s="29"/>
      <c r="E50" s="29" t="s">
        <v>11</v>
      </c>
      <c r="F50" s="29" t="s">
        <v>12</v>
      </c>
      <c r="G50" s="29">
        <v>0</v>
      </c>
      <c r="H50" s="30"/>
      <c r="V50"/>
      <c r="Y50"/>
    </row>
    <row r="51" spans="1:40" ht="14.25" hidden="1" customHeight="1" x14ac:dyDescent="0.2">
      <c r="A51" s="28" t="s">
        <v>376</v>
      </c>
      <c r="B51" s="29" t="s">
        <v>381</v>
      </c>
      <c r="C51" s="29" t="s">
        <v>229</v>
      </c>
      <c r="D51" s="29"/>
      <c r="E51" s="29" t="s">
        <v>91</v>
      </c>
      <c r="F51" s="29" t="s">
        <v>100</v>
      </c>
      <c r="G51" s="29">
        <v>0</v>
      </c>
      <c r="H51" s="30">
        <v>4.79</v>
      </c>
      <c r="I51">
        <f>H51</f>
        <v>4.79</v>
      </c>
      <c r="J51">
        <f t="shared" ref="J51:U51" si="44">I51</f>
        <v>4.79</v>
      </c>
      <c r="K51">
        <f t="shared" si="44"/>
        <v>4.79</v>
      </c>
      <c r="L51">
        <f t="shared" si="44"/>
        <v>4.79</v>
      </c>
      <c r="M51">
        <f t="shared" si="44"/>
        <v>4.79</v>
      </c>
      <c r="N51">
        <f t="shared" si="44"/>
        <v>4.79</v>
      </c>
      <c r="O51">
        <f t="shared" si="44"/>
        <v>4.79</v>
      </c>
      <c r="P51">
        <f t="shared" si="44"/>
        <v>4.79</v>
      </c>
      <c r="Q51">
        <f t="shared" si="44"/>
        <v>4.79</v>
      </c>
      <c r="R51">
        <f t="shared" si="44"/>
        <v>4.79</v>
      </c>
      <c r="S51">
        <f t="shared" si="44"/>
        <v>4.79</v>
      </c>
      <c r="T51">
        <f t="shared" si="44"/>
        <v>4.79</v>
      </c>
      <c r="U51">
        <f t="shared" si="44"/>
        <v>4.79</v>
      </c>
      <c r="V51" s="53">
        <f>U51</f>
        <v>4.79</v>
      </c>
      <c r="W51">
        <f>V51*0.999</f>
        <v>4.7852100000000002</v>
      </c>
      <c r="X51">
        <f t="shared" ref="X51:AN51" si="45">W51*0.98</f>
        <v>4.6895058000000001</v>
      </c>
      <c r="Y51">
        <f t="shared" si="45"/>
        <v>4.595715684</v>
      </c>
      <c r="Z51">
        <f t="shared" si="45"/>
        <v>4.5038013703199997</v>
      </c>
      <c r="AA51">
        <f t="shared" si="45"/>
        <v>4.4137253429136001</v>
      </c>
      <c r="AB51">
        <f t="shared" si="45"/>
        <v>4.3254508360553281</v>
      </c>
      <c r="AC51">
        <f t="shared" si="45"/>
        <v>4.2389418193342214</v>
      </c>
      <c r="AD51">
        <f t="shared" si="45"/>
        <v>4.1541629829475371</v>
      </c>
      <c r="AE51">
        <f t="shared" si="45"/>
        <v>4.0710797232885865</v>
      </c>
      <c r="AF51">
        <f t="shared" si="45"/>
        <v>3.9896581288228146</v>
      </c>
      <c r="AG51">
        <f t="shared" si="45"/>
        <v>3.9098649662463583</v>
      </c>
      <c r="AH51">
        <f t="shared" si="45"/>
        <v>3.8316676669214309</v>
      </c>
      <c r="AI51">
        <f t="shared" si="45"/>
        <v>3.7550343135830024</v>
      </c>
      <c r="AJ51">
        <f t="shared" si="45"/>
        <v>3.6799336273113421</v>
      </c>
      <c r="AK51">
        <f t="shared" si="45"/>
        <v>3.6063349547651153</v>
      </c>
      <c r="AL51">
        <f t="shared" si="45"/>
        <v>3.5342082556698129</v>
      </c>
      <c r="AM51">
        <f t="shared" si="45"/>
        <v>3.4635240905564166</v>
      </c>
      <c r="AN51">
        <f t="shared" si="45"/>
        <v>3.3942536087452884</v>
      </c>
    </row>
    <row r="52" spans="1:40" ht="14.25" hidden="1" customHeight="1" x14ac:dyDescent="0.2">
      <c r="A52" s="28" t="s">
        <v>376</v>
      </c>
      <c r="B52" s="29" t="s">
        <v>381</v>
      </c>
      <c r="C52" s="29" t="s">
        <v>344</v>
      </c>
      <c r="D52" s="29"/>
      <c r="E52" s="29" t="s">
        <v>11</v>
      </c>
      <c r="F52" s="29" t="s">
        <v>12</v>
      </c>
      <c r="G52" s="29">
        <v>0</v>
      </c>
      <c r="H52" s="30"/>
      <c r="V52"/>
      <c r="Y52"/>
    </row>
    <row r="53" spans="1:40" ht="14.25" hidden="1" customHeight="1" x14ac:dyDescent="0.2">
      <c r="A53" s="28" t="s">
        <v>377</v>
      </c>
      <c r="B53" s="29" t="s">
        <v>382</v>
      </c>
      <c r="C53" s="29" t="s">
        <v>233</v>
      </c>
      <c r="D53" s="29"/>
      <c r="E53" s="29" t="s">
        <v>91</v>
      </c>
      <c r="F53" s="29" t="s">
        <v>100</v>
      </c>
      <c r="G53" s="29">
        <v>0</v>
      </c>
      <c r="H53" s="30">
        <v>5.45</v>
      </c>
      <c r="I53">
        <f>H53</f>
        <v>5.45</v>
      </c>
      <c r="J53">
        <f t="shared" ref="J53:U53" si="46">I53</f>
        <v>5.45</v>
      </c>
      <c r="K53">
        <f t="shared" si="46"/>
        <v>5.45</v>
      </c>
      <c r="L53">
        <f t="shared" si="46"/>
        <v>5.45</v>
      </c>
      <c r="M53">
        <f t="shared" si="46"/>
        <v>5.45</v>
      </c>
      <c r="N53">
        <f t="shared" si="46"/>
        <v>5.45</v>
      </c>
      <c r="O53">
        <f t="shared" si="46"/>
        <v>5.45</v>
      </c>
      <c r="P53">
        <f t="shared" si="46"/>
        <v>5.45</v>
      </c>
      <c r="Q53">
        <f t="shared" si="46"/>
        <v>5.45</v>
      </c>
      <c r="R53">
        <f t="shared" si="46"/>
        <v>5.45</v>
      </c>
      <c r="S53">
        <f t="shared" si="46"/>
        <v>5.45</v>
      </c>
      <c r="T53">
        <f t="shared" si="46"/>
        <v>5.45</v>
      </c>
      <c r="U53">
        <f t="shared" si="46"/>
        <v>5.45</v>
      </c>
      <c r="V53" s="53">
        <f>U53</f>
        <v>5.45</v>
      </c>
      <c r="W53">
        <f>V53*0.998</f>
        <v>5.4390999999999998</v>
      </c>
      <c r="X53">
        <f t="shared" ref="X53:AN53" si="47">W53*0.998</f>
        <v>5.4282218000000002</v>
      </c>
      <c r="Y53">
        <f t="shared" si="47"/>
        <v>5.4173653564000004</v>
      </c>
      <c r="Z53">
        <f t="shared" si="47"/>
        <v>5.4065306256872008</v>
      </c>
      <c r="AA53">
        <f t="shared" si="47"/>
        <v>5.3957175644358264</v>
      </c>
      <c r="AB53">
        <f t="shared" si="47"/>
        <v>5.3849261293069546</v>
      </c>
      <c r="AC53">
        <f t="shared" si="47"/>
        <v>5.3741562770483409</v>
      </c>
      <c r="AD53">
        <f t="shared" si="47"/>
        <v>5.3634079644942441</v>
      </c>
      <c r="AE53">
        <f t="shared" si="47"/>
        <v>5.3526811485652557</v>
      </c>
      <c r="AF53">
        <f t="shared" si="47"/>
        <v>5.341975786268125</v>
      </c>
      <c r="AG53">
        <f t="shared" si="47"/>
        <v>5.3312918346955884</v>
      </c>
      <c r="AH53">
        <f t="shared" si="47"/>
        <v>5.3206292510261974</v>
      </c>
      <c r="AI53">
        <f t="shared" si="47"/>
        <v>5.3099879925241451</v>
      </c>
      <c r="AJ53">
        <f t="shared" si="47"/>
        <v>5.2993680165390966</v>
      </c>
      <c r="AK53">
        <f t="shared" si="47"/>
        <v>5.2887692805060187</v>
      </c>
      <c r="AL53">
        <f t="shared" si="47"/>
        <v>5.2781917419450064</v>
      </c>
      <c r="AM53">
        <f t="shared" si="47"/>
        <v>5.2676353584611162</v>
      </c>
      <c r="AN53">
        <f t="shared" si="47"/>
        <v>5.2571000877441936</v>
      </c>
    </row>
    <row r="54" spans="1:40" ht="14.25" hidden="1" customHeight="1" x14ac:dyDescent="0.2">
      <c r="A54" s="28" t="s">
        <v>377</v>
      </c>
      <c r="B54" s="29" t="s">
        <v>382</v>
      </c>
      <c r="C54" s="29" t="s">
        <v>344</v>
      </c>
      <c r="D54" s="29"/>
      <c r="E54" s="29" t="s">
        <v>11</v>
      </c>
      <c r="F54" s="29" t="s">
        <v>12</v>
      </c>
      <c r="G54" s="29">
        <v>0</v>
      </c>
      <c r="H54" s="30"/>
      <c r="V54"/>
      <c r="Y54"/>
    </row>
    <row r="55" spans="1:40" ht="14.25" hidden="1" customHeight="1" x14ac:dyDescent="0.2">
      <c r="A55" s="28" t="s">
        <v>378</v>
      </c>
      <c r="B55" s="29" t="s">
        <v>383</v>
      </c>
      <c r="C55" s="29" t="s">
        <v>221</v>
      </c>
      <c r="D55" s="29"/>
      <c r="E55" s="29" t="s">
        <v>91</v>
      </c>
      <c r="F55" s="29" t="s">
        <v>100</v>
      </c>
      <c r="G55" s="29">
        <v>0</v>
      </c>
      <c r="H55" s="30">
        <v>2.91</v>
      </c>
      <c r="I55">
        <f>H55</f>
        <v>2.91</v>
      </c>
      <c r="J55">
        <f t="shared" ref="J55:U56" si="48">I55</f>
        <v>2.91</v>
      </c>
      <c r="K55">
        <f t="shared" si="48"/>
        <v>2.91</v>
      </c>
      <c r="L55">
        <f t="shared" si="48"/>
        <v>2.91</v>
      </c>
      <c r="M55">
        <f t="shared" si="48"/>
        <v>2.91</v>
      </c>
      <c r="N55">
        <f t="shared" si="48"/>
        <v>2.91</v>
      </c>
      <c r="O55">
        <f t="shared" si="48"/>
        <v>2.91</v>
      </c>
      <c r="P55">
        <f t="shared" si="48"/>
        <v>2.91</v>
      </c>
      <c r="Q55">
        <f t="shared" si="48"/>
        <v>2.91</v>
      </c>
      <c r="R55">
        <f t="shared" si="48"/>
        <v>2.91</v>
      </c>
      <c r="S55">
        <f t="shared" si="48"/>
        <v>2.91</v>
      </c>
      <c r="T55">
        <f t="shared" si="48"/>
        <v>2.91</v>
      </c>
      <c r="U55">
        <f t="shared" si="48"/>
        <v>2.91</v>
      </c>
      <c r="V55" s="53">
        <f>U55</f>
        <v>2.91</v>
      </c>
      <c r="W55">
        <f>V55*0.998</f>
        <v>2.9041800000000002</v>
      </c>
      <c r="X55">
        <f t="shared" ref="X55:AN56" si="49">W55*0.998</f>
        <v>2.8983716400000001</v>
      </c>
      <c r="Y55">
        <f t="shared" si="49"/>
        <v>2.8925748967200002</v>
      </c>
      <c r="Z55">
        <f t="shared" si="49"/>
        <v>2.8867897469265604</v>
      </c>
      <c r="AA55">
        <f t="shared" si="49"/>
        <v>2.8810161674327075</v>
      </c>
      <c r="AB55">
        <f t="shared" si="49"/>
        <v>2.8752541350978422</v>
      </c>
      <c r="AC55">
        <f t="shared" si="49"/>
        <v>2.8695036268276466</v>
      </c>
      <c r="AD55">
        <f t="shared" si="49"/>
        <v>2.8637646195739914</v>
      </c>
      <c r="AE55">
        <f t="shared" si="49"/>
        <v>2.8580370903348435</v>
      </c>
      <c r="AF55">
        <f t="shared" si="49"/>
        <v>2.8523210161541739</v>
      </c>
      <c r="AG55">
        <f t="shared" si="49"/>
        <v>2.8466163741218655</v>
      </c>
      <c r="AH55">
        <f t="shared" si="49"/>
        <v>2.8409231413736218</v>
      </c>
      <c r="AI55">
        <f t="shared" si="49"/>
        <v>2.8352412950908747</v>
      </c>
      <c r="AJ55">
        <f t="shared" si="49"/>
        <v>2.8295708125006929</v>
      </c>
      <c r="AK55">
        <f t="shared" si="49"/>
        <v>2.8239116708756913</v>
      </c>
      <c r="AL55">
        <f t="shared" si="49"/>
        <v>2.8182638475339399</v>
      </c>
      <c r="AM55">
        <f t="shared" si="49"/>
        <v>2.8126273198388718</v>
      </c>
      <c r="AN55">
        <f t="shared" si="49"/>
        <v>2.8070020651991943</v>
      </c>
    </row>
    <row r="56" spans="1:40" ht="14.25" hidden="1" customHeight="1" x14ac:dyDescent="0.2">
      <c r="A56" s="28" t="s">
        <v>378</v>
      </c>
      <c r="B56" s="29" t="s">
        <v>383</v>
      </c>
      <c r="C56" s="29" t="s">
        <v>229</v>
      </c>
      <c r="D56" s="29"/>
      <c r="E56" s="29" t="s">
        <v>91</v>
      </c>
      <c r="F56" s="29" t="s">
        <v>100</v>
      </c>
      <c r="G56" s="29">
        <v>0</v>
      </c>
      <c r="H56" s="30">
        <v>2.91</v>
      </c>
      <c r="I56">
        <f>H56</f>
        <v>2.91</v>
      </c>
      <c r="J56">
        <f t="shared" si="48"/>
        <v>2.91</v>
      </c>
      <c r="K56">
        <f t="shared" si="48"/>
        <v>2.91</v>
      </c>
      <c r="L56">
        <f t="shared" si="48"/>
        <v>2.91</v>
      </c>
      <c r="M56">
        <f t="shared" si="48"/>
        <v>2.91</v>
      </c>
      <c r="N56">
        <f t="shared" si="48"/>
        <v>2.91</v>
      </c>
      <c r="O56">
        <f t="shared" si="48"/>
        <v>2.91</v>
      </c>
      <c r="P56">
        <f t="shared" si="48"/>
        <v>2.91</v>
      </c>
      <c r="Q56">
        <f t="shared" si="48"/>
        <v>2.91</v>
      </c>
      <c r="R56">
        <f t="shared" si="48"/>
        <v>2.91</v>
      </c>
      <c r="S56">
        <f t="shared" si="48"/>
        <v>2.91</v>
      </c>
      <c r="T56">
        <f t="shared" si="48"/>
        <v>2.91</v>
      </c>
      <c r="U56">
        <f t="shared" si="48"/>
        <v>2.91</v>
      </c>
      <c r="V56" s="53">
        <f>U56</f>
        <v>2.91</v>
      </c>
      <c r="W56">
        <f>V56*0.998</f>
        <v>2.9041800000000002</v>
      </c>
      <c r="X56">
        <f t="shared" si="49"/>
        <v>2.8983716400000001</v>
      </c>
      <c r="Y56">
        <f t="shared" si="49"/>
        <v>2.8925748967200002</v>
      </c>
      <c r="Z56">
        <f t="shared" si="49"/>
        <v>2.8867897469265604</v>
      </c>
      <c r="AA56">
        <f t="shared" si="49"/>
        <v>2.8810161674327075</v>
      </c>
      <c r="AB56">
        <f t="shared" si="49"/>
        <v>2.8752541350978422</v>
      </c>
      <c r="AC56">
        <f t="shared" si="49"/>
        <v>2.8695036268276466</v>
      </c>
      <c r="AD56">
        <f t="shared" si="49"/>
        <v>2.8637646195739914</v>
      </c>
      <c r="AE56">
        <f t="shared" si="49"/>
        <v>2.8580370903348435</v>
      </c>
      <c r="AF56">
        <f t="shared" si="49"/>
        <v>2.8523210161541739</v>
      </c>
      <c r="AG56">
        <f t="shared" si="49"/>
        <v>2.8466163741218655</v>
      </c>
      <c r="AH56">
        <f t="shared" si="49"/>
        <v>2.8409231413736218</v>
      </c>
      <c r="AI56">
        <f t="shared" si="49"/>
        <v>2.8352412950908747</v>
      </c>
      <c r="AJ56">
        <f t="shared" si="49"/>
        <v>2.8295708125006929</v>
      </c>
      <c r="AK56">
        <f t="shared" si="49"/>
        <v>2.8239116708756913</v>
      </c>
      <c r="AL56">
        <f t="shared" si="49"/>
        <v>2.8182638475339399</v>
      </c>
      <c r="AM56">
        <f t="shared" si="49"/>
        <v>2.8126273198388718</v>
      </c>
      <c r="AN56">
        <f t="shared" si="49"/>
        <v>2.8070020651991943</v>
      </c>
    </row>
    <row r="57" spans="1:40" ht="14.25" hidden="1" customHeight="1" thickBot="1" x14ac:dyDescent="0.25">
      <c r="A57" s="31" t="s">
        <v>378</v>
      </c>
      <c r="B57" s="32" t="s">
        <v>383</v>
      </c>
      <c r="C57" s="32" t="s">
        <v>344</v>
      </c>
      <c r="D57" s="32"/>
      <c r="E57" s="32" t="s">
        <v>11</v>
      </c>
      <c r="F57" s="32" t="s">
        <v>12</v>
      </c>
      <c r="G57" s="32">
        <v>0</v>
      </c>
      <c r="H57" s="33"/>
      <c r="V57"/>
      <c r="Y57"/>
    </row>
    <row r="58" spans="1:40" ht="14.25" hidden="1" customHeight="1" x14ac:dyDescent="0.2">
      <c r="A58" s="24" t="s">
        <v>285</v>
      </c>
      <c r="B58" s="24" t="s">
        <v>286</v>
      </c>
      <c r="C58" s="24" t="s">
        <v>229</v>
      </c>
      <c r="D58" s="24"/>
      <c r="E58" s="24" t="s">
        <v>91</v>
      </c>
      <c r="F58" s="24" t="s">
        <v>12</v>
      </c>
      <c r="G58" s="24">
        <v>0</v>
      </c>
      <c r="H58" s="24"/>
      <c r="Y58"/>
    </row>
    <row r="59" spans="1:40" ht="14.25" hidden="1" customHeight="1" x14ac:dyDescent="0.2">
      <c r="A59" s="4" t="s">
        <v>285</v>
      </c>
      <c r="B59" s="4" t="s">
        <v>286</v>
      </c>
      <c r="C59" s="4" t="s">
        <v>287</v>
      </c>
      <c r="D59" s="4"/>
      <c r="E59" s="4" t="s">
        <v>11</v>
      </c>
      <c r="F59" s="4" t="s">
        <v>12</v>
      </c>
      <c r="G59" s="4">
        <v>0</v>
      </c>
      <c r="H59" s="4"/>
      <c r="V59"/>
      <c r="Y59"/>
    </row>
    <row r="60" spans="1:40" ht="14.25" hidden="1" customHeight="1" x14ac:dyDescent="0.2">
      <c r="A60" s="6" t="s">
        <v>288</v>
      </c>
      <c r="B60" s="6" t="s">
        <v>289</v>
      </c>
      <c r="C60" s="6" t="s">
        <v>229</v>
      </c>
      <c r="D60" s="6"/>
      <c r="E60" s="6" t="s">
        <v>91</v>
      </c>
      <c r="F60" s="6" t="s">
        <v>12</v>
      </c>
      <c r="G60" s="6">
        <v>0</v>
      </c>
      <c r="H60" s="6"/>
      <c r="Y60"/>
    </row>
    <row r="61" spans="1:40" ht="14.25" hidden="1" customHeight="1" x14ac:dyDescent="0.2">
      <c r="A61" s="6" t="s">
        <v>288</v>
      </c>
      <c r="B61" s="6" t="s">
        <v>289</v>
      </c>
      <c r="C61" s="6" t="s">
        <v>290</v>
      </c>
      <c r="D61" s="6"/>
      <c r="E61" s="6" t="s">
        <v>11</v>
      </c>
      <c r="F61" s="6" t="s">
        <v>12</v>
      </c>
      <c r="G61" s="6">
        <v>0</v>
      </c>
      <c r="H61" s="6"/>
      <c r="V61"/>
      <c r="Y61"/>
    </row>
    <row r="62" spans="1:40" ht="14.25" hidden="1" customHeight="1" x14ac:dyDescent="0.2">
      <c r="A62" s="4" t="s">
        <v>291</v>
      </c>
      <c r="B62" s="4" t="s">
        <v>292</v>
      </c>
      <c r="C62" s="4" t="s">
        <v>237</v>
      </c>
      <c r="D62" s="4"/>
      <c r="E62" s="4" t="s">
        <v>91</v>
      </c>
      <c r="F62" s="4" t="s">
        <v>12</v>
      </c>
      <c r="G62" s="4">
        <v>0</v>
      </c>
      <c r="H62" s="4"/>
      <c r="Y62"/>
    </row>
    <row r="63" spans="1:40" ht="14.25" hidden="1" customHeight="1" x14ac:dyDescent="0.2">
      <c r="A63" s="4" t="s">
        <v>291</v>
      </c>
      <c r="B63" s="4" t="s">
        <v>292</v>
      </c>
      <c r="C63" s="4" t="s">
        <v>293</v>
      </c>
      <c r="D63" s="4"/>
      <c r="E63" s="4" t="s">
        <v>11</v>
      </c>
      <c r="F63" s="4" t="s">
        <v>12</v>
      </c>
      <c r="G63" s="4">
        <v>0</v>
      </c>
      <c r="H63" s="4"/>
      <c r="V63"/>
      <c r="Y63"/>
    </row>
    <row r="64" spans="1:40" ht="14.25" hidden="1" customHeight="1" x14ac:dyDescent="0.2">
      <c r="A64" s="6" t="s">
        <v>294</v>
      </c>
      <c r="B64" s="6" t="s">
        <v>295</v>
      </c>
      <c r="C64" s="6" t="s">
        <v>241</v>
      </c>
      <c r="D64" s="6"/>
      <c r="E64" s="6" t="s">
        <v>91</v>
      </c>
      <c r="F64" s="6" t="s">
        <v>100</v>
      </c>
      <c r="G64" s="6">
        <v>0</v>
      </c>
      <c r="H64" s="6">
        <v>3.28</v>
      </c>
      <c r="I64">
        <v>3.28</v>
      </c>
      <c r="J64">
        <v>3.28</v>
      </c>
      <c r="K64" s="60">
        <v>3.5</v>
      </c>
      <c r="L64" s="60">
        <v>3.35</v>
      </c>
      <c r="M64" s="60">
        <v>3.7</v>
      </c>
      <c r="N64">
        <v>3.5</v>
      </c>
      <c r="O64">
        <v>3.4</v>
      </c>
      <c r="P64">
        <v>3.4</v>
      </c>
      <c r="Q64">
        <v>3.3</v>
      </c>
      <c r="R64">
        <v>3.2</v>
      </c>
      <c r="S64">
        <v>3.1192473636719997</v>
      </c>
      <c r="T64">
        <v>3.1192473636719997</v>
      </c>
      <c r="U64">
        <v>3.1110388179781259</v>
      </c>
      <c r="V64" s="53">
        <v>3.1028518737202888</v>
      </c>
      <c r="W64">
        <v>3.0946864740526037</v>
      </c>
      <c r="X64">
        <v>3.086542562278781</v>
      </c>
      <c r="Y64">
        <v>3.0784200818517315</v>
      </c>
      <c r="Z64">
        <v>3.0703189763731742</v>
      </c>
      <c r="AA64">
        <v>3.0622391895932446</v>
      </c>
      <c r="AB64">
        <v>3.0541806654101045</v>
      </c>
      <c r="AC64">
        <v>3.0461433478695517</v>
      </c>
      <c r="AD64">
        <v>3.038127181164632</v>
      </c>
      <c r="AE64">
        <v>3.0301321096352516</v>
      </c>
      <c r="AF64">
        <v>3.0221580777677906</v>
      </c>
      <c r="AG64">
        <v>3.0142050301947174</v>
      </c>
      <c r="AH64">
        <v>3.0062729116942051</v>
      </c>
      <c r="AI64">
        <v>2.9983616671897466</v>
      </c>
      <c r="AJ64">
        <v>2.9904712417497734</v>
      </c>
      <c r="AK64">
        <v>2.9826015805872741</v>
      </c>
      <c r="AL64">
        <v>2.9747526290594131</v>
      </c>
      <c r="AM64">
        <v>2.9669243326671513</v>
      </c>
      <c r="AN64">
        <v>2.9591166370548692</v>
      </c>
    </row>
    <row r="65" spans="1:40" ht="14.25" hidden="1" customHeight="1" x14ac:dyDescent="0.2">
      <c r="A65" s="6" t="s">
        <v>294</v>
      </c>
      <c r="B65" s="6" t="s">
        <v>295</v>
      </c>
      <c r="C65" s="6" t="s">
        <v>296</v>
      </c>
      <c r="D65" s="6"/>
      <c r="E65" s="6" t="s">
        <v>11</v>
      </c>
      <c r="F65" s="6" t="s">
        <v>12</v>
      </c>
      <c r="G65" s="6">
        <v>0</v>
      </c>
      <c r="H65" s="6"/>
      <c r="V65"/>
      <c r="Y65"/>
    </row>
    <row r="66" spans="1:40" ht="14.25" hidden="1" customHeight="1" x14ac:dyDescent="0.2">
      <c r="A66" s="4" t="s">
        <v>297</v>
      </c>
      <c r="B66" s="4" t="s">
        <v>298</v>
      </c>
      <c r="C66" s="4" t="s">
        <v>245</v>
      </c>
      <c r="D66" s="4"/>
      <c r="E66" s="4" t="s">
        <v>91</v>
      </c>
      <c r="F66" s="4" t="s">
        <v>100</v>
      </c>
      <c r="G66" s="4">
        <v>0</v>
      </c>
      <c r="H66" s="4">
        <v>8.84</v>
      </c>
      <c r="I66">
        <f>H66</f>
        <v>8.84</v>
      </c>
      <c r="J66">
        <f t="shared" ref="J66:U66" si="50">I66</f>
        <v>8.84</v>
      </c>
      <c r="K66">
        <f t="shared" si="50"/>
        <v>8.84</v>
      </c>
      <c r="L66">
        <f t="shared" si="50"/>
        <v>8.84</v>
      </c>
      <c r="M66">
        <f t="shared" si="50"/>
        <v>8.84</v>
      </c>
      <c r="N66">
        <f t="shared" si="50"/>
        <v>8.84</v>
      </c>
      <c r="O66">
        <f t="shared" si="50"/>
        <v>8.84</v>
      </c>
      <c r="P66">
        <f t="shared" si="50"/>
        <v>8.84</v>
      </c>
      <c r="Q66">
        <f t="shared" si="50"/>
        <v>8.84</v>
      </c>
      <c r="R66">
        <f t="shared" si="50"/>
        <v>8.84</v>
      </c>
      <c r="S66">
        <f t="shared" si="50"/>
        <v>8.84</v>
      </c>
      <c r="T66">
        <f t="shared" si="50"/>
        <v>8.84</v>
      </c>
      <c r="U66">
        <f t="shared" si="50"/>
        <v>8.84</v>
      </c>
      <c r="V66" s="53">
        <f>U66</f>
        <v>8.84</v>
      </c>
      <c r="W66">
        <f>V66*0.998</f>
        <v>8.8223199999999995</v>
      </c>
      <c r="X66">
        <f t="shared" ref="X66:AN66" si="51">W66*0.998</f>
        <v>8.8046753599999992</v>
      </c>
      <c r="Y66">
        <f t="shared" si="51"/>
        <v>8.7870660092799984</v>
      </c>
      <c r="Z66">
        <f t="shared" si="51"/>
        <v>8.769491877261439</v>
      </c>
      <c r="AA66">
        <f t="shared" si="51"/>
        <v>8.7519528935069157</v>
      </c>
      <c r="AB66">
        <f t="shared" si="51"/>
        <v>8.7344489877199027</v>
      </c>
      <c r="AC66">
        <f t="shared" si="51"/>
        <v>8.7169800897444638</v>
      </c>
      <c r="AD66">
        <f t="shared" si="51"/>
        <v>8.6995461295649754</v>
      </c>
      <c r="AE66">
        <f t="shared" si="51"/>
        <v>8.682147037305846</v>
      </c>
      <c r="AF66">
        <f t="shared" si="51"/>
        <v>8.6647827432312337</v>
      </c>
      <c r="AG66">
        <f t="shared" si="51"/>
        <v>8.6474531777447705</v>
      </c>
      <c r="AH66">
        <f t="shared" si="51"/>
        <v>8.6301582713892806</v>
      </c>
      <c r="AI66">
        <f t="shared" si="51"/>
        <v>8.6128979548465026</v>
      </c>
      <c r="AJ66">
        <f t="shared" si="51"/>
        <v>8.595672158936809</v>
      </c>
      <c r="AK66">
        <f t="shared" si="51"/>
        <v>8.5784808146189349</v>
      </c>
      <c r="AL66">
        <f t="shared" si="51"/>
        <v>8.5613238529896964</v>
      </c>
      <c r="AM66">
        <f t="shared" si="51"/>
        <v>8.5442012052837164</v>
      </c>
      <c r="AN66">
        <f t="shared" si="51"/>
        <v>8.5271128028731482</v>
      </c>
    </row>
    <row r="67" spans="1:40" ht="14.25" hidden="1" customHeight="1" x14ac:dyDescent="0.2">
      <c r="A67" s="4" t="s">
        <v>297</v>
      </c>
      <c r="B67" s="4" t="s">
        <v>298</v>
      </c>
      <c r="C67" s="4" t="s">
        <v>296</v>
      </c>
      <c r="D67" s="4"/>
      <c r="E67" s="4" t="s">
        <v>11</v>
      </c>
      <c r="F67" s="4" t="s">
        <v>12</v>
      </c>
      <c r="G67" s="4">
        <v>0</v>
      </c>
      <c r="H67" s="4"/>
      <c r="V67"/>
      <c r="Y67"/>
    </row>
    <row r="68" spans="1:40" ht="14.25" hidden="1" customHeight="1" x14ac:dyDescent="0.2">
      <c r="A68" s="6" t="s">
        <v>299</v>
      </c>
      <c r="B68" s="6" t="s">
        <v>300</v>
      </c>
      <c r="C68" s="6" t="s">
        <v>237</v>
      </c>
      <c r="D68" s="6"/>
      <c r="E68" s="6" t="s">
        <v>91</v>
      </c>
      <c r="F68" s="6" t="s">
        <v>100</v>
      </c>
      <c r="G68" s="6">
        <v>0</v>
      </c>
      <c r="H68" s="6">
        <v>2.06</v>
      </c>
      <c r="I68">
        <f>H68</f>
        <v>2.06</v>
      </c>
      <c r="J68">
        <f t="shared" ref="J68:U68" si="52">I68</f>
        <v>2.06</v>
      </c>
      <c r="K68">
        <f t="shared" si="52"/>
        <v>2.06</v>
      </c>
      <c r="L68">
        <f t="shared" si="52"/>
        <v>2.06</v>
      </c>
      <c r="M68">
        <f t="shared" si="52"/>
        <v>2.06</v>
      </c>
      <c r="N68">
        <f t="shared" si="52"/>
        <v>2.06</v>
      </c>
      <c r="O68">
        <f t="shared" si="52"/>
        <v>2.06</v>
      </c>
      <c r="P68">
        <f t="shared" si="52"/>
        <v>2.06</v>
      </c>
      <c r="Q68">
        <f t="shared" si="52"/>
        <v>2.06</v>
      </c>
      <c r="R68">
        <f t="shared" si="52"/>
        <v>2.06</v>
      </c>
      <c r="S68">
        <f t="shared" si="52"/>
        <v>2.06</v>
      </c>
      <c r="T68">
        <f t="shared" si="52"/>
        <v>2.06</v>
      </c>
      <c r="U68">
        <f t="shared" si="52"/>
        <v>2.06</v>
      </c>
      <c r="V68" s="53">
        <f>U68</f>
        <v>2.06</v>
      </c>
      <c r="W68">
        <f>V68*0.998</f>
        <v>2.0558800000000002</v>
      </c>
      <c r="X68">
        <f t="shared" ref="X68:AN68" si="53">W68*0.998</f>
        <v>2.0517682400000004</v>
      </c>
      <c r="Y68">
        <f t="shared" si="53"/>
        <v>2.0476647035200002</v>
      </c>
      <c r="Z68">
        <f t="shared" si="53"/>
        <v>2.0435693741129604</v>
      </c>
      <c r="AA68">
        <f t="shared" si="53"/>
        <v>2.0394822353647344</v>
      </c>
      <c r="AB68">
        <f t="shared" si="53"/>
        <v>2.0354032708940051</v>
      </c>
      <c r="AC68">
        <f t="shared" si="53"/>
        <v>2.031332464352217</v>
      </c>
      <c r="AD68">
        <f t="shared" si="53"/>
        <v>2.0272697994235127</v>
      </c>
      <c r="AE68">
        <f t="shared" si="53"/>
        <v>2.0232152598246658</v>
      </c>
      <c r="AF68">
        <f t="shared" si="53"/>
        <v>2.0191688293050163</v>
      </c>
      <c r="AG68">
        <f t="shared" si="53"/>
        <v>2.0151304916464063</v>
      </c>
      <c r="AH68">
        <f t="shared" si="53"/>
        <v>2.0111002306631134</v>
      </c>
      <c r="AI68">
        <f t="shared" si="53"/>
        <v>2.0070780302017872</v>
      </c>
      <c r="AJ68">
        <f t="shared" si="53"/>
        <v>2.0030638741413838</v>
      </c>
      <c r="AK68">
        <f t="shared" si="53"/>
        <v>1.999057746393101</v>
      </c>
      <c r="AL68">
        <f t="shared" si="53"/>
        <v>1.9950596309003148</v>
      </c>
      <c r="AM68">
        <f t="shared" si="53"/>
        <v>1.9910695116385142</v>
      </c>
      <c r="AN68">
        <f t="shared" si="53"/>
        <v>1.9870873726152372</v>
      </c>
    </row>
    <row r="69" spans="1:40" ht="14.25" hidden="1" customHeight="1" x14ac:dyDescent="0.2">
      <c r="A69" s="6" t="s">
        <v>299</v>
      </c>
      <c r="B69" s="6" t="s">
        <v>300</v>
      </c>
      <c r="C69" s="6" t="s">
        <v>296</v>
      </c>
      <c r="D69" s="6"/>
      <c r="E69" s="6" t="s">
        <v>11</v>
      </c>
      <c r="F69" s="6" t="s">
        <v>12</v>
      </c>
      <c r="G69" s="6">
        <v>0</v>
      </c>
      <c r="H69" s="6"/>
      <c r="V69"/>
      <c r="Y69"/>
    </row>
    <row r="70" spans="1:40" ht="14.25" hidden="1" customHeight="1" x14ac:dyDescent="0.2">
      <c r="A70" s="4" t="s">
        <v>301</v>
      </c>
      <c r="B70" s="4" t="s">
        <v>302</v>
      </c>
      <c r="C70" s="4" t="s">
        <v>249</v>
      </c>
      <c r="D70" s="4"/>
      <c r="E70" s="4" t="s">
        <v>91</v>
      </c>
      <c r="F70" s="4" t="s">
        <v>100</v>
      </c>
      <c r="G70" s="4">
        <v>0</v>
      </c>
      <c r="H70" s="4">
        <v>2.17</v>
      </c>
      <c r="I70">
        <f>H70</f>
        <v>2.17</v>
      </c>
      <c r="J70">
        <f t="shared" ref="J70:U70" si="54">I70</f>
        <v>2.17</v>
      </c>
      <c r="K70">
        <f t="shared" si="54"/>
        <v>2.17</v>
      </c>
      <c r="L70">
        <f t="shared" si="54"/>
        <v>2.17</v>
      </c>
      <c r="M70">
        <f t="shared" si="54"/>
        <v>2.17</v>
      </c>
      <c r="N70">
        <f t="shared" si="54"/>
        <v>2.17</v>
      </c>
      <c r="O70">
        <f t="shared" si="54"/>
        <v>2.17</v>
      </c>
      <c r="P70">
        <f t="shared" si="54"/>
        <v>2.17</v>
      </c>
      <c r="Q70">
        <f t="shared" si="54"/>
        <v>2.17</v>
      </c>
      <c r="R70">
        <f t="shared" si="54"/>
        <v>2.17</v>
      </c>
      <c r="S70">
        <f t="shared" si="54"/>
        <v>2.17</v>
      </c>
      <c r="T70">
        <f t="shared" si="54"/>
        <v>2.17</v>
      </c>
      <c r="U70">
        <f t="shared" si="54"/>
        <v>2.17</v>
      </c>
      <c r="V70" s="53">
        <f>U70</f>
        <v>2.17</v>
      </c>
      <c r="W70">
        <f>V70*0.998</f>
        <v>2.1656599999999999</v>
      </c>
      <c r="X70">
        <f t="shared" ref="X70:AN70" si="55">W70*0.998</f>
        <v>2.16132868</v>
      </c>
      <c r="Y70">
        <f t="shared" si="55"/>
        <v>2.1570060226400001</v>
      </c>
      <c r="Z70">
        <f t="shared" si="55"/>
        <v>2.1526920105947203</v>
      </c>
      <c r="AA70">
        <f t="shared" si="55"/>
        <v>2.1483866265735307</v>
      </c>
      <c r="AB70">
        <f t="shared" si="55"/>
        <v>2.1440898533203838</v>
      </c>
      <c r="AC70">
        <f t="shared" si="55"/>
        <v>2.1398016736137428</v>
      </c>
      <c r="AD70">
        <f t="shared" si="55"/>
        <v>2.1355220702665152</v>
      </c>
      <c r="AE70">
        <f t="shared" si="55"/>
        <v>2.1312510261259821</v>
      </c>
      <c r="AF70">
        <f t="shared" si="55"/>
        <v>2.1269885240737301</v>
      </c>
      <c r="AG70">
        <f t="shared" si="55"/>
        <v>2.1227345470255825</v>
      </c>
      <c r="AH70">
        <f t="shared" si="55"/>
        <v>2.1184890779315313</v>
      </c>
      <c r="AI70">
        <f t="shared" si="55"/>
        <v>2.1142520997756682</v>
      </c>
      <c r="AJ70">
        <f t="shared" si="55"/>
        <v>2.1100235955761169</v>
      </c>
      <c r="AK70">
        <f t="shared" si="55"/>
        <v>2.1058035483849644</v>
      </c>
      <c r="AL70">
        <f t="shared" si="55"/>
        <v>2.1015919412881945</v>
      </c>
      <c r="AM70">
        <f t="shared" si="55"/>
        <v>2.0973887574056183</v>
      </c>
      <c r="AN70">
        <f t="shared" si="55"/>
        <v>2.093193979890807</v>
      </c>
    </row>
    <row r="71" spans="1:40" ht="14.25" hidden="1" customHeight="1" x14ac:dyDescent="0.2">
      <c r="A71" s="4" t="s">
        <v>301</v>
      </c>
      <c r="B71" s="4" t="s">
        <v>302</v>
      </c>
      <c r="C71" s="4" t="s">
        <v>296</v>
      </c>
      <c r="D71" s="4"/>
      <c r="E71" s="4" t="s">
        <v>11</v>
      </c>
      <c r="F71" s="4" t="s">
        <v>12</v>
      </c>
      <c r="G71" s="4">
        <v>0</v>
      </c>
      <c r="H71" s="4"/>
      <c r="V71"/>
      <c r="Y71"/>
    </row>
    <row r="72" spans="1:40" ht="14.25" hidden="1" customHeight="1" x14ac:dyDescent="0.2">
      <c r="A72" s="9" t="s">
        <v>303</v>
      </c>
      <c r="B72" s="9" t="s">
        <v>304</v>
      </c>
      <c r="C72" s="9" t="s">
        <v>241</v>
      </c>
      <c r="D72" s="9"/>
      <c r="E72" s="9" t="s">
        <v>91</v>
      </c>
      <c r="F72" s="9" t="s">
        <v>100</v>
      </c>
      <c r="G72" s="9">
        <v>0</v>
      </c>
      <c r="H72" s="9">
        <v>4.42</v>
      </c>
      <c r="I72">
        <v>4.42</v>
      </c>
      <c r="J72">
        <v>4.42</v>
      </c>
      <c r="K72">
        <v>4.42</v>
      </c>
      <c r="L72">
        <v>4.42</v>
      </c>
      <c r="M72">
        <v>4.42</v>
      </c>
      <c r="N72">
        <v>4.42</v>
      </c>
      <c r="O72">
        <v>4.3757999999999999</v>
      </c>
      <c r="P72">
        <v>4.3320419999999995</v>
      </c>
      <c r="Q72">
        <v>4.2887215799999998</v>
      </c>
      <c r="R72">
        <v>4.2458343641999994</v>
      </c>
      <c r="S72">
        <v>4.2033760205579993</v>
      </c>
      <c r="T72">
        <v>4.2033760205579993</v>
      </c>
      <c r="U72">
        <v>4.1923145047144255</v>
      </c>
      <c r="V72" s="53">
        <v>4.1812820981230718</v>
      </c>
      <c r="W72">
        <v>4.1702787241806423</v>
      </c>
      <c r="X72">
        <v>4.1593043064854305</v>
      </c>
      <c r="Y72">
        <v>4.1483587688367844</v>
      </c>
      <c r="Z72">
        <v>4.1374420352345824</v>
      </c>
      <c r="AA72">
        <v>4.1265540298787018</v>
      </c>
      <c r="AB72">
        <v>4.115694677168495</v>
      </c>
      <c r="AC72">
        <v>4.1048639017022621</v>
      </c>
      <c r="AD72">
        <v>4.0940616282767301</v>
      </c>
      <c r="AE72">
        <v>4.0832877818865283</v>
      </c>
      <c r="AF72">
        <v>4.0725422877236692</v>
      </c>
      <c r="AG72">
        <v>4.0618250711770276</v>
      </c>
      <c r="AH72">
        <v>4.0511360578318252</v>
      </c>
      <c r="AI72">
        <v>4.04047517346911</v>
      </c>
      <c r="AJ72">
        <v>4.0298423440652442</v>
      </c>
      <c r="AK72">
        <v>4.0192374957913879</v>
      </c>
      <c r="AL72">
        <v>4.0086605550129892</v>
      </c>
      <c r="AM72">
        <v>3.9981114482892708</v>
      </c>
      <c r="AN72">
        <v>3.98759010237272</v>
      </c>
    </row>
    <row r="73" spans="1:40" ht="14.25" hidden="1" customHeight="1" x14ac:dyDescent="0.2">
      <c r="A73" s="9" t="s">
        <v>303</v>
      </c>
      <c r="B73" s="9" t="s">
        <v>304</v>
      </c>
      <c r="C73" s="9" t="s">
        <v>296</v>
      </c>
      <c r="D73" s="9"/>
      <c r="E73" s="9" t="s">
        <v>11</v>
      </c>
      <c r="F73" s="9" t="s">
        <v>12</v>
      </c>
      <c r="G73" s="9">
        <v>0</v>
      </c>
      <c r="H73" s="9"/>
      <c r="V73"/>
      <c r="Y73"/>
    </row>
    <row r="74" spans="1:40" ht="14.25" hidden="1" customHeight="1" x14ac:dyDescent="0.2">
      <c r="A74" s="6" t="s">
        <v>305</v>
      </c>
      <c r="B74" s="6" t="s">
        <v>306</v>
      </c>
      <c r="C74" s="6" t="s">
        <v>241</v>
      </c>
      <c r="D74" s="6"/>
      <c r="E74" s="6" t="s">
        <v>91</v>
      </c>
      <c r="F74" s="6" t="s">
        <v>100</v>
      </c>
      <c r="G74" s="6">
        <v>0</v>
      </c>
      <c r="H74" s="6">
        <v>2.21</v>
      </c>
      <c r="I74">
        <f>H74</f>
        <v>2.21</v>
      </c>
      <c r="J74">
        <f t="shared" ref="J74:U75" si="56">I74</f>
        <v>2.21</v>
      </c>
      <c r="K74">
        <f t="shared" si="56"/>
        <v>2.21</v>
      </c>
      <c r="L74">
        <f t="shared" si="56"/>
        <v>2.21</v>
      </c>
      <c r="M74">
        <f t="shared" si="56"/>
        <v>2.21</v>
      </c>
      <c r="N74">
        <f t="shared" si="56"/>
        <v>2.21</v>
      </c>
      <c r="O74">
        <f t="shared" si="56"/>
        <v>2.21</v>
      </c>
      <c r="P74">
        <f t="shared" si="56"/>
        <v>2.21</v>
      </c>
      <c r="Q74">
        <f t="shared" si="56"/>
        <v>2.21</v>
      </c>
      <c r="R74">
        <f t="shared" si="56"/>
        <v>2.21</v>
      </c>
      <c r="S74">
        <f t="shared" si="56"/>
        <v>2.21</v>
      </c>
      <c r="T74">
        <f t="shared" si="56"/>
        <v>2.21</v>
      </c>
      <c r="U74">
        <f t="shared" si="56"/>
        <v>2.21</v>
      </c>
      <c r="V74" s="53">
        <f>U74</f>
        <v>2.21</v>
      </c>
      <c r="W74">
        <f>V74*0.998</f>
        <v>2.2055799999999999</v>
      </c>
      <c r="X74">
        <f t="shared" ref="X74:AN75" si="57">W74*0.998</f>
        <v>2.2011688399999998</v>
      </c>
      <c r="Y74">
        <f t="shared" si="57"/>
        <v>2.1967665023199996</v>
      </c>
      <c r="Z74">
        <f t="shared" si="57"/>
        <v>2.1923729693153597</v>
      </c>
      <c r="AA74">
        <f t="shared" si="57"/>
        <v>2.1879882233767289</v>
      </c>
      <c r="AB74">
        <f t="shared" si="57"/>
        <v>2.1836122469299757</v>
      </c>
      <c r="AC74">
        <f t="shared" si="57"/>
        <v>2.179245022436116</v>
      </c>
      <c r="AD74">
        <f t="shared" si="57"/>
        <v>2.1748865323912439</v>
      </c>
      <c r="AE74">
        <f t="shared" si="57"/>
        <v>2.1705367593264615</v>
      </c>
      <c r="AF74">
        <f t="shared" si="57"/>
        <v>2.1661956858078084</v>
      </c>
      <c r="AG74">
        <f t="shared" si="57"/>
        <v>2.1618632944361926</v>
      </c>
      <c r="AH74">
        <f t="shared" si="57"/>
        <v>2.1575395678473201</v>
      </c>
      <c r="AI74">
        <f t="shared" si="57"/>
        <v>2.1532244887116256</v>
      </c>
      <c r="AJ74">
        <f t="shared" si="57"/>
        <v>2.1489180397342023</v>
      </c>
      <c r="AK74">
        <f t="shared" si="57"/>
        <v>2.1446202036547337</v>
      </c>
      <c r="AL74">
        <f t="shared" si="57"/>
        <v>2.1403309632474241</v>
      </c>
      <c r="AM74">
        <f t="shared" si="57"/>
        <v>2.1360503013209291</v>
      </c>
      <c r="AN74">
        <f t="shared" si="57"/>
        <v>2.1317782007182871</v>
      </c>
    </row>
    <row r="75" spans="1:40" ht="14.25" hidden="1" customHeight="1" x14ac:dyDescent="0.2">
      <c r="A75" s="6" t="s">
        <v>305</v>
      </c>
      <c r="B75" s="6" t="s">
        <v>306</v>
      </c>
      <c r="C75" s="6" t="s">
        <v>237</v>
      </c>
      <c r="D75" s="6"/>
      <c r="E75" s="6" t="s">
        <v>91</v>
      </c>
      <c r="F75" s="6" t="s">
        <v>100</v>
      </c>
      <c r="G75" s="6">
        <v>0</v>
      </c>
      <c r="H75" s="6">
        <v>2.21</v>
      </c>
      <c r="I75">
        <f>H75</f>
        <v>2.21</v>
      </c>
      <c r="J75">
        <f t="shared" si="56"/>
        <v>2.21</v>
      </c>
      <c r="K75">
        <f t="shared" si="56"/>
        <v>2.21</v>
      </c>
      <c r="L75">
        <f t="shared" si="56"/>
        <v>2.21</v>
      </c>
      <c r="M75">
        <f t="shared" si="56"/>
        <v>2.21</v>
      </c>
      <c r="N75">
        <f t="shared" si="56"/>
        <v>2.21</v>
      </c>
      <c r="O75">
        <f t="shared" si="56"/>
        <v>2.21</v>
      </c>
      <c r="P75">
        <f t="shared" si="56"/>
        <v>2.21</v>
      </c>
      <c r="Q75">
        <f t="shared" si="56"/>
        <v>2.21</v>
      </c>
      <c r="R75">
        <f t="shared" si="56"/>
        <v>2.21</v>
      </c>
      <c r="S75">
        <f t="shared" si="56"/>
        <v>2.21</v>
      </c>
      <c r="T75">
        <f t="shared" si="56"/>
        <v>2.21</v>
      </c>
      <c r="U75">
        <f t="shared" si="56"/>
        <v>2.21</v>
      </c>
      <c r="V75" s="53">
        <f>U75</f>
        <v>2.21</v>
      </c>
      <c r="W75">
        <f>V75*0.998</f>
        <v>2.2055799999999999</v>
      </c>
      <c r="X75">
        <f t="shared" si="57"/>
        <v>2.2011688399999998</v>
      </c>
      <c r="Y75">
        <f t="shared" si="57"/>
        <v>2.1967665023199996</v>
      </c>
      <c r="Z75">
        <f t="shared" si="57"/>
        <v>2.1923729693153597</v>
      </c>
      <c r="AA75">
        <f t="shared" si="57"/>
        <v>2.1879882233767289</v>
      </c>
      <c r="AB75">
        <f t="shared" si="57"/>
        <v>2.1836122469299757</v>
      </c>
      <c r="AC75">
        <f t="shared" si="57"/>
        <v>2.179245022436116</v>
      </c>
      <c r="AD75">
        <f t="shared" si="57"/>
        <v>2.1748865323912439</v>
      </c>
      <c r="AE75">
        <f t="shared" si="57"/>
        <v>2.1705367593264615</v>
      </c>
      <c r="AF75">
        <f t="shared" si="57"/>
        <v>2.1661956858078084</v>
      </c>
      <c r="AG75">
        <f t="shared" si="57"/>
        <v>2.1618632944361926</v>
      </c>
      <c r="AH75">
        <f t="shared" si="57"/>
        <v>2.1575395678473201</v>
      </c>
      <c r="AI75">
        <f t="shared" si="57"/>
        <v>2.1532244887116256</v>
      </c>
      <c r="AJ75">
        <f t="shared" si="57"/>
        <v>2.1489180397342023</v>
      </c>
      <c r="AK75">
        <f t="shared" si="57"/>
        <v>2.1446202036547337</v>
      </c>
      <c r="AL75">
        <f t="shared" si="57"/>
        <v>2.1403309632474241</v>
      </c>
      <c r="AM75">
        <f t="shared" si="57"/>
        <v>2.1360503013209291</v>
      </c>
      <c r="AN75">
        <f t="shared" si="57"/>
        <v>2.1317782007182871</v>
      </c>
    </row>
    <row r="76" spans="1:40" ht="14.25" hidden="1" customHeight="1" x14ac:dyDescent="0.2">
      <c r="A76" s="6" t="s">
        <v>305</v>
      </c>
      <c r="B76" s="6" t="s">
        <v>306</v>
      </c>
      <c r="C76" s="6" t="s">
        <v>296</v>
      </c>
      <c r="D76" s="6"/>
      <c r="E76" s="6" t="s">
        <v>11</v>
      </c>
      <c r="F76" s="6" t="s">
        <v>12</v>
      </c>
      <c r="G76" s="6">
        <v>0</v>
      </c>
      <c r="H76" s="6"/>
      <c r="V76"/>
      <c r="Y76"/>
    </row>
    <row r="77" spans="1:40" ht="14.25" hidden="1" customHeight="1" x14ac:dyDescent="0.2">
      <c r="A77" s="4" t="s">
        <v>307</v>
      </c>
      <c r="B77" s="4" t="s">
        <v>308</v>
      </c>
      <c r="C77" s="4" t="s">
        <v>253</v>
      </c>
      <c r="D77" s="4"/>
      <c r="E77" s="4" t="s">
        <v>91</v>
      </c>
      <c r="F77" s="4" t="s">
        <v>100</v>
      </c>
      <c r="G77" s="4">
        <v>0</v>
      </c>
      <c r="H77" s="4">
        <v>3.2779526516114998</v>
      </c>
      <c r="I77">
        <v>3.2779526516114998</v>
      </c>
      <c r="J77">
        <v>3.2779526516114998</v>
      </c>
      <c r="K77">
        <v>3.2779526516114998</v>
      </c>
      <c r="L77">
        <v>3.2779526516114998</v>
      </c>
      <c r="M77" s="60">
        <v>3.5</v>
      </c>
      <c r="N77">
        <v>3.2779526516114998</v>
      </c>
      <c r="O77">
        <v>3.245173125095385</v>
      </c>
      <c r="P77">
        <v>3.212721393844431</v>
      </c>
      <c r="Q77">
        <v>3.1805941799059867</v>
      </c>
      <c r="R77">
        <v>3.1487882381069268</v>
      </c>
      <c r="S77">
        <v>3.1173003557258574</v>
      </c>
      <c r="T77">
        <v>3.1173003557258574</v>
      </c>
      <c r="U77">
        <v>3.1090969337371051</v>
      </c>
      <c r="V77" s="53">
        <v>3.1009150997009547</v>
      </c>
      <c r="W77">
        <v>3.0927547968070046</v>
      </c>
      <c r="X77">
        <v>3.0846159683943544</v>
      </c>
      <c r="Y77">
        <v>3.0764985579512114</v>
      </c>
      <c r="Z77">
        <v>3.0684025091144975</v>
      </c>
      <c r="AA77">
        <v>3.0603277656694594</v>
      </c>
      <c r="AB77">
        <v>3.0522742715492766</v>
      </c>
      <c r="AC77">
        <v>3.0442419708346731</v>
      </c>
      <c r="AD77">
        <v>3.0362308077535292</v>
      </c>
      <c r="AE77">
        <v>3.0282407266804934</v>
      </c>
      <c r="AF77">
        <v>3.0202716721365972</v>
      </c>
      <c r="AG77">
        <v>3.0123235887888695</v>
      </c>
      <c r="AH77">
        <v>3.0043964214499512</v>
      </c>
      <c r="AI77">
        <v>2.9964901150777146</v>
      </c>
      <c r="AJ77">
        <v>2.9886046147748786</v>
      </c>
      <c r="AK77">
        <v>2.980739865788629</v>
      </c>
      <c r="AL77">
        <v>2.9728958135102381</v>
      </c>
      <c r="AM77">
        <v>2.9650724034746849</v>
      </c>
      <c r="AN77">
        <v>2.9572695813602778</v>
      </c>
    </row>
    <row r="78" spans="1:40" ht="14.25" hidden="1" customHeight="1" x14ac:dyDescent="0.2">
      <c r="A78" s="4" t="s">
        <v>307</v>
      </c>
      <c r="B78" s="4" t="s">
        <v>308</v>
      </c>
      <c r="C78" s="4" t="s">
        <v>309</v>
      </c>
      <c r="D78" s="4"/>
      <c r="E78" s="4" t="s">
        <v>11</v>
      </c>
      <c r="F78" s="4" t="s">
        <v>12</v>
      </c>
      <c r="G78" s="4">
        <v>0</v>
      </c>
      <c r="H78" s="4"/>
      <c r="V78"/>
      <c r="Y78"/>
    </row>
    <row r="79" spans="1:40" ht="14.25" customHeight="1" x14ac:dyDescent="0.2">
      <c r="A79" s="6" t="s">
        <v>310</v>
      </c>
      <c r="B79" s="6" t="s">
        <v>311</v>
      </c>
      <c r="C79" s="6" t="s">
        <v>257</v>
      </c>
      <c r="D79" s="6"/>
      <c r="E79" s="6" t="s">
        <v>91</v>
      </c>
      <c r="F79" s="6" t="s">
        <v>100</v>
      </c>
      <c r="G79" s="6">
        <v>0</v>
      </c>
      <c r="H79" s="6">
        <v>0.44049176489307801</v>
      </c>
      <c r="I79">
        <f>H79</f>
        <v>0.44049176489307801</v>
      </c>
      <c r="J79">
        <f t="shared" ref="J79:U79" si="58">I79</f>
        <v>0.44049176489307801</v>
      </c>
      <c r="K79">
        <f t="shared" si="58"/>
        <v>0.44049176489307801</v>
      </c>
      <c r="L79">
        <f>K79</f>
        <v>0.44049176489307801</v>
      </c>
      <c r="M79">
        <f>H79</f>
        <v>0.44049176489307801</v>
      </c>
      <c r="N79">
        <f t="shared" si="58"/>
        <v>0.44049176489307801</v>
      </c>
      <c r="O79">
        <f t="shared" si="58"/>
        <v>0.44049176489307801</v>
      </c>
      <c r="P79">
        <f t="shared" si="58"/>
        <v>0.44049176489307801</v>
      </c>
      <c r="Q79">
        <f t="shared" si="58"/>
        <v>0.44049176489307801</v>
      </c>
      <c r="R79">
        <f t="shared" si="58"/>
        <v>0.44049176489307801</v>
      </c>
      <c r="S79">
        <f t="shared" si="58"/>
        <v>0.44049176489307801</v>
      </c>
      <c r="T79">
        <f t="shared" si="58"/>
        <v>0.44049176489307801</v>
      </c>
      <c r="U79">
        <f t="shared" si="58"/>
        <v>0.44049176489307801</v>
      </c>
      <c r="V79" s="53">
        <f>U79</f>
        <v>0.44049176489307801</v>
      </c>
      <c r="W79">
        <f>V79*0.998</f>
        <v>0.43961078136329185</v>
      </c>
      <c r="X79">
        <f t="shared" ref="X79:AN79" si="59">W79*0.998</f>
        <v>0.43873155980056527</v>
      </c>
      <c r="Y79">
        <f t="shared" si="59"/>
        <v>0.43785409668096414</v>
      </c>
      <c r="Z79">
        <f t="shared" si="59"/>
        <v>0.43697838848760223</v>
      </c>
      <c r="AA79">
        <f t="shared" si="59"/>
        <v>0.43610443171062702</v>
      </c>
      <c r="AB79">
        <f t="shared" si="59"/>
        <v>0.43523222284720575</v>
      </c>
      <c r="AC79">
        <f t="shared" si="59"/>
        <v>0.43436175840151137</v>
      </c>
      <c r="AD79">
        <f t="shared" si="59"/>
        <v>0.43349303488470836</v>
      </c>
      <c r="AE79">
        <f t="shared" si="59"/>
        <v>0.43262604881493893</v>
      </c>
      <c r="AF79">
        <f t="shared" si="59"/>
        <v>0.43176079671730905</v>
      </c>
      <c r="AG79">
        <f t="shared" si="59"/>
        <v>0.43089727512387443</v>
      </c>
      <c r="AH79">
        <f t="shared" si="59"/>
        <v>0.43003548057362667</v>
      </c>
      <c r="AI79">
        <f t="shared" si="59"/>
        <v>0.42917540961247941</v>
      </c>
      <c r="AJ79">
        <f t="shared" si="59"/>
        <v>0.42831705879325443</v>
      </c>
      <c r="AK79">
        <f t="shared" si="59"/>
        <v>0.42746042467566792</v>
      </c>
      <c r="AL79">
        <f t="shared" si="59"/>
        <v>0.42660550382631657</v>
      </c>
      <c r="AM79">
        <f t="shared" si="59"/>
        <v>0.42575229281866395</v>
      </c>
      <c r="AN79">
        <f t="shared" si="59"/>
        <v>0.42490078823302663</v>
      </c>
    </row>
    <row r="80" spans="1:40" ht="14.25" hidden="1" customHeight="1" x14ac:dyDescent="0.2">
      <c r="A80" s="6" t="s">
        <v>310</v>
      </c>
      <c r="B80" s="6" t="s">
        <v>311</v>
      </c>
      <c r="C80" s="6" t="s">
        <v>309</v>
      </c>
      <c r="D80" s="6"/>
      <c r="E80" s="6" t="s">
        <v>11</v>
      </c>
      <c r="F80" s="6" t="s">
        <v>12</v>
      </c>
      <c r="G80" s="6">
        <v>0</v>
      </c>
      <c r="H80" s="6"/>
      <c r="V80"/>
      <c r="Y80"/>
    </row>
    <row r="81" spans="1:40" ht="14.25" hidden="1" customHeight="1" x14ac:dyDescent="0.2">
      <c r="A81" s="4" t="s">
        <v>312</v>
      </c>
      <c r="B81" s="4" t="s">
        <v>313</v>
      </c>
      <c r="C81" s="4" t="s">
        <v>261</v>
      </c>
      <c r="D81" s="4"/>
      <c r="E81" s="4" t="s">
        <v>91</v>
      </c>
      <c r="F81" s="4" t="s">
        <v>100</v>
      </c>
      <c r="G81" s="4">
        <v>0</v>
      </c>
      <c r="H81" s="4">
        <v>2.48</v>
      </c>
      <c r="I81">
        <f>H81</f>
        <v>2.48</v>
      </c>
      <c r="J81">
        <f t="shared" ref="J81:U81" si="60">I81</f>
        <v>2.48</v>
      </c>
      <c r="K81">
        <f t="shared" si="60"/>
        <v>2.48</v>
      </c>
      <c r="L81">
        <f t="shared" si="60"/>
        <v>2.48</v>
      </c>
      <c r="M81">
        <f t="shared" si="60"/>
        <v>2.48</v>
      </c>
      <c r="N81">
        <f t="shared" si="60"/>
        <v>2.48</v>
      </c>
      <c r="O81">
        <f t="shared" si="60"/>
        <v>2.48</v>
      </c>
      <c r="P81">
        <f t="shared" si="60"/>
        <v>2.48</v>
      </c>
      <c r="Q81">
        <f t="shared" si="60"/>
        <v>2.48</v>
      </c>
      <c r="R81">
        <f t="shared" si="60"/>
        <v>2.48</v>
      </c>
      <c r="S81">
        <f t="shared" si="60"/>
        <v>2.48</v>
      </c>
      <c r="T81">
        <f t="shared" si="60"/>
        <v>2.48</v>
      </c>
      <c r="U81">
        <f t="shared" si="60"/>
        <v>2.48</v>
      </c>
      <c r="V81" s="53">
        <f>U81</f>
        <v>2.48</v>
      </c>
      <c r="W81">
        <f>V81*0.998</f>
        <v>2.4750399999999999</v>
      </c>
      <c r="X81">
        <f t="shared" ref="X81:AN81" si="61">W81*0.998</f>
        <v>2.4700899199999999</v>
      </c>
      <c r="Y81">
        <f t="shared" si="61"/>
        <v>2.4651497401599998</v>
      </c>
      <c r="Z81">
        <f t="shared" si="61"/>
        <v>2.4602194406796798</v>
      </c>
      <c r="AA81">
        <f t="shared" si="61"/>
        <v>2.4552990017983203</v>
      </c>
      <c r="AB81">
        <f t="shared" si="61"/>
        <v>2.4503884037947237</v>
      </c>
      <c r="AC81">
        <f t="shared" si="61"/>
        <v>2.4454876269871342</v>
      </c>
      <c r="AD81">
        <f t="shared" si="61"/>
        <v>2.4405966517331601</v>
      </c>
      <c r="AE81">
        <f t="shared" si="61"/>
        <v>2.4357154584296938</v>
      </c>
      <c r="AF81">
        <f t="shared" si="61"/>
        <v>2.4308440275128342</v>
      </c>
      <c r="AG81">
        <f t="shared" si="61"/>
        <v>2.4259823394578084</v>
      </c>
      <c r="AH81">
        <f t="shared" si="61"/>
        <v>2.4211303747788926</v>
      </c>
      <c r="AI81">
        <f t="shared" si="61"/>
        <v>2.4162881140293346</v>
      </c>
      <c r="AJ81">
        <f t="shared" si="61"/>
        <v>2.4114555378012761</v>
      </c>
      <c r="AK81">
        <f t="shared" si="61"/>
        <v>2.4066326267256737</v>
      </c>
      <c r="AL81">
        <f t="shared" si="61"/>
        <v>2.4018193614722225</v>
      </c>
      <c r="AM81">
        <f t="shared" si="61"/>
        <v>2.3970157227492779</v>
      </c>
      <c r="AN81">
        <f t="shared" si="61"/>
        <v>2.3922216913037793</v>
      </c>
    </row>
    <row r="82" spans="1:40" ht="14.25" hidden="1" customHeight="1" x14ac:dyDescent="0.2">
      <c r="A82" s="4" t="s">
        <v>312</v>
      </c>
      <c r="B82" s="4" t="s">
        <v>313</v>
      </c>
      <c r="C82" s="4" t="s">
        <v>309</v>
      </c>
      <c r="D82" s="4"/>
      <c r="E82" s="4" t="s">
        <v>11</v>
      </c>
      <c r="F82" s="4" t="s">
        <v>12</v>
      </c>
      <c r="G82" s="4">
        <v>0</v>
      </c>
      <c r="H82" s="4"/>
      <c r="V82"/>
      <c r="Y82"/>
    </row>
    <row r="83" spans="1:40" ht="14.25" hidden="1" customHeight="1" x14ac:dyDescent="0.2">
      <c r="A83" s="6" t="s">
        <v>314</v>
      </c>
      <c r="B83" s="6" t="s">
        <v>315</v>
      </c>
      <c r="C83" s="6" t="s">
        <v>265</v>
      </c>
      <c r="D83" s="6"/>
      <c r="E83" s="6" t="s">
        <v>91</v>
      </c>
      <c r="F83" s="6" t="s">
        <v>100</v>
      </c>
      <c r="G83" s="6">
        <v>0</v>
      </c>
      <c r="H83" s="6">
        <v>0.77</v>
      </c>
      <c r="I83">
        <f>H83</f>
        <v>0.77</v>
      </c>
      <c r="J83">
        <f t="shared" ref="J83:U83" si="62">I83</f>
        <v>0.77</v>
      </c>
      <c r="K83">
        <f t="shared" si="62"/>
        <v>0.77</v>
      </c>
      <c r="L83">
        <f t="shared" si="62"/>
        <v>0.77</v>
      </c>
      <c r="M83">
        <f t="shared" si="62"/>
        <v>0.77</v>
      </c>
      <c r="N83">
        <f t="shared" si="62"/>
        <v>0.77</v>
      </c>
      <c r="O83">
        <f t="shared" si="62"/>
        <v>0.77</v>
      </c>
      <c r="P83">
        <f t="shared" si="62"/>
        <v>0.77</v>
      </c>
      <c r="Q83">
        <f t="shared" si="62"/>
        <v>0.77</v>
      </c>
      <c r="R83">
        <f t="shared" si="62"/>
        <v>0.77</v>
      </c>
      <c r="S83">
        <f t="shared" si="62"/>
        <v>0.77</v>
      </c>
      <c r="T83">
        <f t="shared" si="62"/>
        <v>0.77</v>
      </c>
      <c r="U83">
        <f t="shared" si="62"/>
        <v>0.77</v>
      </c>
      <c r="V83" s="53">
        <f>U83</f>
        <v>0.77</v>
      </c>
      <c r="W83">
        <f>V83*0.998</f>
        <v>0.76846000000000003</v>
      </c>
      <c r="X83">
        <f t="shared" ref="X83:AN83" si="63">W83*0.998</f>
        <v>0.76692307999999998</v>
      </c>
      <c r="Y83">
        <f t="shared" si="63"/>
        <v>0.76538923384000002</v>
      </c>
      <c r="Z83">
        <f t="shared" si="63"/>
        <v>0.76385845537232</v>
      </c>
      <c r="AA83">
        <f t="shared" si="63"/>
        <v>0.7623307384615754</v>
      </c>
      <c r="AB83">
        <f t="shared" si="63"/>
        <v>0.76080607698465219</v>
      </c>
      <c r="AC83">
        <f t="shared" si="63"/>
        <v>0.7592844648306829</v>
      </c>
      <c r="AD83">
        <f t="shared" si="63"/>
        <v>0.7577658959010215</v>
      </c>
      <c r="AE83">
        <f t="shared" si="63"/>
        <v>0.75625036410921942</v>
      </c>
      <c r="AF83">
        <f t="shared" si="63"/>
        <v>0.75473786338100102</v>
      </c>
      <c r="AG83">
        <f t="shared" si="63"/>
        <v>0.75322838765423905</v>
      </c>
      <c r="AH83">
        <f t="shared" si="63"/>
        <v>0.75172193087893058</v>
      </c>
      <c r="AI83">
        <f t="shared" si="63"/>
        <v>0.75021848701717275</v>
      </c>
      <c r="AJ83">
        <f t="shared" si="63"/>
        <v>0.74871805004313841</v>
      </c>
      <c r="AK83">
        <f t="shared" si="63"/>
        <v>0.74722061394305217</v>
      </c>
      <c r="AL83">
        <f t="shared" si="63"/>
        <v>0.74572617271516606</v>
      </c>
      <c r="AM83">
        <f t="shared" si="63"/>
        <v>0.7442347203697357</v>
      </c>
      <c r="AN83">
        <f t="shared" si="63"/>
        <v>0.74274625092899627</v>
      </c>
    </row>
    <row r="84" spans="1:40" ht="14.25" hidden="1" customHeight="1" x14ac:dyDescent="0.2">
      <c r="A84" s="6" t="s">
        <v>314</v>
      </c>
      <c r="B84" s="6" t="s">
        <v>315</v>
      </c>
      <c r="C84" s="6" t="s">
        <v>309</v>
      </c>
      <c r="D84" s="6"/>
      <c r="E84" s="6" t="s">
        <v>11</v>
      </c>
      <c r="F84" s="6" t="s">
        <v>12</v>
      </c>
      <c r="G84" s="6">
        <v>0</v>
      </c>
      <c r="H84" s="6"/>
      <c r="V84"/>
      <c r="Y84"/>
    </row>
    <row r="85" spans="1:40" ht="14.25" hidden="1" customHeight="1" x14ac:dyDescent="0.2">
      <c r="A85" s="4" t="s">
        <v>316</v>
      </c>
      <c r="B85" s="4" t="s">
        <v>317</v>
      </c>
      <c r="C85" s="4" t="s">
        <v>253</v>
      </c>
      <c r="D85" s="4"/>
      <c r="E85" s="4" t="s">
        <v>91</v>
      </c>
      <c r="F85" s="4" t="s">
        <v>100</v>
      </c>
      <c r="G85" s="4">
        <v>0</v>
      </c>
      <c r="H85" s="4">
        <v>0.8</v>
      </c>
      <c r="I85">
        <v>0.8</v>
      </c>
      <c r="J85">
        <v>0.8</v>
      </c>
      <c r="K85">
        <v>0.8</v>
      </c>
      <c r="L85">
        <v>0.8</v>
      </c>
      <c r="M85">
        <v>0.8</v>
      </c>
      <c r="N85">
        <v>0.8</v>
      </c>
      <c r="O85">
        <v>0.79200000000000004</v>
      </c>
      <c r="P85">
        <v>0.78408</v>
      </c>
      <c r="Q85">
        <v>0.77623920000000002</v>
      </c>
      <c r="R85">
        <v>0.76847680800000007</v>
      </c>
      <c r="S85">
        <v>0.76079203992000011</v>
      </c>
      <c r="T85">
        <v>0.76079203992000011</v>
      </c>
      <c r="U85">
        <v>0.7587899556044212</v>
      </c>
      <c r="V85" s="53">
        <v>0.75679313993177799</v>
      </c>
      <c r="W85">
        <v>0.75480157903722067</v>
      </c>
      <c r="X85">
        <v>0.75281525909238589</v>
      </c>
      <c r="Y85">
        <v>0.75083416630530064</v>
      </c>
      <c r="Z85">
        <v>0.74885828692028666</v>
      </c>
      <c r="AA85">
        <v>0.74688760721786485</v>
      </c>
      <c r="AB85">
        <v>0.74492211351465998</v>
      </c>
      <c r="AC85">
        <v>0.7429617921633056</v>
      </c>
      <c r="AD85">
        <v>0.74100662955234953</v>
      </c>
      <c r="AE85">
        <v>0.73905661210615914</v>
      </c>
      <c r="AF85">
        <v>0.73711172628482713</v>
      </c>
      <c r="AG85">
        <v>0.73517195858407758</v>
      </c>
      <c r="AH85">
        <v>0.73323729553517214</v>
      </c>
      <c r="AI85">
        <v>0.73130772370481645</v>
      </c>
      <c r="AJ85">
        <v>0.72938322969506697</v>
      </c>
      <c r="AK85">
        <v>0.72746380014323786</v>
      </c>
      <c r="AL85">
        <v>0.72554942172180825</v>
      </c>
      <c r="AM85">
        <v>0.72364008113832978</v>
      </c>
      <c r="AN85">
        <v>0.72173576513533422</v>
      </c>
    </row>
    <row r="86" spans="1:40" ht="14.25" hidden="1" customHeight="1" x14ac:dyDescent="0.2">
      <c r="A86" s="4" t="s">
        <v>316</v>
      </c>
      <c r="B86" s="4" t="s">
        <v>317</v>
      </c>
      <c r="C86" s="4" t="s">
        <v>309</v>
      </c>
      <c r="D86" s="4"/>
      <c r="E86" s="4" t="s">
        <v>11</v>
      </c>
      <c r="F86" s="4" t="s">
        <v>12</v>
      </c>
      <c r="G86" s="4">
        <v>0</v>
      </c>
      <c r="H86" s="4"/>
      <c r="V86"/>
      <c r="Y86"/>
    </row>
    <row r="87" spans="1:40" ht="14.25" hidden="1" customHeight="1" x14ac:dyDescent="0.2">
      <c r="A87" s="6" t="s">
        <v>318</v>
      </c>
      <c r="B87" s="6" t="s">
        <v>319</v>
      </c>
      <c r="C87" s="6" t="s">
        <v>253</v>
      </c>
      <c r="D87" s="6"/>
      <c r="E87" s="6" t="s">
        <v>91</v>
      </c>
      <c r="F87" s="6" t="s">
        <v>100</v>
      </c>
      <c r="G87" s="6">
        <v>0</v>
      </c>
      <c r="H87" s="6">
        <v>0.8</v>
      </c>
      <c r="I87">
        <v>0.8</v>
      </c>
      <c r="J87">
        <v>0.8</v>
      </c>
      <c r="K87">
        <v>0.8</v>
      </c>
      <c r="L87">
        <v>0.8</v>
      </c>
      <c r="M87">
        <v>0.8</v>
      </c>
      <c r="N87">
        <v>0.8</v>
      </c>
      <c r="O87">
        <v>0.79200000000000004</v>
      </c>
      <c r="P87">
        <v>0.78408</v>
      </c>
      <c r="Q87">
        <v>0.77623920000000002</v>
      </c>
      <c r="R87">
        <v>0.76847680800000007</v>
      </c>
      <c r="S87">
        <v>0.76079203992000011</v>
      </c>
      <c r="T87">
        <v>0.76079203992000011</v>
      </c>
      <c r="U87">
        <v>0.7587899556044212</v>
      </c>
      <c r="V87" s="53">
        <v>0.75679313993177799</v>
      </c>
      <c r="W87">
        <v>0.75480157903722067</v>
      </c>
      <c r="X87">
        <v>0.75281525909238589</v>
      </c>
      <c r="Y87">
        <v>0.75083416630530064</v>
      </c>
      <c r="Z87">
        <v>0.74885828692028666</v>
      </c>
      <c r="AA87">
        <v>0.74688760721786485</v>
      </c>
      <c r="AB87">
        <v>0.74492211351465998</v>
      </c>
      <c r="AC87">
        <v>0.7429617921633056</v>
      </c>
      <c r="AD87">
        <v>0.74100662955234953</v>
      </c>
      <c r="AE87">
        <v>0.73905661210615914</v>
      </c>
      <c r="AF87">
        <v>0.73711172628482713</v>
      </c>
      <c r="AG87">
        <v>0.73517195858407758</v>
      </c>
      <c r="AH87">
        <v>0.73323729553517214</v>
      </c>
      <c r="AI87">
        <v>0.73130772370481645</v>
      </c>
      <c r="AJ87">
        <v>0.72938322969506697</v>
      </c>
      <c r="AK87">
        <v>0.72746380014323786</v>
      </c>
      <c r="AL87">
        <v>0.72554942172180825</v>
      </c>
      <c r="AM87">
        <v>0.72364008113832978</v>
      </c>
      <c r="AN87">
        <v>0.72173576513533422</v>
      </c>
    </row>
    <row r="88" spans="1:40" ht="14.25" hidden="1" customHeight="1" x14ac:dyDescent="0.2">
      <c r="A88" s="6" t="s">
        <v>318</v>
      </c>
      <c r="B88" s="6" t="s">
        <v>319</v>
      </c>
      <c r="C88" s="6" t="s">
        <v>265</v>
      </c>
      <c r="D88" s="6"/>
      <c r="E88" s="6" t="s">
        <v>91</v>
      </c>
      <c r="F88" s="6" t="s">
        <v>100</v>
      </c>
      <c r="G88" s="6">
        <v>0</v>
      </c>
      <c r="H88" s="6">
        <v>0.8</v>
      </c>
      <c r="I88">
        <v>0.8</v>
      </c>
      <c r="J88">
        <v>0.8</v>
      </c>
      <c r="K88">
        <v>0.8</v>
      </c>
      <c r="L88">
        <v>0.8</v>
      </c>
      <c r="M88">
        <v>0.8</v>
      </c>
      <c r="N88">
        <v>0.8</v>
      </c>
      <c r="O88">
        <v>0.79200000000000004</v>
      </c>
      <c r="P88">
        <v>0.78408</v>
      </c>
      <c r="Q88">
        <v>0.77623920000000002</v>
      </c>
      <c r="R88">
        <v>0.76847680800000007</v>
      </c>
      <c r="S88">
        <v>0.76079203992000011</v>
      </c>
      <c r="T88">
        <v>0.76079203992000011</v>
      </c>
      <c r="U88">
        <v>0.7587899556044212</v>
      </c>
      <c r="V88" s="53">
        <v>0.75679313993177799</v>
      </c>
      <c r="W88">
        <v>0.75480157903722067</v>
      </c>
      <c r="X88">
        <v>0.75281525909238589</v>
      </c>
      <c r="Y88">
        <v>0.75083416630530064</v>
      </c>
      <c r="Z88">
        <v>0.74885828692028666</v>
      </c>
      <c r="AA88">
        <v>0.74688760721786485</v>
      </c>
      <c r="AB88">
        <v>0.74492211351465998</v>
      </c>
      <c r="AC88">
        <v>0.7429617921633056</v>
      </c>
      <c r="AD88">
        <v>0.74100662955234953</v>
      </c>
      <c r="AE88">
        <v>0.73905661210615914</v>
      </c>
      <c r="AF88">
        <v>0.73711172628482713</v>
      </c>
      <c r="AG88">
        <v>0.73517195858407758</v>
      </c>
      <c r="AH88">
        <v>0.73323729553517214</v>
      </c>
      <c r="AI88">
        <v>0.73130772370481645</v>
      </c>
      <c r="AJ88">
        <v>0.72938322969506697</v>
      </c>
      <c r="AK88">
        <v>0.72746380014323786</v>
      </c>
      <c r="AL88">
        <v>0.72554942172180825</v>
      </c>
      <c r="AM88">
        <v>0.72364008113832978</v>
      </c>
      <c r="AN88">
        <v>0.72173576513533422</v>
      </c>
    </row>
    <row r="89" spans="1:40" ht="14.25" hidden="1" customHeight="1" x14ac:dyDescent="0.2">
      <c r="A89" s="6" t="s">
        <v>318</v>
      </c>
      <c r="B89" s="6" t="s">
        <v>319</v>
      </c>
      <c r="C89" s="6" t="s">
        <v>309</v>
      </c>
      <c r="D89" s="6"/>
      <c r="E89" s="6" t="s">
        <v>11</v>
      </c>
      <c r="F89" s="6" t="s">
        <v>12</v>
      </c>
      <c r="G89" s="6">
        <v>0</v>
      </c>
      <c r="H89" s="6"/>
      <c r="V89"/>
      <c r="Y89"/>
    </row>
    <row r="90" spans="1:40" ht="14.25" customHeight="1" x14ac:dyDescent="0.15"/>
    <row r="91" spans="1:40" ht="14.25" customHeight="1" x14ac:dyDescent="0.15"/>
    <row r="92" spans="1:40" ht="14.25" customHeight="1" x14ac:dyDescent="0.15"/>
    <row r="93" spans="1:40" ht="14.25" customHeight="1" x14ac:dyDescent="0.15"/>
    <row r="94" spans="1:40" ht="14.25" customHeight="1" x14ac:dyDescent="0.15"/>
    <row r="95" spans="1:40" ht="14.25" customHeight="1" x14ac:dyDescent="0.15"/>
    <row r="96" spans="1:40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  <row r="1003" ht="14.25" customHeight="1" x14ac:dyDescent="0.15"/>
    <row r="1004" ht="14.25" customHeight="1" x14ac:dyDescent="0.15"/>
    <row r="1005" ht="14.25" customHeight="1" x14ac:dyDescent="0.15"/>
    <row r="1006" ht="14.25" customHeight="1" x14ac:dyDescent="0.15"/>
    <row r="1007" ht="14.25" customHeight="1" x14ac:dyDescent="0.15"/>
    <row r="1008" ht="14.25" customHeight="1" x14ac:dyDescent="0.15"/>
    <row r="1009" ht="14.25" customHeight="1" x14ac:dyDescent="0.15"/>
    <row r="1010" ht="14.25" customHeight="1" x14ac:dyDescent="0.15"/>
    <row r="1011" ht="14.25" customHeight="1" x14ac:dyDescent="0.15"/>
    <row r="1012" ht="14.25" customHeight="1" x14ac:dyDescent="0.15"/>
    <row r="1013" ht="14.25" customHeight="1" x14ac:dyDescent="0.15"/>
    <row r="1014" ht="14.25" customHeight="1" x14ac:dyDescent="0.15"/>
    <row r="1015" ht="14.25" customHeight="1" x14ac:dyDescent="0.15"/>
    <row r="1016" ht="14.25" customHeight="1" x14ac:dyDescent="0.15"/>
    <row r="1017" ht="14.25" customHeight="1" x14ac:dyDescent="0.15"/>
    <row r="1018" ht="14.25" customHeight="1" x14ac:dyDescent="0.15"/>
    <row r="1019" ht="14.25" customHeight="1" x14ac:dyDescent="0.15"/>
    <row r="1020" ht="14.25" customHeight="1" x14ac:dyDescent="0.15"/>
    <row r="1021" ht="14.25" customHeight="1" x14ac:dyDescent="0.15"/>
    <row r="1022" ht="14.25" customHeight="1" x14ac:dyDescent="0.15"/>
    <row r="1023" ht="14.25" customHeight="1" x14ac:dyDescent="0.15"/>
    <row r="1024" ht="14.25" customHeight="1" x14ac:dyDescent="0.15"/>
    <row r="1025" ht="14.25" customHeight="1" x14ac:dyDescent="0.15"/>
    <row r="1026" ht="14.25" customHeight="1" x14ac:dyDescent="0.15"/>
    <row r="1027" ht="14.25" customHeight="1" x14ac:dyDescent="0.15"/>
    <row r="1028" ht="14.25" customHeight="1" x14ac:dyDescent="0.15"/>
  </sheetData>
  <autoFilter ref="A1:AN89" xr:uid="{00000000-0001-0000-0400-000000000000}">
    <filterColumn colId="2">
      <filters>
        <filter val="E4GSL_LIG"/>
        <filter val="E4GSL_PRI"/>
      </filters>
    </filterColumn>
    <filterColumn colId="4">
      <filters>
        <filter val="Input"/>
      </filters>
    </filterColumn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1004"/>
  <sheetViews>
    <sheetView workbookViewId="0"/>
  </sheetViews>
  <sheetFormatPr baseColWidth="10" defaultColWidth="12.6640625" defaultRowHeight="15" customHeight="1" x14ac:dyDescent="0.15"/>
  <cols>
    <col min="1" max="1" width="16.83203125" customWidth="1"/>
    <col min="2" max="2" width="20" customWidth="1"/>
    <col min="3" max="3" width="11.6640625" customWidth="1"/>
    <col min="4" max="4" width="30.83203125" customWidth="1"/>
    <col min="5" max="5" width="7.6640625" customWidth="1"/>
    <col min="6" max="6" width="13.6640625" customWidth="1"/>
    <col min="7" max="7" width="17.1640625" customWidth="1"/>
    <col min="8" max="40" width="4.33203125" customWidth="1"/>
  </cols>
  <sheetData>
    <row r="1" spans="1:40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ht="14.25" customHeight="1" x14ac:dyDescent="0.2">
      <c r="A2" s="4" t="s">
        <v>320</v>
      </c>
      <c r="B2" s="4" t="s">
        <v>321</v>
      </c>
      <c r="C2" s="4" t="s">
        <v>269</v>
      </c>
      <c r="D2" s="4"/>
      <c r="E2" s="4" t="s">
        <v>91</v>
      </c>
      <c r="F2" s="4" t="s">
        <v>12</v>
      </c>
      <c r="G2" s="4">
        <v>0</v>
      </c>
      <c r="H2" s="4"/>
    </row>
    <row r="3" spans="1:40" ht="14.25" customHeight="1" x14ac:dyDescent="0.2">
      <c r="A3" s="4" t="s">
        <v>320</v>
      </c>
      <c r="B3" s="4" t="s">
        <v>321</v>
      </c>
      <c r="C3" s="4" t="s">
        <v>322</v>
      </c>
      <c r="D3" s="4" t="s">
        <v>323</v>
      </c>
      <c r="E3" s="4" t="s">
        <v>11</v>
      </c>
      <c r="F3" s="4" t="s">
        <v>12</v>
      </c>
      <c r="G3" s="4">
        <v>0</v>
      </c>
      <c r="H3" s="4"/>
    </row>
    <row r="4" spans="1:40" ht="14.25" customHeight="1" x14ac:dyDescent="0.2">
      <c r="A4" s="6" t="s">
        <v>324</v>
      </c>
      <c r="B4" s="6" t="s">
        <v>325</v>
      </c>
      <c r="C4" s="6" t="s">
        <v>282</v>
      </c>
      <c r="D4" s="6"/>
      <c r="E4" s="6" t="s">
        <v>91</v>
      </c>
      <c r="F4" s="6" t="s">
        <v>12</v>
      </c>
      <c r="G4" s="6">
        <v>0</v>
      </c>
      <c r="H4" s="6"/>
    </row>
    <row r="5" spans="1:40" ht="14.25" customHeight="1" thickBot="1" x14ac:dyDescent="0.25">
      <c r="A5" s="12" t="s">
        <v>324</v>
      </c>
      <c r="B5" s="12" t="s">
        <v>325</v>
      </c>
      <c r="C5" s="12" t="s">
        <v>322</v>
      </c>
      <c r="D5" s="12" t="s">
        <v>323</v>
      </c>
      <c r="E5" s="12" t="s">
        <v>11</v>
      </c>
      <c r="F5" s="12" t="s">
        <v>12</v>
      </c>
      <c r="G5" s="12">
        <v>0</v>
      </c>
      <c r="H5" s="12"/>
    </row>
    <row r="6" spans="1:40" ht="14.25" customHeight="1" x14ac:dyDescent="0.2">
      <c r="A6" s="14" t="s">
        <v>346</v>
      </c>
      <c r="B6" s="15" t="s">
        <v>350</v>
      </c>
      <c r="C6" s="15" t="s">
        <v>343</v>
      </c>
      <c r="D6" s="15"/>
      <c r="E6" s="15" t="s">
        <v>91</v>
      </c>
      <c r="F6" s="15" t="s">
        <v>12</v>
      </c>
      <c r="G6" s="15">
        <v>0</v>
      </c>
      <c r="H6" s="16"/>
    </row>
    <row r="7" spans="1:40" ht="14.25" customHeight="1" x14ac:dyDescent="0.2">
      <c r="A7" s="17" t="s">
        <v>346</v>
      </c>
      <c r="B7" s="10" t="s">
        <v>350</v>
      </c>
      <c r="C7" s="10" t="s">
        <v>322</v>
      </c>
      <c r="D7" s="10" t="s">
        <v>349</v>
      </c>
      <c r="E7" s="10" t="s">
        <v>11</v>
      </c>
      <c r="F7" s="10" t="s">
        <v>12</v>
      </c>
      <c r="G7" s="10">
        <v>0</v>
      </c>
      <c r="H7" s="18"/>
    </row>
    <row r="8" spans="1:40" ht="14.25" customHeight="1" x14ac:dyDescent="0.2">
      <c r="A8" s="17" t="s">
        <v>348</v>
      </c>
      <c r="B8" s="10" t="s">
        <v>352</v>
      </c>
      <c r="C8" s="10" t="s">
        <v>345</v>
      </c>
      <c r="D8" s="10"/>
      <c r="E8" s="10" t="s">
        <v>91</v>
      </c>
      <c r="F8" s="10" t="s">
        <v>12</v>
      </c>
      <c r="G8" s="10">
        <v>0</v>
      </c>
      <c r="H8" s="18"/>
    </row>
    <row r="9" spans="1:40" ht="14.25" customHeight="1" x14ac:dyDescent="0.2">
      <c r="A9" s="17" t="s">
        <v>348</v>
      </c>
      <c r="B9" s="10" t="s">
        <v>352</v>
      </c>
      <c r="C9" s="10" t="s">
        <v>322</v>
      </c>
      <c r="D9" s="10" t="s">
        <v>349</v>
      </c>
      <c r="E9" s="10" t="s">
        <v>11</v>
      </c>
      <c r="F9" s="10" t="s">
        <v>12</v>
      </c>
      <c r="G9" s="10">
        <v>0</v>
      </c>
      <c r="H9" s="18"/>
    </row>
    <row r="10" spans="1:40" ht="14.25" customHeight="1" x14ac:dyDescent="0.2">
      <c r="A10" s="19" t="s">
        <v>347</v>
      </c>
      <c r="B10" s="11" t="s">
        <v>351</v>
      </c>
      <c r="C10" s="11" t="s">
        <v>344</v>
      </c>
      <c r="D10" s="11"/>
      <c r="E10" s="11" t="s">
        <v>91</v>
      </c>
      <c r="F10" s="11" t="s">
        <v>12</v>
      </c>
      <c r="G10" s="11">
        <v>0</v>
      </c>
      <c r="H10" s="20"/>
    </row>
    <row r="11" spans="1:40" ht="14.25" customHeight="1" thickBot="1" x14ac:dyDescent="0.25">
      <c r="A11" s="21" t="s">
        <v>347</v>
      </c>
      <c r="B11" s="22" t="s">
        <v>351</v>
      </c>
      <c r="C11" s="22" t="s">
        <v>326</v>
      </c>
      <c r="D11" s="22" t="s">
        <v>327</v>
      </c>
      <c r="E11" s="22" t="s">
        <v>11</v>
      </c>
      <c r="F11" s="22" t="s">
        <v>12</v>
      </c>
      <c r="G11" s="22">
        <v>0</v>
      </c>
      <c r="H11" s="23"/>
    </row>
    <row r="12" spans="1:40" ht="14.25" customHeight="1" x14ac:dyDescent="0.2">
      <c r="A12" s="13" t="s">
        <v>328</v>
      </c>
      <c r="B12" s="13" t="s">
        <v>329</v>
      </c>
      <c r="C12" s="13" t="s">
        <v>287</v>
      </c>
      <c r="D12" s="13"/>
      <c r="E12" s="13" t="s">
        <v>91</v>
      </c>
      <c r="F12" s="13" t="s">
        <v>12</v>
      </c>
      <c r="G12" s="13">
        <v>0</v>
      </c>
      <c r="H12" s="13"/>
    </row>
    <row r="13" spans="1:40" ht="14.25" customHeight="1" x14ac:dyDescent="0.2">
      <c r="A13" s="6" t="s">
        <v>328</v>
      </c>
      <c r="B13" s="6" t="s">
        <v>329</v>
      </c>
      <c r="C13" s="6" t="s">
        <v>326</v>
      </c>
      <c r="D13" s="6" t="s">
        <v>327</v>
      </c>
      <c r="E13" s="6" t="s">
        <v>11</v>
      </c>
      <c r="F13" s="6" t="s">
        <v>12</v>
      </c>
      <c r="G13" s="6">
        <v>0</v>
      </c>
      <c r="H13" s="6"/>
    </row>
    <row r="14" spans="1:40" ht="14.25" customHeight="1" x14ac:dyDescent="0.2">
      <c r="A14" s="4" t="s">
        <v>330</v>
      </c>
      <c r="B14" s="4" t="s">
        <v>331</v>
      </c>
      <c r="C14" s="4" t="s">
        <v>290</v>
      </c>
      <c r="D14" s="4"/>
      <c r="E14" s="4" t="s">
        <v>91</v>
      </c>
      <c r="F14" s="4" t="s">
        <v>12</v>
      </c>
      <c r="G14" s="4">
        <v>0</v>
      </c>
      <c r="H14" s="4"/>
    </row>
    <row r="15" spans="1:40" ht="14.25" customHeight="1" x14ac:dyDescent="0.2">
      <c r="A15" s="4" t="s">
        <v>330</v>
      </c>
      <c r="B15" s="4" t="s">
        <v>331</v>
      </c>
      <c r="C15" s="4" t="s">
        <v>326</v>
      </c>
      <c r="D15" s="4" t="s">
        <v>327</v>
      </c>
      <c r="E15" s="4" t="s">
        <v>11</v>
      </c>
      <c r="F15" s="4" t="s">
        <v>12</v>
      </c>
      <c r="G15" s="4">
        <v>0</v>
      </c>
      <c r="H15" s="4"/>
    </row>
    <row r="16" spans="1:40" ht="14.25" customHeight="1" x14ac:dyDescent="0.2">
      <c r="A16" s="6" t="s">
        <v>332</v>
      </c>
      <c r="B16" s="6" t="s">
        <v>333</v>
      </c>
      <c r="C16" s="6" t="s">
        <v>293</v>
      </c>
      <c r="D16" s="6"/>
      <c r="E16" s="6" t="s">
        <v>91</v>
      </c>
      <c r="F16" s="6" t="s">
        <v>12</v>
      </c>
      <c r="G16" s="6">
        <v>0</v>
      </c>
      <c r="H16" s="6"/>
    </row>
    <row r="17" spans="1:8" ht="14.25" customHeight="1" x14ac:dyDescent="0.2">
      <c r="A17" s="6" t="s">
        <v>332</v>
      </c>
      <c r="B17" s="6" t="s">
        <v>333</v>
      </c>
      <c r="C17" s="6" t="s">
        <v>334</v>
      </c>
      <c r="D17" s="6" t="s">
        <v>335</v>
      </c>
      <c r="E17" s="6" t="s">
        <v>11</v>
      </c>
      <c r="F17" s="6" t="s">
        <v>12</v>
      </c>
      <c r="G17" s="6">
        <v>0</v>
      </c>
      <c r="H17" s="6"/>
    </row>
    <row r="18" spans="1:8" ht="14.25" customHeight="1" x14ac:dyDescent="0.2">
      <c r="A18" s="4" t="s">
        <v>336</v>
      </c>
      <c r="B18" s="4" t="s">
        <v>337</v>
      </c>
      <c r="C18" s="4" t="s">
        <v>296</v>
      </c>
      <c r="D18" s="4"/>
      <c r="E18" s="4" t="s">
        <v>91</v>
      </c>
      <c r="F18" s="4" t="s">
        <v>12</v>
      </c>
      <c r="G18" s="4">
        <v>0</v>
      </c>
      <c r="H18" s="4"/>
    </row>
    <row r="19" spans="1:8" ht="14.25" customHeight="1" x14ac:dyDescent="0.2">
      <c r="A19" s="4" t="s">
        <v>336</v>
      </c>
      <c r="B19" s="4" t="s">
        <v>337</v>
      </c>
      <c r="C19" s="4" t="s">
        <v>334</v>
      </c>
      <c r="D19" s="4" t="s">
        <v>335</v>
      </c>
      <c r="E19" s="4" t="s">
        <v>11</v>
      </c>
      <c r="F19" s="4" t="s">
        <v>12</v>
      </c>
      <c r="G19" s="4">
        <v>0</v>
      </c>
      <c r="H19" s="4"/>
    </row>
    <row r="20" spans="1:8" ht="14.25" customHeight="1" x14ac:dyDescent="0.2">
      <c r="A20" s="6" t="s">
        <v>338</v>
      </c>
      <c r="B20" s="6" t="s">
        <v>339</v>
      </c>
      <c r="C20" s="6" t="s">
        <v>309</v>
      </c>
      <c r="D20" s="6"/>
      <c r="E20" s="6" t="s">
        <v>91</v>
      </c>
      <c r="F20" s="6" t="s">
        <v>12</v>
      </c>
      <c r="G20" s="6">
        <v>0</v>
      </c>
      <c r="H20" s="6"/>
    </row>
    <row r="21" spans="1:8" ht="14.25" customHeight="1" x14ac:dyDescent="0.2">
      <c r="A21" s="6" t="s">
        <v>338</v>
      </c>
      <c r="B21" s="6" t="s">
        <v>339</v>
      </c>
      <c r="C21" s="6" t="s">
        <v>340</v>
      </c>
      <c r="D21" s="6" t="s">
        <v>341</v>
      </c>
      <c r="E21" s="6" t="s">
        <v>11</v>
      </c>
      <c r="F21" s="6" t="s">
        <v>12</v>
      </c>
      <c r="G21" s="6">
        <v>0</v>
      </c>
      <c r="H21" s="6"/>
    </row>
    <row r="22" spans="1:8" ht="14.25" customHeight="1" x14ac:dyDescent="0.15"/>
    <row r="23" spans="1:8" ht="14.25" customHeight="1" x14ac:dyDescent="0.15"/>
    <row r="24" spans="1:8" ht="14.25" customHeight="1" x14ac:dyDescent="0.15"/>
    <row r="25" spans="1:8" ht="14.25" customHeight="1" x14ac:dyDescent="0.15"/>
    <row r="26" spans="1:8" ht="14.25" customHeight="1" x14ac:dyDescent="0.15"/>
    <row r="27" spans="1:8" ht="14.25" customHeight="1" x14ac:dyDescent="0.15"/>
    <row r="28" spans="1:8" ht="14.25" customHeight="1" x14ac:dyDescent="0.15"/>
    <row r="29" spans="1:8" ht="14.25" customHeight="1" x14ac:dyDescent="0.15"/>
    <row r="30" spans="1:8" ht="14.25" customHeight="1" x14ac:dyDescent="0.15"/>
    <row r="31" spans="1:8" ht="14.25" customHeight="1" x14ac:dyDescent="0.15"/>
    <row r="32" spans="1:8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  <row r="1003" ht="14.25" customHeight="1" x14ac:dyDescent="0.15"/>
    <row r="1004" ht="14.25" customHeight="1" x14ac:dyDescent="0.1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BED035-EB48-4F0F-A45F-AE7804BE796D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customXml/itemProps2.xml><?xml version="1.0" encoding="utf-8"?>
<ds:datastoreItem xmlns:ds="http://schemas.openxmlformats.org/officeDocument/2006/customXml" ds:itemID="{FC7E0DA8-E5F2-4ED5-A101-D744D7701A19}"/>
</file>

<file path=customXml/itemProps3.xml><?xml version="1.0" encoding="utf-8"?>
<ds:datastoreItem xmlns:ds="http://schemas.openxmlformats.org/officeDocument/2006/customXml" ds:itemID="{AF636A81-27E4-4E6C-B7EE-806C6F90A8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 Enrique Miranda Sandoval</cp:lastModifiedBy>
  <dcterms:created xsi:type="dcterms:W3CDTF">2021-10-03T01:49:06Z</dcterms:created>
  <dcterms:modified xsi:type="dcterms:W3CDTF">2025-01-09T21:13:49Z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