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Escenario_BAU_Transporte\A1_Outputs\"/>
    </mc:Choice>
  </mc:AlternateContent>
  <xr:revisionPtr revIDLastSave="0" documentId="13_ncr:1_{8C55D1F0-12B4-4776-A802-A1185C8F5CFC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Demand_Projection" sheetId="1" r:id="rId1"/>
    <sheet name="Demand_Projection_ref_20211022" sheetId="2" r:id="rId2"/>
  </sheets>
  <definedNames>
    <definedName name="_xlnm._FilterDatabase" localSheetId="0" hidden="1">Demand_Projection!$A$1:$J$44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L9AEzdD2FeCS/Mp9hwKnU4I3ag=="/>
    </ext>
  </extLst>
</workbook>
</file>

<file path=xl/calcChain.xml><?xml version="1.0" encoding="utf-8"?>
<calcChain xmlns="http://schemas.openxmlformats.org/spreadsheetml/2006/main">
  <c r="K42" i="1" l="1"/>
  <c r="K30" i="1"/>
  <c r="K34" i="1" s="1"/>
  <c r="K39" i="1"/>
  <c r="K35" i="1"/>
  <c r="K31" i="1" l="1"/>
  <c r="K33" i="1"/>
  <c r="K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Luis Fernando Victor</author>
  </authors>
  <commentList>
    <comment ref="D1" authorId="0" shapeId="0" xr:uid="{A1B56CA2-2FAF-4A59-809B-DA96791AD2CF}">
      <text>
        <r>
          <rPr>
            <sz val="11"/>
            <color theme="1"/>
            <rFont val="Arial"/>
            <family val="2"/>
          </rPr>
          <t>======
ID#AAAAQpmjFH4
Luis Fernando Victor    (2021-10-07 16:35:05)
AGREGAR CANTIDAD DE VEHÍCULOS DEL AÑO BASE EN EL ESPACIO EN BLANCO
------
ID#AAAAQLgrqpM
Edgar Enrique Miranda Sandoval    (2021-10-22 02:37:14)
Año base 2016 tomada de momento para llenar sección transporte</t>
        </r>
      </text>
    </comment>
    <comment ref="E1" authorId="0" shapeId="0" xr:uid="{CF4A5195-3D76-4EC9-AC65-4F3DE3A7225A}">
      <text>
        <r>
          <rPr>
            <sz val="11"/>
            <color theme="1"/>
            <rFont val="Arial"/>
            <family val="2"/>
          </rPr>
          <t>======
ID#AAAAQpmjFH8
Luis Fernando Victor    (2021-10-07 16:35:05)
AGREGAR LA CANTIDAD DE PASAJEROS O TONELADAS PROMEDIO QUE TRANSPORTA CADA TIPO DE VEHÍCULO PARA EL AÑO BASE</t>
        </r>
      </text>
    </comment>
    <comment ref="F1" authorId="0" shapeId="0" xr:uid="{57A0CF6D-B673-44A7-9F84-E9EDB3BC32CF}">
      <text>
        <r>
          <rPr>
            <sz val="11"/>
            <color theme="1"/>
            <rFont val="Arial"/>
            <family val="2"/>
          </rPr>
          <t>======
ID#AAAAQpmjFIA
Luis Fernando Victor    (2021-10-07 16:35:05)
AGREGAR LOS KM RECORRIDOS ANUALES PROMEDIO DE CADA TIPO DE VEHÍCULO</t>
        </r>
      </text>
    </comment>
    <comment ref="D36" authorId="1" shapeId="0" xr:uid="{FB3A59A4-72FF-4E50-954A-9B43F575F5F0}">
      <text>
        <r>
          <rPr>
            <b/>
            <sz val="9"/>
            <color rgb="FF000000"/>
            <rFont val="Tahoma"/>
            <family val="2"/>
          </rPr>
          <t>Son demasiados</t>
        </r>
      </text>
    </comment>
    <comment ref="E36" authorId="1" shapeId="0" xr:uid="{A42E497C-4867-48E3-9C71-114ADBA751C8}">
      <text>
        <r>
          <rPr>
            <b/>
            <sz val="9"/>
            <color rgb="FF000000"/>
            <rFont val="Tahoma"/>
            <family val="2"/>
          </rPr>
          <t>CR Value: 14.3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V83Yft+5u3BL9GOxwBVdf1tcTqQ=="/>
    </ext>
  </extLst>
</comments>
</file>

<file path=xl/sharedStrings.xml><?xml version="1.0" encoding="utf-8"?>
<sst xmlns="http://schemas.openxmlformats.org/spreadsheetml/2006/main" count="745" uniqueCount="123">
  <si>
    <t>Demand/Share</t>
  </si>
  <si>
    <t>Fuel/Tech</t>
  </si>
  <si>
    <t>Name</t>
  </si>
  <si>
    <t>Ref.Cap.BY</t>
  </si>
  <si>
    <t>Ref.OAR.BY</t>
  </si>
  <si>
    <t>Ref.km.BY</t>
  </si>
  <si>
    <t>Projection.Mode</t>
  </si>
  <si>
    <t>Projection.Parameter</t>
  </si>
  <si>
    <t>Introduced.Unit</t>
  </si>
  <si>
    <t>Target.Unit</t>
  </si>
  <si>
    <t>Demand</t>
  </si>
  <si>
    <t>E5COMGSL</t>
  </si>
  <si>
    <t>Demand Commercial Gasoline</t>
  </si>
  <si>
    <t>not needed</t>
  </si>
  <si>
    <t>User defined</t>
  </si>
  <si>
    <t>PJ</t>
  </si>
  <si>
    <t>E5COMLPG</t>
  </si>
  <si>
    <t>Demand Commercial LPG</t>
  </si>
  <si>
    <t>E5COMELE</t>
  </si>
  <si>
    <t>Demand Commercial Electric</t>
  </si>
  <si>
    <t>E5COMKER</t>
  </si>
  <si>
    <t>Demand Commercial Kerosen</t>
  </si>
  <si>
    <t>E5COMFIR</t>
  </si>
  <si>
    <t>Demand Commercial Firewood</t>
  </si>
  <si>
    <t>E5COMBIM</t>
  </si>
  <si>
    <t>Demand Commercial Biomass</t>
  </si>
  <si>
    <t>E5INDDSL</t>
  </si>
  <si>
    <t>Demand Industrial Diesel</t>
  </si>
  <si>
    <t>E5INDGSL</t>
  </si>
  <si>
    <t>Demand Industrial Gasoline</t>
  </si>
  <si>
    <t>E5INDLPG</t>
  </si>
  <si>
    <t>Demand Industrial LPG</t>
  </si>
  <si>
    <t>E5INDELE</t>
  </si>
  <si>
    <t>Demand Industrial Electric</t>
  </si>
  <si>
    <t>E5INDHYD</t>
  </si>
  <si>
    <t>Demand Industrial Hydrogen</t>
  </si>
  <si>
    <t>E5INDCOK</t>
  </si>
  <si>
    <t>Demand Industrial Coke</t>
  </si>
  <si>
    <t>E5INDKER</t>
  </si>
  <si>
    <t>Demand Industrial Kerosen</t>
  </si>
  <si>
    <t>E5INDBIM</t>
  </si>
  <si>
    <t>Demand Industrial Biomass</t>
  </si>
  <si>
    <t>E5INDBGS</t>
  </si>
  <si>
    <t>Demand Industrial Biofuel/Biogas</t>
  </si>
  <si>
    <t>E5INDFOI</t>
  </si>
  <si>
    <t>Demand Industrial Fuel Oil</t>
  </si>
  <si>
    <t>E5RESLPG</t>
  </si>
  <si>
    <t>Demand Residential LPG</t>
  </si>
  <si>
    <t>E5RESELE</t>
  </si>
  <si>
    <t>Demand Residential Electric</t>
  </si>
  <si>
    <t>E5RESKER</t>
  </si>
  <si>
    <t>Demand Residential Kerosen</t>
  </si>
  <si>
    <t>E5RESFIR</t>
  </si>
  <si>
    <t>Demand Residential Firewood</t>
  </si>
  <si>
    <t>E5RESBIM</t>
  </si>
  <si>
    <t>Demand Residential Biomass</t>
  </si>
  <si>
    <t>E5EXPLPG</t>
  </si>
  <si>
    <t>Demand Exports LPG</t>
  </si>
  <si>
    <t>E5EXPELE</t>
  </si>
  <si>
    <t>Demand Exports Electric</t>
  </si>
  <si>
    <t>E5EXPCRU</t>
  </si>
  <si>
    <t>Demand Exports Crude</t>
  </si>
  <si>
    <t>E5TOTDSL</t>
  </si>
  <si>
    <t>Demand Transport - Other Diesel</t>
  </si>
  <si>
    <t>E5TOTGSL</t>
  </si>
  <si>
    <t>Demand Transport - Other Gasoline</t>
  </si>
  <si>
    <t>E5TOTELE</t>
  </si>
  <si>
    <t>Demand Transport - Other Electric</t>
  </si>
  <si>
    <t>E5TACDSL</t>
  </si>
  <si>
    <t>Demand Transport - Aero Diesel</t>
  </si>
  <si>
    <t>E5TACKER</t>
  </si>
  <si>
    <t>Demand Transport - Aero Kerosen</t>
  </si>
  <si>
    <t>E6TDPASPRI</t>
  </si>
  <si>
    <t>Transport Demand - Passsenger Private</t>
  </si>
  <si>
    <t>GDP coupling joint with E6TDPASPRI</t>
  </si>
  <si>
    <t>Use passenger file</t>
  </si>
  <si>
    <t>Gpkm</t>
  </si>
  <si>
    <t>Share</t>
  </si>
  <si>
    <t>Techs_Auto</t>
  </si>
  <si>
    <t>Automobiles</t>
  </si>
  <si>
    <t>Flat</t>
  </si>
  <si>
    <t>Percentage</t>
  </si>
  <si>
    <t>Techs_Motos</t>
  </si>
  <si>
    <t>Motorcycle</t>
  </si>
  <si>
    <t>E6TDPASPUB</t>
  </si>
  <si>
    <t>Transport Demand - Passenger Public</t>
  </si>
  <si>
    <t>GDP coupling joint with E6TDPASPUB</t>
  </si>
  <si>
    <t>Techs_Buses</t>
  </si>
  <si>
    <t>Bus</t>
  </si>
  <si>
    <t>Techs_Telef</t>
  </si>
  <si>
    <t>Aerial Tramway</t>
  </si>
  <si>
    <t>not considered</t>
  </si>
  <si>
    <t>Techs_Trains</t>
  </si>
  <si>
    <t>Rail</t>
  </si>
  <si>
    <t>E6TDFREHEA</t>
  </si>
  <si>
    <t>Transport Demand - Heavy Freight</t>
  </si>
  <si>
    <t>GDP coupling joint with E6TDFREHEA</t>
  </si>
  <si>
    <t>Use freight file</t>
  </si>
  <si>
    <t>Gtkm</t>
  </si>
  <si>
    <t>Techs_Trains_Freight</t>
  </si>
  <si>
    <t>Rail Freight</t>
  </si>
  <si>
    <t>Techs_He_Freight</t>
  </si>
  <si>
    <t>Heavy Truck</t>
  </si>
  <si>
    <t>E6TDFRELIG</t>
  </si>
  <si>
    <t>Transport Demand - Light Freight</t>
  </si>
  <si>
    <t>GDP coupling joint with E6TDFRELIG</t>
  </si>
  <si>
    <t>Techs_Li_Freight</t>
  </si>
  <si>
    <t>Light Truck</t>
  </si>
  <si>
    <t>E6TRNOMOT</t>
  </si>
  <si>
    <t>Transport Demand - Non motorized reductions</t>
  </si>
  <si>
    <t>Techs_Buses_Pri</t>
  </si>
  <si>
    <t>Bus Private</t>
  </si>
  <si>
    <t>Techs_Buses_Micro</t>
  </si>
  <si>
    <t>Minibus</t>
  </si>
  <si>
    <t>Techs_Buses_Pub</t>
  </si>
  <si>
    <t>E5INDCEMCOK</t>
  </si>
  <si>
    <t>Demand Cement Industry  Coke</t>
  </si>
  <si>
    <t>E5INDCEMELE</t>
  </si>
  <si>
    <t>Demand Cement Industry Electric</t>
  </si>
  <si>
    <t>E6BRT</t>
  </si>
  <si>
    <t>Transport Demand - Train</t>
  </si>
  <si>
    <t>Transport Demand - Cable Car</t>
  </si>
  <si>
    <t>E6AERO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</si>
</sst>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"/>
    <numFmt numFmtId="165" formatCode="0.0000"/>
    <numFmt numFmtId="166" formatCode="0.0000%"/>
    <numFmt numFmtId="167" formatCode="0.0%"/>
    <numFmt numFmtId="168" formatCode="0.000"/>
    <numFmt numFmtId="169" formatCode="0.0"/>
  </numFmts>
  <fonts count="1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00B050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1"/>
      <color rgb="FFFF0000"/>
      <name val="Arial"/>
      <family val="2"/>
    </font>
    <font>
      <sz val="11"/>
      <color theme="1"/>
      <name val="Calibri"/>
      <family val="2"/>
      <scheme val="major"/>
    </font>
    <font>
      <b/>
      <sz val="9"/>
      <color rgb="FF000000"/>
      <name val="Tahoma"/>
      <family val="2"/>
    </font>
    <font>
      <b/>
      <sz val="11"/>
      <color rgb="FFFF0000"/>
      <name val="Arial"/>
      <family val="2"/>
    </font>
    <font>
      <sz val="9"/>
      <color rgb="FF00000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theme="0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/>
    <xf numFmtId="165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3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3" fontId="5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3" fontId="2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4" fontId="9" fillId="2" borderId="1" xfId="0" applyNumberFormat="1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169" fontId="2" fillId="0" borderId="1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9" fontId="5" fillId="0" borderId="1" xfId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165" fontId="2" fillId="5" borderId="1" xfId="0" applyNumberFormat="1" applyFont="1" applyFill="1" applyBorder="1"/>
    <xf numFmtId="0" fontId="0" fillId="5" borderId="0" xfId="0" applyFill="1"/>
    <xf numFmtId="168" fontId="2" fillId="6" borderId="1" xfId="0" applyNumberFormat="1" applyFont="1" applyFill="1" applyBorder="1" applyAlignment="1">
      <alignment horizontal="center" vertical="center"/>
    </xf>
    <xf numFmtId="168" fontId="2" fillId="6" borderId="1" xfId="0" applyNumberFormat="1" applyFont="1" applyFill="1" applyBorder="1"/>
    <xf numFmtId="168" fontId="2" fillId="7" borderId="1" xfId="0" applyNumberFormat="1" applyFont="1" applyFill="1" applyBorder="1" applyAlignment="1">
      <alignment horizontal="center" vertical="center"/>
    </xf>
    <xf numFmtId="168" fontId="2" fillId="7" borderId="1" xfId="0" applyNumberFormat="1" applyFont="1" applyFill="1" applyBorder="1"/>
    <xf numFmtId="168" fontId="2" fillId="7" borderId="1" xfId="0" applyNumberFormat="1" applyFont="1" applyFill="1" applyBorder="1" applyAlignment="1">
      <alignment horizontal="center"/>
    </xf>
    <xf numFmtId="3" fontId="12" fillId="8" borderId="1" xfId="0" applyNumberFormat="1" applyFont="1" applyFill="1" applyBorder="1" applyAlignment="1">
      <alignment horizontal="center"/>
    </xf>
    <xf numFmtId="3" fontId="12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3" fontId="2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68" fontId="2" fillId="12" borderId="1" xfId="0" applyNumberFormat="1" applyFont="1" applyFill="1" applyBorder="1" applyAlignment="1">
      <alignment horizontal="center" vertical="center"/>
    </xf>
    <xf numFmtId="168" fontId="2" fillId="12" borderId="1" xfId="0" applyNumberFormat="1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4" fontId="2" fillId="13" borderId="1" xfId="0" applyNumberFormat="1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3" fontId="2" fillId="15" borderId="1" xfId="0" applyNumberFormat="1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68" fontId="2" fillId="14" borderId="1" xfId="0" applyNumberFormat="1" applyFont="1" applyFill="1" applyBorder="1" applyAlignment="1">
      <alignment horizontal="center" vertical="center"/>
    </xf>
    <xf numFmtId="168" fontId="2" fillId="14" borderId="1" xfId="0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5" fillId="16" borderId="1" xfId="1" applyNumberFormat="1" applyFont="1" applyFill="1" applyBorder="1" applyAlignment="1">
      <alignment horizontal="center" vertical="center"/>
    </xf>
    <xf numFmtId="167" fontId="2" fillId="16" borderId="1" xfId="1" applyNumberFormat="1" applyFont="1" applyFill="1" applyBorder="1" applyAlignment="1">
      <alignment horizontal="center" vertical="center"/>
    </xf>
    <xf numFmtId="167" fontId="2" fillId="16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51"/>
  <sheetViews>
    <sheetView tabSelected="1" topLeftCell="Z1" zoomScaleNormal="100" workbookViewId="0">
      <pane ySplit="1" topLeftCell="A20" activePane="bottomLeft" state="frozen"/>
      <selection pane="bottomLeft" activeCell="AR15" sqref="AR15"/>
    </sheetView>
  </sheetViews>
  <sheetFormatPr defaultColWidth="12.6875" defaultRowHeight="15" customHeight="1" x14ac:dyDescent="0.35"/>
  <cols>
    <col min="1" max="1" width="16.1875" customWidth="1"/>
    <col min="2" max="2" width="19" customWidth="1"/>
    <col min="3" max="3" width="33.3125" customWidth="1"/>
    <col min="4" max="6" width="12.3125" customWidth="1"/>
    <col min="7" max="7" width="32.8125" customWidth="1"/>
    <col min="8" max="8" width="16.1875" customWidth="1"/>
    <col min="9" max="9" width="13.1875" customWidth="1"/>
    <col min="10" max="10" width="9.5" customWidth="1"/>
    <col min="11" max="11" width="8" bestFit="1" customWidth="1"/>
    <col min="12" max="12" width="8.1875" bestFit="1" customWidth="1"/>
    <col min="13" max="13" width="7.8125" bestFit="1" customWidth="1"/>
    <col min="14" max="14" width="8" bestFit="1" customWidth="1"/>
    <col min="15" max="15" width="8.6875" bestFit="1" customWidth="1"/>
    <col min="16" max="16" width="8.5" bestFit="1" customWidth="1"/>
    <col min="17" max="18" width="8" bestFit="1" customWidth="1"/>
    <col min="19" max="19" width="8.5" bestFit="1" customWidth="1"/>
    <col min="20" max="20" width="8.6875" bestFit="1" customWidth="1"/>
    <col min="21" max="21" width="7.5" bestFit="1" customWidth="1"/>
    <col min="22" max="22" width="8.5" bestFit="1" customWidth="1"/>
    <col min="23" max="23" width="8.1875" bestFit="1" customWidth="1"/>
    <col min="24" max="25" width="8.5" bestFit="1" customWidth="1"/>
    <col min="26" max="26" width="7.8125" bestFit="1" customWidth="1"/>
    <col min="27" max="29" width="8.5" bestFit="1" customWidth="1"/>
    <col min="30" max="30" width="8.1875" customWidth="1"/>
    <col min="31" max="31" width="8.5" bestFit="1" customWidth="1"/>
    <col min="32" max="32" width="8.1875" customWidth="1"/>
    <col min="33" max="34" width="8.5" bestFit="1" customWidth="1"/>
    <col min="35" max="35" width="8.1875" bestFit="1" customWidth="1"/>
    <col min="36" max="36" width="8.6875" bestFit="1" customWidth="1"/>
    <col min="37" max="37" width="7.8125" bestFit="1" customWidth="1"/>
    <col min="38" max="38" width="8.5" bestFit="1" customWidth="1"/>
    <col min="39" max="39" width="7.5" bestFit="1" customWidth="1"/>
    <col min="40" max="40" width="8.1875" bestFit="1" customWidth="1"/>
    <col min="41" max="41" width="8.6875" bestFit="1" customWidth="1"/>
    <col min="42" max="42" width="8.1875" customWidth="1"/>
    <col min="43" max="43" width="8.6875" bestFit="1" customWidth="1"/>
    <col min="44" max="44" width="8.5" customWidth="1"/>
    <col min="45" max="45" width="8.1875" customWidth="1"/>
  </cols>
  <sheetData>
    <row r="1" spans="1:45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>
        <v>2018</v>
      </c>
      <c r="L1" s="4">
        <v>2019</v>
      </c>
      <c r="M1" s="4">
        <v>2020</v>
      </c>
      <c r="N1" s="4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  <c r="AR1" s="1"/>
      <c r="AS1" s="1"/>
    </row>
    <row r="2" spans="1:45" ht="14.25" customHeight="1" x14ac:dyDescent="0.45">
      <c r="A2" s="56" t="s">
        <v>10</v>
      </c>
      <c r="B2" s="56" t="s">
        <v>11</v>
      </c>
      <c r="C2" s="56" t="s">
        <v>12</v>
      </c>
      <c r="D2" s="57" t="s">
        <v>13</v>
      </c>
      <c r="E2" s="57" t="s">
        <v>13</v>
      </c>
      <c r="F2" s="57" t="s">
        <v>13</v>
      </c>
      <c r="G2" s="58" t="s">
        <v>14</v>
      </c>
      <c r="H2" s="58"/>
      <c r="I2" s="59" t="s">
        <v>15</v>
      </c>
      <c r="J2" s="59" t="s">
        <v>15</v>
      </c>
      <c r="K2" s="43">
        <v>0.37030000000000002</v>
      </c>
      <c r="L2" s="43">
        <v>0.35349999999999998</v>
      </c>
      <c r="M2" s="44">
        <v>0.38019999999999998</v>
      </c>
      <c r="N2" s="44">
        <v>0.44450000000000001</v>
      </c>
      <c r="O2" s="44">
        <v>0.43709999999999999</v>
      </c>
      <c r="P2" s="44">
        <v>0.46715978959999999</v>
      </c>
      <c r="Q2" s="44">
        <v>0.49932388242287196</v>
      </c>
      <c r="R2" s="44">
        <v>0.53370248276575993</v>
      </c>
      <c r="S2" s="44">
        <v>0.57044806014127281</v>
      </c>
      <c r="T2" s="44">
        <v>0.60972358163408225</v>
      </c>
      <c r="U2" s="44">
        <v>0.65170323466193469</v>
      </c>
      <c r="V2" s="44">
        <v>0.69657319949897756</v>
      </c>
      <c r="W2" s="44">
        <v>0.74453247498755015</v>
      </c>
      <c r="X2" s="44">
        <v>0.79579376110048095</v>
      </c>
      <c r="Y2" s="44">
        <v>0.85058440226806631</v>
      </c>
      <c r="Z2" s="44">
        <v>0.90914739565339675</v>
      </c>
      <c r="AA2" s="44">
        <v>0.97174246884774462</v>
      </c>
      <c r="AB2" s="44">
        <v>1.0386472317656052</v>
      </c>
      <c r="AC2" s="44">
        <v>1.1101584078480595</v>
      </c>
      <c r="AD2" s="44">
        <v>1.1865931500348617</v>
      </c>
      <c r="AE2" s="44">
        <v>1.2682904473416017</v>
      </c>
      <c r="AF2" s="44">
        <v>1.3556126282801322</v>
      </c>
      <c r="AG2" s="44">
        <v>1.448946967789946</v>
      </c>
      <c r="AH2" s="44">
        <v>1.5487074048072649</v>
      </c>
      <c r="AI2" s="44">
        <v>1.6553363780892796</v>
      </c>
      <c r="AJ2" s="44">
        <v>1.769306788435445</v>
      </c>
      <c r="AK2" s="44">
        <v>1.8911240960083036</v>
      </c>
      <c r="AL2" s="44">
        <v>2.0213285620554835</v>
      </c>
      <c r="AM2" s="44">
        <v>2.1604976449749329</v>
      </c>
      <c r="AN2" s="44">
        <v>2.3092485613499711</v>
      </c>
      <c r="AO2" s="44">
        <v>2.4682410233123782</v>
      </c>
      <c r="AP2" s="44">
        <v>2.6381801643737597</v>
      </c>
      <c r="AQ2" s="44">
        <v>2.8198196667012887</v>
      </c>
      <c r="AR2" s="10"/>
      <c r="AS2" s="10"/>
    </row>
    <row r="3" spans="1:45" ht="14.25" customHeight="1" x14ac:dyDescent="0.45">
      <c r="A3" s="56" t="s">
        <v>10</v>
      </c>
      <c r="B3" s="56" t="s">
        <v>16</v>
      </c>
      <c r="C3" s="56" t="s">
        <v>17</v>
      </c>
      <c r="D3" s="57" t="s">
        <v>13</v>
      </c>
      <c r="E3" s="57" t="s">
        <v>13</v>
      </c>
      <c r="F3" s="57" t="s">
        <v>13</v>
      </c>
      <c r="G3" s="58" t="s">
        <v>14</v>
      </c>
      <c r="H3" s="58"/>
      <c r="I3" s="59" t="s">
        <v>15</v>
      </c>
      <c r="J3" s="59" t="s">
        <v>15</v>
      </c>
      <c r="K3" s="43">
        <v>0.39300000000000002</v>
      </c>
      <c r="L3" s="43">
        <v>0.4118</v>
      </c>
      <c r="M3" s="43">
        <v>0.4173</v>
      </c>
      <c r="N3" s="44">
        <v>0.48049999999999998</v>
      </c>
      <c r="O3" s="44">
        <v>0.50770000000000004</v>
      </c>
      <c r="P3" s="44">
        <v>0.52625831719999994</v>
      </c>
      <c r="Q3" s="44">
        <v>0.56246873462238245</v>
      </c>
      <c r="R3" s="44">
        <v>0.6011706933412132</v>
      </c>
      <c r="S3" s="44">
        <v>0.64253562960257293</v>
      </c>
      <c r="T3" s="44">
        <v>0.68674677571890175</v>
      </c>
      <c r="U3" s="44">
        <v>0.73399997172455478</v>
      </c>
      <c r="V3" s="44">
        <v>0.78450453287919053</v>
      </c>
      <c r="W3" s="44">
        <v>0.83848417686173071</v>
      </c>
      <c r="X3" s="44">
        <v>0.89617801476203951</v>
      </c>
      <c r="Y3" s="44">
        <v>0.95784161026007097</v>
      </c>
      <c r="Z3" s="44">
        <v>1.023748111684281</v>
      </c>
      <c r="AA3" s="44">
        <v>1.0941894619639299</v>
      </c>
      <c r="AB3" s="44">
        <v>1.1694776918349428</v>
      </c>
      <c r="AC3" s="44">
        <v>1.2499463020277846</v>
      </c>
      <c r="AD3" s="44">
        <v>1.3359517405599577</v>
      </c>
      <c r="AE3" s="44">
        <v>1.4278749816770191</v>
      </c>
      <c r="AF3" s="44">
        <v>1.526123213436275</v>
      </c>
      <c r="AG3" s="44">
        <v>1.6311316414085659</v>
      </c>
      <c r="AH3" s="44">
        <v>1.7433654164879122</v>
      </c>
      <c r="AI3" s="44">
        <v>1.8633216953485496</v>
      </c>
      <c r="AJ3" s="44">
        <v>1.9915318426764643</v>
      </c>
      <c r="AK3" s="44">
        <v>2.1285637849305474</v>
      </c>
      <c r="AL3" s="44">
        <v>2.2750245260597168</v>
      </c>
      <c r="AM3" s="44">
        <v>2.431562836319757</v>
      </c>
      <c r="AN3" s="44">
        <v>2.5988721261004044</v>
      </c>
      <c r="AO3" s="44">
        <v>2.7776935174927346</v>
      </c>
      <c r="AP3" s="44">
        <v>2.9688191272028281</v>
      </c>
      <c r="AQ3" s="44">
        <v>3.1730955753538841</v>
      </c>
      <c r="AR3" s="10"/>
      <c r="AS3" s="10"/>
    </row>
    <row r="4" spans="1:45" ht="14.25" customHeight="1" x14ac:dyDescent="0.45">
      <c r="A4" s="56" t="s">
        <v>10</v>
      </c>
      <c r="B4" s="56" t="s">
        <v>18</v>
      </c>
      <c r="C4" s="56" t="s">
        <v>19</v>
      </c>
      <c r="D4" s="57" t="s">
        <v>13</v>
      </c>
      <c r="E4" s="57" t="s">
        <v>13</v>
      </c>
      <c r="F4" s="57" t="s">
        <v>13</v>
      </c>
      <c r="G4" s="58" t="s">
        <v>14</v>
      </c>
      <c r="H4" s="58"/>
      <c r="I4" s="59" t="s">
        <v>15</v>
      </c>
      <c r="J4" s="59" t="s">
        <v>15</v>
      </c>
      <c r="K4" s="43">
        <v>10.817399999999999</v>
      </c>
      <c r="L4" s="43">
        <v>10.9816</v>
      </c>
      <c r="M4" s="43">
        <v>11.262499999999999</v>
      </c>
      <c r="N4" s="44">
        <v>11.3917</v>
      </c>
      <c r="O4" s="44">
        <v>11.005800000000001</v>
      </c>
      <c r="P4" s="44">
        <v>12.066194099400001</v>
      </c>
      <c r="Q4" s="44">
        <v>12.619394552419882</v>
      </c>
      <c r="R4" s="44">
        <v>13.197957662355471</v>
      </c>
      <c r="S4" s="44">
        <v>13.803046234411122</v>
      </c>
      <c r="T4" s="44">
        <v>14.435876385080611</v>
      </c>
      <c r="U4" s="44">
        <v>15.09771998631712</v>
      </c>
      <c r="V4" s="44">
        <v>15.789907221761416</v>
      </c>
      <c r="W4" s="44">
        <v>16.513829260165778</v>
      </c>
      <c r="X4" s="44">
        <v>17.270941051386753</v>
      </c>
      <c r="Y4" s="44">
        <v>18.062764250566179</v>
      </c>
      <c r="Z4" s="44">
        <v>18.890890276377533</v>
      </c>
      <c r="AA4" s="44">
        <v>19.756983509484115</v>
      </c>
      <c r="AB4" s="44">
        <v>20.662784637637394</v>
      </c>
      <c r="AC4" s="44">
        <v>21.610114154138515</v>
      </c>
      <c r="AD4" s="44">
        <v>22.600876016694269</v>
      </c>
      <c r="AE4" s="44">
        <v>23.637061474021127</v>
      </c>
      <c r="AF4" s="44">
        <v>24.720753067888118</v>
      </c>
      <c r="AG4" s="44">
        <v>25.8541288186419</v>
      </c>
      <c r="AH4" s="44">
        <v>27.039466602626188</v>
      </c>
      <c r="AI4" s="44">
        <v>28.279148730293318</v>
      </c>
      <c r="AJ4" s="44">
        <v>29.575666734209133</v>
      </c>
      <c r="AK4" s="44">
        <v>30.931626376574169</v>
      </c>
      <c r="AL4" s="44">
        <v>32.349752886325362</v>
      </c>
      <c r="AM4" s="44">
        <v>33.832896436343866</v>
      </c>
      <c r="AN4" s="44">
        <v>35.384037871777167</v>
      </c>
      <c r="AO4" s="44">
        <v>37.006294700988384</v>
      </c>
      <c r="AP4" s="44">
        <v>38.702927361173423</v>
      </c>
      <c r="AQ4" s="44">
        <v>40.477345771238731</v>
      </c>
      <c r="AR4" s="10"/>
      <c r="AS4" s="10"/>
    </row>
    <row r="5" spans="1:45" ht="14.25" customHeight="1" x14ac:dyDescent="0.45">
      <c r="A5" s="56" t="s">
        <v>10</v>
      </c>
      <c r="B5" s="56" t="s">
        <v>20</v>
      </c>
      <c r="C5" s="56" t="s">
        <v>21</v>
      </c>
      <c r="D5" s="57" t="s">
        <v>13</v>
      </c>
      <c r="E5" s="57" t="s">
        <v>13</v>
      </c>
      <c r="F5" s="57" t="s">
        <v>13</v>
      </c>
      <c r="G5" s="58" t="s">
        <v>14</v>
      </c>
      <c r="H5" s="58"/>
      <c r="I5" s="59" t="s">
        <v>15</v>
      </c>
      <c r="J5" s="59" t="s">
        <v>15</v>
      </c>
      <c r="K5" s="43">
        <v>1E-3</v>
      </c>
      <c r="L5" s="43">
        <v>7.7999999999999996E-3</v>
      </c>
      <c r="M5" s="43">
        <v>6.9999999999999999E-4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44">
        <v>0</v>
      </c>
      <c r="V5" s="44">
        <v>0</v>
      </c>
      <c r="W5" s="44">
        <v>0</v>
      </c>
      <c r="X5" s="44">
        <v>0</v>
      </c>
      <c r="Y5" s="44">
        <v>0</v>
      </c>
      <c r="Z5" s="44">
        <v>0</v>
      </c>
      <c r="AA5" s="44">
        <v>0</v>
      </c>
      <c r="AB5" s="44">
        <v>0</v>
      </c>
      <c r="AC5" s="44">
        <v>0</v>
      </c>
      <c r="AD5" s="44">
        <v>0</v>
      </c>
      <c r="AE5" s="44">
        <v>0</v>
      </c>
      <c r="AF5" s="44">
        <v>0</v>
      </c>
      <c r="AG5" s="44">
        <v>0</v>
      </c>
      <c r="AH5" s="44">
        <v>0</v>
      </c>
      <c r="AI5" s="44">
        <v>0</v>
      </c>
      <c r="AJ5" s="44">
        <v>0</v>
      </c>
      <c r="AK5" s="44">
        <v>0</v>
      </c>
      <c r="AL5" s="44">
        <v>0</v>
      </c>
      <c r="AM5" s="44">
        <v>0</v>
      </c>
      <c r="AN5" s="44">
        <v>0</v>
      </c>
      <c r="AO5" s="44">
        <v>0</v>
      </c>
      <c r="AP5" s="44">
        <v>0</v>
      </c>
      <c r="AQ5" s="44">
        <v>0</v>
      </c>
      <c r="AR5" s="10"/>
      <c r="AS5" s="10"/>
    </row>
    <row r="6" spans="1:45" ht="14.25" customHeight="1" x14ac:dyDescent="0.45">
      <c r="A6" s="56" t="s">
        <v>10</v>
      </c>
      <c r="B6" s="56" t="s">
        <v>22</v>
      </c>
      <c r="C6" s="56" t="s">
        <v>23</v>
      </c>
      <c r="D6" s="57" t="s">
        <v>13</v>
      </c>
      <c r="E6" s="57" t="s">
        <v>13</v>
      </c>
      <c r="F6" s="57" t="s">
        <v>13</v>
      </c>
      <c r="G6" s="58" t="s">
        <v>14</v>
      </c>
      <c r="H6" s="58"/>
      <c r="I6" s="59" t="s">
        <v>15</v>
      </c>
      <c r="J6" s="59" t="s">
        <v>15</v>
      </c>
      <c r="K6" s="43">
        <v>9.1532</v>
      </c>
      <c r="L6" s="43">
        <v>9.3292000000000002</v>
      </c>
      <c r="M6" s="43">
        <v>9.6104000000000003</v>
      </c>
      <c r="N6" s="44">
        <v>9.9001999999999999</v>
      </c>
      <c r="O6" s="44">
        <v>10.198600000000001</v>
      </c>
      <c r="P6" s="44">
        <v>10.506017442200001</v>
      </c>
      <c r="Q6" s="44">
        <v>10.856805830592318</v>
      </c>
      <c r="R6" s="44">
        <v>11.219306791718106</v>
      </c>
      <c r="S6" s="44">
        <v>11.593911399981696</v>
      </c>
      <c r="T6" s="44">
        <v>11.981023787481336</v>
      </c>
      <c r="U6" s="44">
        <v>12.381061579996222</v>
      </c>
      <c r="V6" s="44">
        <v>12.79445634753084</v>
      </c>
      <c r="W6" s="44">
        <v>13.221654069902636</v>
      </c>
      <c r="X6" s="44">
        <v>13.663115617875341</v>
      </c>
      <c r="Y6" s="44">
        <v>14.119317250356996</v>
      </c>
      <c r="Z6" s="44">
        <v>14.590751128199047</v>
      </c>
      <c r="AA6" s="44">
        <v>15.077925845150833</v>
      </c>
      <c r="AB6" s="44">
        <v>15.581366976542268</v>
      </c>
      <c r="AC6" s="44">
        <v>16.101617646286634</v>
      </c>
      <c r="AD6" s="44">
        <v>16.639239112815194</v>
      </c>
      <c r="AE6" s="44">
        <v>17.194811374575742</v>
      </c>
      <c r="AF6" s="44">
        <v>17.768933795748332</v>
      </c>
      <c r="AG6" s="44">
        <v>18.362225752853163</v>
      </c>
      <c r="AH6" s="44">
        <v>18.975327302948291</v>
      </c>
      <c r="AI6" s="44">
        <v>19.60889987413794</v>
      </c>
      <c r="AJ6" s="44">
        <v>20.263626979136422</v>
      </c>
      <c r="AK6" s="44">
        <v>20.940214952657417</v>
      </c>
      <c r="AL6" s="44">
        <v>21.63939371342418</v>
      </c>
      <c r="AM6" s="44">
        <v>22.361917551622696</v>
      </c>
      <c r="AN6" s="44">
        <v>23.108565942647353</v>
      </c>
      <c r="AO6" s="44">
        <v>23.88014438801698</v>
      </c>
      <c r="AP6" s="44">
        <v>24.677485284368487</v>
      </c>
      <c r="AQ6" s="44">
        <v>25.501448821465569</v>
      </c>
      <c r="AR6" s="10"/>
      <c r="AS6" s="10"/>
    </row>
    <row r="7" spans="1:45" ht="14.25" customHeight="1" x14ac:dyDescent="0.45">
      <c r="A7" s="56" t="s">
        <v>10</v>
      </c>
      <c r="B7" s="56" t="s">
        <v>24</v>
      </c>
      <c r="C7" s="60" t="s">
        <v>25</v>
      </c>
      <c r="D7" s="57" t="s">
        <v>13</v>
      </c>
      <c r="E7" s="57" t="s">
        <v>13</v>
      </c>
      <c r="F7" s="57" t="s">
        <v>13</v>
      </c>
      <c r="G7" s="58" t="s">
        <v>80</v>
      </c>
      <c r="H7" s="58"/>
      <c r="I7" s="59" t="s">
        <v>15</v>
      </c>
      <c r="J7" s="59" t="s">
        <v>15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s="43">
        <v>0</v>
      </c>
      <c r="AA7" s="43">
        <v>0</v>
      </c>
      <c r="AB7" s="43">
        <v>0</v>
      </c>
      <c r="AC7" s="43">
        <v>0</v>
      </c>
      <c r="AD7" s="43">
        <v>0</v>
      </c>
      <c r="AE7" s="43">
        <v>0</v>
      </c>
      <c r="AF7" s="43">
        <v>0</v>
      </c>
      <c r="AG7" s="43">
        <v>0</v>
      </c>
      <c r="AH7" s="43">
        <v>0</v>
      </c>
      <c r="AI7" s="43">
        <v>0</v>
      </c>
      <c r="AJ7" s="43">
        <v>0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10"/>
      <c r="AS7" s="10"/>
    </row>
    <row r="8" spans="1:45" ht="14.25" customHeight="1" x14ac:dyDescent="0.45">
      <c r="A8" s="61" t="s">
        <v>10</v>
      </c>
      <c r="B8" s="61" t="s">
        <v>26</v>
      </c>
      <c r="C8" s="61" t="s">
        <v>27</v>
      </c>
      <c r="D8" s="62" t="s">
        <v>13</v>
      </c>
      <c r="E8" s="62" t="s">
        <v>13</v>
      </c>
      <c r="F8" s="62" t="s">
        <v>13</v>
      </c>
      <c r="G8" s="63" t="s">
        <v>14</v>
      </c>
      <c r="H8" s="63"/>
      <c r="I8" s="64" t="s">
        <v>15</v>
      </c>
      <c r="J8" s="64" t="s">
        <v>15</v>
      </c>
      <c r="K8" s="45">
        <v>6.0728999999999997</v>
      </c>
      <c r="L8" s="45">
        <v>6.4599000000000002</v>
      </c>
      <c r="M8" s="45">
        <v>5.9359999999999999</v>
      </c>
      <c r="N8" s="46">
        <v>7.1908000000000003</v>
      </c>
      <c r="O8" s="46">
        <v>6.9527000000000001</v>
      </c>
      <c r="P8" s="46">
        <v>7.2527230300000003</v>
      </c>
      <c r="Q8" s="46">
        <v>7.5400253736988443</v>
      </c>
      <c r="R8" s="46">
        <v>7.8387086341035133</v>
      </c>
      <c r="S8" s="46">
        <v>8.1492236438226016</v>
      </c>
      <c r="T8" s="46">
        <v>8.4720390943108939</v>
      </c>
      <c r="U8" s="46">
        <v>8.8076422433124009</v>
      </c>
      <c r="V8" s="46">
        <v>9.156539650327348</v>
      </c>
      <c r="W8" s="46">
        <v>9.5192579412132527</v>
      </c>
      <c r="X8" s="46">
        <v>9.8963446030741569</v>
      </c>
      <c r="Y8" s="46">
        <v>10.288368810637838</v>
      </c>
      <c r="Z8" s="46">
        <v>10.695922285368326</v>
      </c>
      <c r="AA8" s="46">
        <v>11.119620188610471</v>
      </c>
      <c r="AB8" s="46">
        <v>11.560102050114669</v>
      </c>
      <c r="AC8" s="46">
        <v>12.018032733343276</v>
      </c>
      <c r="AD8" s="46">
        <v>12.494103439015728</v>
      </c>
      <c r="AE8" s="46">
        <v>12.989032748407128</v>
      </c>
      <c r="AF8" s="46">
        <v>13.503567707975051</v>
      </c>
      <c r="AG8" s="46">
        <v>14.038484956951709</v>
      </c>
      <c r="AH8" s="46">
        <v>14.594591899603452</v>
      </c>
      <c r="AI8" s="46">
        <v>15.172727923927027</v>
      </c>
      <c r="AJ8" s="46">
        <v>15.773765668622088</v>
      </c>
      <c r="AK8" s="46">
        <v>16.398612340252328</v>
      </c>
      <c r="AL8" s="46">
        <v>17.048211082583354</v>
      </c>
      <c r="AM8" s="46">
        <v>17.723542400164192</v>
      </c>
      <c r="AN8" s="46">
        <v>18.425625638301163</v>
      </c>
      <c r="AO8" s="46">
        <v>19.155520521658019</v>
      </c>
      <c r="AP8" s="46">
        <v>19.914328753804675</v>
      </c>
      <c r="AQ8" s="46">
        <v>20.703195680128946</v>
      </c>
      <c r="AR8" s="10"/>
      <c r="AS8" s="10"/>
    </row>
    <row r="9" spans="1:45" ht="14.25" customHeight="1" x14ac:dyDescent="0.45">
      <c r="A9" s="61" t="s">
        <v>10</v>
      </c>
      <c r="B9" s="61" t="s">
        <v>28</v>
      </c>
      <c r="C9" s="61" t="s">
        <v>29</v>
      </c>
      <c r="D9" s="62" t="s">
        <v>13</v>
      </c>
      <c r="E9" s="62" t="s">
        <v>13</v>
      </c>
      <c r="F9" s="62" t="s">
        <v>13</v>
      </c>
      <c r="G9" s="63" t="s">
        <v>14</v>
      </c>
      <c r="H9" s="63"/>
      <c r="I9" s="64" t="s">
        <v>15</v>
      </c>
      <c r="J9" s="64" t="s">
        <v>15</v>
      </c>
      <c r="K9" s="45">
        <v>1.4814000000000001</v>
      </c>
      <c r="L9" s="45">
        <v>1.4139999999999999</v>
      </c>
      <c r="M9" s="45">
        <v>1.5209999999999999</v>
      </c>
      <c r="N9" s="46">
        <v>1.7781</v>
      </c>
      <c r="O9" s="46">
        <v>1.7484</v>
      </c>
      <c r="P9" s="46">
        <v>1.8687003369999999</v>
      </c>
      <c r="Q9" s="46">
        <v>1.9973549547560348</v>
      </c>
      <c r="R9" s="46">
        <v>2.134867071139444</v>
      </c>
      <c r="S9" s="46">
        <v>2.2818464993330134</v>
      </c>
      <c r="T9" s="46">
        <v>2.4389450363948364</v>
      </c>
      <c r="U9" s="46">
        <v>2.606859353726795</v>
      </c>
      <c r="V9" s="46">
        <v>2.7863340865434485</v>
      </c>
      <c r="W9" s="46">
        <v>2.9781651360419206</v>
      </c>
      <c r="X9" s="46">
        <v>3.1832031989166443</v>
      </c>
      <c r="Y9" s="46">
        <v>3.4023575398709953</v>
      </c>
      <c r="Z9" s="46">
        <v>3.6366000238554492</v>
      </c>
      <c r="AA9" s="46">
        <v>3.8869694259136831</v>
      </c>
      <c r="AB9" s="46">
        <v>4.1545760377491252</v>
      </c>
      <c r="AC9" s="46">
        <v>4.4406065914403001</v>
      </c>
      <c r="AD9" s="46">
        <v>4.746329522139745</v>
      </c>
      <c r="AE9" s="46">
        <v>5.0731005930945381</v>
      </c>
      <c r="AF9" s="46">
        <v>5.4223689079332331</v>
      </c>
      <c r="AG9" s="46">
        <v>5.7956833368813765</v>
      </c>
      <c r="AH9" s="46">
        <v>6.19469938540339</v>
      </c>
      <c r="AI9" s="46">
        <v>6.6211865357305948</v>
      </c>
      <c r="AJ9" s="46">
        <v>7.0770360938322288</v>
      </c>
      <c r="AK9" s="46">
        <v>7.5642695766277361</v>
      </c>
      <c r="AL9" s="46">
        <v>8.0850476766343853</v>
      </c>
      <c r="AM9" s="46">
        <v>8.6416798438049724</v>
      </c>
      <c r="AN9" s="46">
        <v>9.2366345270473502</v>
      </c>
      <c r="AO9" s="46">
        <v>9.8725501208429929</v>
      </c>
      <c r="AP9" s="46">
        <v>10.552246665508598</v>
      </c>
      <c r="AQ9" s="46">
        <v>11.278738352986901</v>
      </c>
      <c r="AR9" s="10"/>
      <c r="AS9" s="10"/>
    </row>
    <row r="10" spans="1:45" ht="14.25" customHeight="1" x14ac:dyDescent="0.45">
      <c r="A10" s="61" t="s">
        <v>10</v>
      </c>
      <c r="B10" s="61" t="s">
        <v>30</v>
      </c>
      <c r="C10" s="61" t="s">
        <v>31</v>
      </c>
      <c r="D10" s="62" t="s">
        <v>13</v>
      </c>
      <c r="E10" s="62" t="s">
        <v>13</v>
      </c>
      <c r="F10" s="62" t="s">
        <v>13</v>
      </c>
      <c r="G10" s="63" t="s">
        <v>14</v>
      </c>
      <c r="H10" s="63"/>
      <c r="I10" s="64" t="s">
        <v>15</v>
      </c>
      <c r="J10" s="64" t="s">
        <v>15</v>
      </c>
      <c r="K10" s="45">
        <v>3.9298999999999999</v>
      </c>
      <c r="L10" s="45">
        <v>4.1177000000000001</v>
      </c>
      <c r="M10" s="45">
        <v>4.173</v>
      </c>
      <c r="N10" s="46">
        <v>4.8047000000000004</v>
      </c>
      <c r="O10" s="46">
        <v>5.0773999999999999</v>
      </c>
      <c r="P10" s="46">
        <v>5.2627055292000007</v>
      </c>
      <c r="Q10" s="46">
        <v>5.6248062011139943</v>
      </c>
      <c r="R10" s="46">
        <v>6.0118212247569733</v>
      </c>
      <c r="S10" s="46">
        <v>6.4254648331315849</v>
      </c>
      <c r="T10" s="46">
        <v>6.8675692071132248</v>
      </c>
      <c r="U10" s="46">
        <v>7.3400925908583092</v>
      </c>
      <c r="V10" s="46">
        <v>7.8451279655935453</v>
      </c>
      <c r="W10" s="46">
        <v>8.3849123202056326</v>
      </c>
      <c r="X10" s="46">
        <v>8.9618365596942748</v>
      </c>
      <c r="Y10" s="46">
        <v>9.5784560953767102</v>
      </c>
      <c r="Z10" s="46">
        <v>10.237502163751703</v>
      </c>
      <c r="AA10" s="46">
        <v>10.941893924158439</v>
      </c>
      <c r="AB10" s="46">
        <v>11.694751388815348</v>
      </c>
      <c r="AC10" s="46">
        <v>12.499409242510778</v>
      </c>
      <c r="AD10" s="46">
        <v>13.359431613158058</v>
      </c>
      <c r="AE10" s="46">
        <v>14.278627858639219</v>
      </c>
      <c r="AF10" s="46">
        <v>15.261069439863141</v>
      </c>
      <c r="AG10" s="46">
        <v>16.311107954775181</v>
      </c>
      <c r="AH10" s="46">
        <v>17.433394413197568</v>
      </c>
      <c r="AI10" s="46">
        <v>18.632899837875986</v>
      </c>
      <c r="AJ10" s="46">
        <v>19.914937282982031</v>
      </c>
      <c r="AK10" s="46">
        <v>21.285185367599645</v>
      </c>
      <c r="AL10" s="46">
        <v>22.749713428434042</v>
      </c>
      <c r="AM10" s="46">
        <v>24.315008403153822</v>
      </c>
      <c r="AN10" s="46">
        <v>25.988003563442561</v>
      </c>
      <c r="AO10" s="46">
        <v>27.776109225029195</v>
      </c>
      <c r="AP10" s="46">
        <v>29.687245570723316</v>
      </c>
      <c r="AQ10" s="46">
        <v>31.729877731840784</v>
      </c>
      <c r="AR10" s="10"/>
      <c r="AS10" s="10"/>
    </row>
    <row r="11" spans="1:45" ht="14.25" customHeight="1" x14ac:dyDescent="0.45">
      <c r="A11" s="61" t="s">
        <v>10</v>
      </c>
      <c r="B11" s="61" t="s">
        <v>32</v>
      </c>
      <c r="C11" s="61" t="s">
        <v>33</v>
      </c>
      <c r="D11" s="62" t="s">
        <v>13</v>
      </c>
      <c r="E11" s="62" t="s">
        <v>13</v>
      </c>
      <c r="F11" s="62" t="s">
        <v>13</v>
      </c>
      <c r="G11" s="63" t="s">
        <v>14</v>
      </c>
      <c r="H11" s="63"/>
      <c r="I11" s="64" t="s">
        <v>15</v>
      </c>
      <c r="J11" s="64" t="s">
        <v>15</v>
      </c>
      <c r="K11" s="45">
        <v>14.008100000000001</v>
      </c>
      <c r="L11" s="45">
        <v>15.226000000000001</v>
      </c>
      <c r="M11" s="45">
        <v>13.6341</v>
      </c>
      <c r="N11" s="46">
        <v>17.037600000000001</v>
      </c>
      <c r="O11" s="46">
        <v>16.148099999999999</v>
      </c>
      <c r="P11" s="46">
        <v>17.873022097</v>
      </c>
      <c r="Q11" s="46">
        <v>18.571411471711791</v>
      </c>
      <c r="R11" s="46">
        <v>19.297090451732817</v>
      </c>
      <c r="S11" s="46">
        <v>20.051125379972774</v>
      </c>
      <c r="T11" s="46">
        <v>20.834624266752389</v>
      </c>
      <c r="U11" s="46">
        <v>21.648738417959905</v>
      </c>
      <c r="V11" s="46">
        <v>22.494664126827907</v>
      </c>
      <c r="W11" s="46">
        <v>23.373644431816398</v>
      </c>
      <c r="X11" s="46">
        <v>24.286970943185285</v>
      </c>
      <c r="Y11" s="46">
        <v>25.235985740940258</v>
      </c>
      <c r="Z11" s="46">
        <v>26.222083346941051</v>
      </c>
      <c r="AA11" s="46">
        <v>27.246712774069916</v>
      </c>
      <c r="AB11" s="46">
        <v>28.311379655471494</v>
      </c>
      <c r="AC11" s="46">
        <v>29.41764845699285</v>
      </c>
      <c r="AD11" s="46">
        <v>30.567144776074727</v>
      </c>
      <c r="AE11" s="46">
        <v>31.76155773047212</v>
      </c>
      <c r="AF11" s="46">
        <v>33.002642440314233</v>
      </c>
      <c r="AG11" s="46">
        <v>34.292222607151082</v>
      </c>
      <c r="AH11" s="46">
        <v>35.63219319377648</v>
      </c>
      <c r="AI11" s="46">
        <v>37.024523208765288</v>
      </c>
      <c r="AJ11" s="46">
        <v>38.471258599816586</v>
      </c>
      <c r="AK11" s="46">
        <v>39.974525260154422</v>
      </c>
      <c r="AL11" s="46">
        <v>41.536532152403829</v>
      </c>
      <c r="AM11" s="46">
        <v>43.15957455453249</v>
      </c>
      <c r="AN11" s="46">
        <v>44.846037432627753</v>
      </c>
      <c r="AO11" s="46">
        <v>46.598398945465114</v>
      </c>
      <c r="AP11" s="46">
        <v>48.419234086017894</v>
      </c>
      <c r="AQ11" s="46">
        <v>50.311218465259159</v>
      </c>
      <c r="AR11" s="10"/>
      <c r="AS11" s="10"/>
    </row>
    <row r="12" spans="1:45" ht="14.25" customHeight="1" x14ac:dyDescent="0.45">
      <c r="A12" s="61" t="s">
        <v>10</v>
      </c>
      <c r="B12" s="61" t="s">
        <v>34</v>
      </c>
      <c r="C12" s="65" t="s">
        <v>35</v>
      </c>
      <c r="D12" s="62" t="s">
        <v>13</v>
      </c>
      <c r="E12" s="62" t="s">
        <v>13</v>
      </c>
      <c r="F12" s="62" t="s">
        <v>13</v>
      </c>
      <c r="G12" s="63" t="s">
        <v>80</v>
      </c>
      <c r="H12" s="63"/>
      <c r="I12" s="64" t="s">
        <v>15</v>
      </c>
      <c r="J12" s="64" t="s">
        <v>15</v>
      </c>
      <c r="K12" s="47">
        <v>0</v>
      </c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10"/>
      <c r="AS12" s="10"/>
    </row>
    <row r="13" spans="1:45" ht="14.25" customHeight="1" x14ac:dyDescent="0.45">
      <c r="A13" s="61" t="s">
        <v>10</v>
      </c>
      <c r="B13" s="61" t="s">
        <v>36</v>
      </c>
      <c r="C13" s="65" t="s">
        <v>37</v>
      </c>
      <c r="D13" s="62" t="s">
        <v>13</v>
      </c>
      <c r="E13" s="62" t="s">
        <v>13</v>
      </c>
      <c r="F13" s="62" t="s">
        <v>13</v>
      </c>
      <c r="G13" s="63" t="s">
        <v>14</v>
      </c>
      <c r="H13" s="63"/>
      <c r="I13" s="64" t="s">
        <v>15</v>
      </c>
      <c r="J13" s="64" t="s">
        <v>15</v>
      </c>
      <c r="K13" s="45">
        <v>6.9774000000000003</v>
      </c>
      <c r="L13" s="45">
        <v>16.3384</v>
      </c>
      <c r="M13" s="45">
        <v>17.935300000000002</v>
      </c>
      <c r="N13" s="46">
        <v>16.4191</v>
      </c>
      <c r="O13" s="46">
        <v>27.8291</v>
      </c>
      <c r="P13" s="46">
        <v>26.365468277400002</v>
      </c>
      <c r="Q13" s="46">
        <v>28.343201122005205</v>
      </c>
      <c r="R13" s="46">
        <v>30.469288138191082</v>
      </c>
      <c r="S13" s="46">
        <v>32.754857704740147</v>
      </c>
      <c r="T13" s="46">
        <v>35.211872965059378</v>
      </c>
      <c r="U13" s="46">
        <v>37.853194444744901</v>
      </c>
      <c r="V13" s="46">
        <v>40.692647366230496</v>
      </c>
      <c r="W13" s="46">
        <v>43.745094012858686</v>
      </c>
      <c r="X13" s="46">
        <v>47.026511521142929</v>
      </c>
      <c r="Y13" s="46">
        <v>50.554075508401688</v>
      </c>
      <c r="Z13" s="46">
        <v>54.346249973488682</v>
      </c>
      <c r="AA13" s="46">
        <v>58.422883941178348</v>
      </c>
      <c r="AB13" s="46">
        <v>62.805315356063147</v>
      </c>
      <c r="AC13" s="46">
        <v>67.516482769764878</v>
      </c>
      <c r="AD13" s="46">
        <v>72.581045406053974</v>
      </c>
      <c r="AE13" s="46">
        <v>78.025512232322313</v>
      </c>
      <c r="AF13" s="46">
        <v>83.878380712996474</v>
      </c>
      <c r="AG13" s="46">
        <v>90.170285971155295</v>
      </c>
      <c r="AH13" s="46">
        <v>96.934161139094613</v>
      </c>
      <c r="AI13" s="46">
        <v>104.20540973714705</v>
      </c>
      <c r="AJ13" s="46">
        <v>112.02209098302333</v>
      </c>
      <c r="AK13" s="46">
        <v>120.42511900162242</v>
      </c>
      <c r="AL13" s="46">
        <v>129.45847697801582</v>
      </c>
      <c r="AM13" s="46">
        <v>139.1694473745271</v>
      </c>
      <c r="AN13" s="46">
        <v>149.60885941691015</v>
      </c>
      <c r="AO13" s="46">
        <v>160.83135514502032</v>
      </c>
      <c r="AP13" s="46">
        <v>172.8956754205424</v>
      </c>
      <c r="AQ13" s="46">
        <v>185.86496738879899</v>
      </c>
      <c r="AR13" s="10"/>
      <c r="AS13" s="10"/>
    </row>
    <row r="14" spans="1:45" s="42" customFormat="1" ht="14.25" customHeight="1" x14ac:dyDescent="0.45">
      <c r="A14" s="61" t="s">
        <v>10</v>
      </c>
      <c r="B14" s="61" t="s">
        <v>115</v>
      </c>
      <c r="C14" s="65" t="s">
        <v>116</v>
      </c>
      <c r="D14" s="62" t="s">
        <v>13</v>
      </c>
      <c r="E14" s="62" t="s">
        <v>13</v>
      </c>
      <c r="F14" s="62" t="s">
        <v>13</v>
      </c>
      <c r="G14" s="63" t="s">
        <v>14</v>
      </c>
      <c r="H14" s="63"/>
      <c r="I14" s="64" t="s">
        <v>15</v>
      </c>
      <c r="J14" s="64" t="s">
        <v>15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0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1"/>
      <c r="AS14" s="41"/>
    </row>
    <row r="15" spans="1:45" s="42" customFormat="1" ht="14.25" customHeight="1" x14ac:dyDescent="0.45">
      <c r="A15" s="61" t="s">
        <v>10</v>
      </c>
      <c r="B15" s="61" t="s">
        <v>117</v>
      </c>
      <c r="C15" s="65" t="s">
        <v>118</v>
      </c>
      <c r="D15" s="62" t="s">
        <v>13</v>
      </c>
      <c r="E15" s="62" t="s">
        <v>13</v>
      </c>
      <c r="F15" s="62" t="s">
        <v>13</v>
      </c>
      <c r="G15" s="63" t="s">
        <v>14</v>
      </c>
      <c r="H15" s="63"/>
      <c r="I15" s="64" t="s">
        <v>15</v>
      </c>
      <c r="J15" s="64" t="s">
        <v>15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0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  <c r="AI15" s="45">
        <v>0</v>
      </c>
      <c r="AJ15" s="45">
        <v>0</v>
      </c>
      <c r="AK15" s="45">
        <v>0</v>
      </c>
      <c r="AL15" s="45">
        <v>0</v>
      </c>
      <c r="AM15" s="45">
        <v>0</v>
      </c>
      <c r="AN15" s="45">
        <v>0</v>
      </c>
      <c r="AO15" s="45">
        <v>0</v>
      </c>
      <c r="AP15" s="45">
        <v>0</v>
      </c>
      <c r="AQ15" s="45">
        <v>0</v>
      </c>
      <c r="AR15" s="41"/>
      <c r="AS15" s="41"/>
    </row>
    <row r="16" spans="1:45" ht="14.25" customHeight="1" x14ac:dyDescent="0.45">
      <c r="A16" s="61" t="s">
        <v>10</v>
      </c>
      <c r="B16" s="61" t="s">
        <v>38</v>
      </c>
      <c r="C16" s="61" t="s">
        <v>39</v>
      </c>
      <c r="D16" s="62" t="s">
        <v>13</v>
      </c>
      <c r="E16" s="62" t="s">
        <v>13</v>
      </c>
      <c r="F16" s="62" t="s">
        <v>13</v>
      </c>
      <c r="G16" s="63" t="s">
        <v>14</v>
      </c>
      <c r="H16" s="63"/>
      <c r="I16" s="64" t="s">
        <v>15</v>
      </c>
      <c r="J16" s="64" t="s">
        <v>15</v>
      </c>
      <c r="K16" s="45">
        <v>3.0999999999999999E-3</v>
      </c>
      <c r="L16" s="45">
        <v>2.35E-2</v>
      </c>
      <c r="M16" s="45">
        <v>2.3E-3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6">
        <v>0</v>
      </c>
      <c r="AK16" s="46">
        <v>0</v>
      </c>
      <c r="AL16" s="46">
        <v>0</v>
      </c>
      <c r="AM16" s="46">
        <v>0</v>
      </c>
      <c r="AN16" s="46">
        <v>0</v>
      </c>
      <c r="AO16" s="46">
        <v>0</v>
      </c>
      <c r="AP16" s="46">
        <v>0</v>
      </c>
      <c r="AQ16" s="46">
        <v>0</v>
      </c>
      <c r="AR16" s="10"/>
      <c r="AS16" s="10"/>
    </row>
    <row r="17" spans="1:45" ht="14.25" customHeight="1" x14ac:dyDescent="0.45">
      <c r="A17" s="61" t="s">
        <v>10</v>
      </c>
      <c r="B17" s="61" t="s">
        <v>40</v>
      </c>
      <c r="C17" s="65" t="s">
        <v>41</v>
      </c>
      <c r="D17" s="62" t="s">
        <v>13</v>
      </c>
      <c r="E17" s="62" t="s">
        <v>13</v>
      </c>
      <c r="F17" s="62" t="s">
        <v>13</v>
      </c>
      <c r="G17" s="63" t="s">
        <v>80</v>
      </c>
      <c r="H17" s="63"/>
      <c r="I17" s="64" t="s">
        <v>15</v>
      </c>
      <c r="J17" s="64" t="s">
        <v>15</v>
      </c>
      <c r="K17" s="45">
        <v>0</v>
      </c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10"/>
      <c r="AS17" s="10"/>
    </row>
    <row r="18" spans="1:45" ht="14.25" customHeight="1" x14ac:dyDescent="0.45">
      <c r="A18" s="61" t="s">
        <v>10</v>
      </c>
      <c r="B18" s="61" t="s">
        <v>42</v>
      </c>
      <c r="C18" s="65" t="s">
        <v>43</v>
      </c>
      <c r="D18" s="62" t="s">
        <v>13</v>
      </c>
      <c r="E18" s="62" t="s">
        <v>13</v>
      </c>
      <c r="F18" s="62" t="s">
        <v>13</v>
      </c>
      <c r="G18" s="63" t="s">
        <v>80</v>
      </c>
      <c r="H18" s="63"/>
      <c r="I18" s="64" t="s">
        <v>15</v>
      </c>
      <c r="J18" s="64" t="s">
        <v>15</v>
      </c>
      <c r="K18" s="45">
        <v>0</v>
      </c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10"/>
      <c r="AS18" s="10"/>
    </row>
    <row r="19" spans="1:45" ht="14.25" customHeight="1" x14ac:dyDescent="0.45">
      <c r="A19" s="61" t="s">
        <v>10</v>
      </c>
      <c r="B19" s="61" t="s">
        <v>44</v>
      </c>
      <c r="C19" s="61" t="s">
        <v>45</v>
      </c>
      <c r="D19" s="62" t="s">
        <v>13</v>
      </c>
      <c r="E19" s="62" t="s">
        <v>13</v>
      </c>
      <c r="F19" s="62" t="s">
        <v>13</v>
      </c>
      <c r="G19" s="63" t="s">
        <v>14</v>
      </c>
      <c r="H19" s="63"/>
      <c r="I19" s="64" t="s">
        <v>15</v>
      </c>
      <c r="J19" s="64" t="s">
        <v>15</v>
      </c>
      <c r="K19" s="45">
        <v>7.3061999999999996</v>
      </c>
      <c r="L19" s="45">
        <v>6.1826999999999996</v>
      </c>
      <c r="M19" s="45">
        <v>5.9737</v>
      </c>
      <c r="N19" s="45">
        <v>7.5719000000000003</v>
      </c>
      <c r="O19" s="47">
        <v>8.6045999999999996</v>
      </c>
      <c r="P19" s="47">
        <v>8.5954097642000011</v>
      </c>
      <c r="Q19" s="47">
        <v>8.6799439733888626</v>
      </c>
      <c r="R19" s="47">
        <v>8.7653095603385545</v>
      </c>
      <c r="S19" s="47">
        <v>8.8515147014901636</v>
      </c>
      <c r="T19" s="47">
        <v>8.9385676536985095</v>
      </c>
      <c r="U19" s="47">
        <v>9.0264767550229958</v>
      </c>
      <c r="V19" s="47">
        <v>9.115250425526245</v>
      </c>
      <c r="W19" s="47">
        <v>9.2048971680805831</v>
      </c>
      <c r="X19" s="47">
        <v>9.2954255691824592</v>
      </c>
      <c r="Y19" s="47">
        <v>9.386844299774868</v>
      </c>
      <c r="Z19" s="47">
        <v>9.4791621160778696</v>
      </c>
      <c r="AA19" s="47">
        <v>9.5723878604272699</v>
      </c>
      <c r="AB19" s="47">
        <v>9.6665304621215569</v>
      </c>
      <c r="AC19" s="47">
        <v>9.7615989382771584</v>
      </c>
      <c r="AD19" s="47">
        <v>9.8576023946921172</v>
      </c>
      <c r="AE19" s="47">
        <v>9.9545500267182536</v>
      </c>
      <c r="AF19" s="47">
        <v>10.052451120141914</v>
      </c>
      <c r="AG19" s="47">
        <v>10.151315052073373</v>
      </c>
      <c r="AH19" s="47">
        <v>10.251151291844995</v>
      </c>
      <c r="AI19" s="47">
        <v>10.351969401918208</v>
      </c>
      <c r="AJ19" s="47">
        <v>10.453779038799421</v>
      </c>
      <c r="AK19" s="47">
        <v>10.556589953964936</v>
      </c>
      <c r="AL19" s="47">
        <v>10.660411994794954</v>
      </c>
      <c r="AM19" s="47">
        <v>10.765255105516774</v>
      </c>
      <c r="AN19" s="47">
        <v>10.87112932815727</v>
      </c>
      <c r="AO19" s="47">
        <v>10.978044803504726</v>
      </c>
      <c r="AP19" s="47">
        <v>11.086011772080136</v>
      </c>
      <c r="AQ19" s="47">
        <v>11.195040575118059</v>
      </c>
      <c r="AR19" s="5"/>
      <c r="AS19" s="5"/>
    </row>
    <row r="20" spans="1:45" ht="14.25" customHeight="1" x14ac:dyDescent="0.45">
      <c r="A20" s="66" t="s">
        <v>10</v>
      </c>
      <c r="B20" s="66" t="s">
        <v>46</v>
      </c>
      <c r="C20" s="66" t="s">
        <v>47</v>
      </c>
      <c r="D20" s="67" t="s">
        <v>13</v>
      </c>
      <c r="E20" s="68" t="s">
        <v>13</v>
      </c>
      <c r="F20" s="67" t="s">
        <v>13</v>
      </c>
      <c r="G20" s="69" t="s">
        <v>14</v>
      </c>
      <c r="H20" s="69"/>
      <c r="I20" s="70" t="s">
        <v>15</v>
      </c>
      <c r="J20" s="70" t="s">
        <v>15</v>
      </c>
      <c r="K20" s="71">
        <v>15.1303</v>
      </c>
      <c r="L20" s="71">
        <v>15.853300000000001</v>
      </c>
      <c r="M20" s="71">
        <v>16.066099999999999</v>
      </c>
      <c r="N20" s="71">
        <v>18.498100000000001</v>
      </c>
      <c r="O20" s="72">
        <v>19.548100000000002</v>
      </c>
      <c r="P20" s="72">
        <v>20.261299999999999</v>
      </c>
      <c r="Q20" s="72">
        <v>21.655368583742106</v>
      </c>
      <c r="R20" s="72">
        <v>23.145355357145128</v>
      </c>
      <c r="S20" s="72">
        <v>24.737859923137592</v>
      </c>
      <c r="T20" s="72">
        <v>26.439935967017256</v>
      </c>
      <c r="U20" s="72">
        <v>28.259122499360775</v>
      </c>
      <c r="V20" s="72">
        <v>30.203477248586076</v>
      </c>
      <c r="W20" s="72">
        <v>32.28161235107325</v>
      </c>
      <c r="X20" s="72">
        <v>34.502732496926299</v>
      </c>
      <c r="Y20" s="72">
        <v>36.876675700334907</v>
      </c>
      <c r="Z20" s="72">
        <v>39.413956875120476</v>
      </c>
      <c r="AA20" s="72">
        <v>42.125814408475776</v>
      </c>
      <c r="AB20" s="72">
        <v>45.02425993918736</v>
      </c>
      <c r="AC20" s="72">
        <v>48.122131560823654</v>
      </c>
      <c r="AD20" s="72">
        <v>51.433150685541655</v>
      </c>
      <c r="AE20" s="72">
        <v>54.971982820379374</v>
      </c>
      <c r="AF20" s="72">
        <v>58.754302525230578</v>
      </c>
      <c r="AG20" s="72">
        <v>62.796862840220413</v>
      </c>
      <c r="AH20" s="72">
        <v>67.117569489996754</v>
      </c>
      <c r="AI20" s="72">
        <v>71.735560193610652</v>
      </c>
      <c r="AJ20" s="72">
        <v>76.671289431273266</v>
      </c>
      <c r="AK20" s="72">
        <v>81.946619043447029</v>
      </c>
      <c r="AL20" s="72">
        <v>87.584915063561837</v>
      </c>
      <c r="AM20" s="72">
        <v>93.611151213257685</v>
      </c>
      <c r="AN20" s="72">
        <v>100.05201951856556</v>
      </c>
      <c r="AO20" s="72">
        <v>106.9360485369792</v>
      </c>
      <c r="AP20" s="72">
        <v>114.29372971908123</v>
      </c>
      <c r="AQ20" s="72">
        <v>122.15765246441755</v>
      </c>
      <c r="AR20" s="5"/>
      <c r="AS20" s="5"/>
    </row>
    <row r="21" spans="1:45" ht="14.25" customHeight="1" x14ac:dyDescent="0.45">
      <c r="A21" s="66" t="s">
        <v>10</v>
      </c>
      <c r="B21" s="66" t="s">
        <v>48</v>
      </c>
      <c r="C21" s="66" t="s">
        <v>49</v>
      </c>
      <c r="D21" s="67" t="s">
        <v>13</v>
      </c>
      <c r="E21" s="68" t="s">
        <v>13</v>
      </c>
      <c r="F21" s="67" t="s">
        <v>13</v>
      </c>
      <c r="G21" s="69" t="s">
        <v>14</v>
      </c>
      <c r="H21" s="69"/>
      <c r="I21" s="70" t="s">
        <v>15</v>
      </c>
      <c r="J21" s="70" t="s">
        <v>15</v>
      </c>
      <c r="K21" s="71">
        <v>13.915900000000001</v>
      </c>
      <c r="L21" s="71">
        <v>14.2018</v>
      </c>
      <c r="M21" s="71">
        <v>14.4551</v>
      </c>
      <c r="N21" s="71">
        <v>16.1494</v>
      </c>
      <c r="O21" s="72">
        <v>15.497</v>
      </c>
      <c r="P21" s="72">
        <v>16.400500000000001</v>
      </c>
      <c r="Q21" s="72">
        <v>16.877972289421649</v>
      </c>
      <c r="R21" s="72">
        <v>17.36934536157343</v>
      </c>
      <c r="S21" s="72">
        <v>17.875023913784993</v>
      </c>
      <c r="T21" s="72">
        <v>18.3954244254512</v>
      </c>
      <c r="U21" s="72">
        <v>18.930975501046646</v>
      </c>
      <c r="V21" s="72">
        <v>19.482118223126452</v>
      </c>
      <c r="W21" s="72">
        <v>20.049306515604084</v>
      </c>
      <c r="X21" s="72">
        <v>20.633007517605357</v>
      </c>
      <c r="Y21" s="72">
        <v>21.233701968206564</v>
      </c>
      <c r="Z21" s="72">
        <v>21.851884602373605</v>
      </c>
      <c r="AA21" s="72">
        <v>22.488064558428178</v>
      </c>
      <c r="AB21" s="72">
        <v>23.142765797376658</v>
      </c>
      <c r="AC21" s="72">
        <v>23.816527534447019</v>
      </c>
      <c r="AD21" s="72">
        <v>24.509904683189202</v>
      </c>
      <c r="AE21" s="72">
        <v>25.223468312504693</v>
      </c>
      <c r="AF21" s="72">
        <v>25.957806116981754</v>
      </c>
      <c r="AG21" s="72">
        <v>26.713522900923618</v>
      </c>
      <c r="AH21" s="72">
        <v>27.491241076468366</v>
      </c>
      <c r="AI21" s="72">
        <v>28.29160117621068</v>
      </c>
      <c r="AJ21" s="72">
        <v>29.115262380747708</v>
      </c>
      <c r="AK21" s="72">
        <v>29.962903061583514</v>
      </c>
      <c r="AL21" s="72">
        <v>30.835221339839251</v>
      </c>
      <c r="AM21" s="72">
        <v>31.732935661229227</v>
      </c>
      <c r="AN21" s="72">
        <v>32.656785387776402</v>
      </c>
      <c r="AO21" s="72">
        <v>33.607531406754667</v>
      </c>
      <c r="AP21" s="72">
        <v>34.585956757359412</v>
      </c>
      <c r="AQ21" s="72">
        <v>35.592867275622545</v>
      </c>
      <c r="AR21" s="5"/>
      <c r="AS21" s="5"/>
    </row>
    <row r="22" spans="1:45" ht="14.25" customHeight="1" x14ac:dyDescent="0.45">
      <c r="A22" s="66" t="s">
        <v>10</v>
      </c>
      <c r="B22" s="66" t="s">
        <v>50</v>
      </c>
      <c r="C22" s="66" t="s">
        <v>51</v>
      </c>
      <c r="D22" s="67" t="s">
        <v>13</v>
      </c>
      <c r="E22" s="68" t="s">
        <v>13</v>
      </c>
      <c r="F22" s="67" t="s">
        <v>13</v>
      </c>
      <c r="G22" s="69" t="s">
        <v>14</v>
      </c>
      <c r="H22" s="69"/>
      <c r="I22" s="70" t="s">
        <v>15</v>
      </c>
      <c r="J22" s="70" t="s">
        <v>15</v>
      </c>
      <c r="K22" s="71">
        <v>2.18E-2</v>
      </c>
      <c r="L22" s="71">
        <v>0.1643</v>
      </c>
      <c r="M22" s="71">
        <v>1.6E-2</v>
      </c>
      <c r="N22" s="71">
        <v>0</v>
      </c>
      <c r="O22" s="72">
        <v>0</v>
      </c>
      <c r="P22" s="72">
        <v>0</v>
      </c>
      <c r="Q22" s="72">
        <v>0</v>
      </c>
      <c r="R22" s="72">
        <v>0</v>
      </c>
      <c r="S22" s="72">
        <v>0</v>
      </c>
      <c r="T22" s="72">
        <v>0</v>
      </c>
      <c r="U22" s="72">
        <v>0</v>
      </c>
      <c r="V22" s="72">
        <v>0</v>
      </c>
      <c r="W22" s="72">
        <v>0</v>
      </c>
      <c r="X22" s="72">
        <v>0</v>
      </c>
      <c r="Y22" s="72">
        <v>0</v>
      </c>
      <c r="Z22" s="72">
        <v>0</v>
      </c>
      <c r="AA22" s="72">
        <v>0</v>
      </c>
      <c r="AB22" s="72">
        <v>0</v>
      </c>
      <c r="AC22" s="72">
        <v>0</v>
      </c>
      <c r="AD22" s="72">
        <v>0</v>
      </c>
      <c r="AE22" s="72">
        <v>0</v>
      </c>
      <c r="AF22" s="72">
        <v>0</v>
      </c>
      <c r="AG22" s="72">
        <v>0</v>
      </c>
      <c r="AH22" s="72">
        <v>0</v>
      </c>
      <c r="AI22" s="72">
        <v>0</v>
      </c>
      <c r="AJ22" s="72">
        <v>0</v>
      </c>
      <c r="AK22" s="72">
        <v>0</v>
      </c>
      <c r="AL22" s="72">
        <v>0</v>
      </c>
      <c r="AM22" s="72">
        <v>0</v>
      </c>
      <c r="AN22" s="72">
        <v>0</v>
      </c>
      <c r="AO22" s="72">
        <v>0</v>
      </c>
      <c r="AP22" s="72">
        <v>0</v>
      </c>
      <c r="AQ22" s="72">
        <v>0</v>
      </c>
      <c r="AR22" s="5"/>
      <c r="AS22" s="5"/>
    </row>
    <row r="23" spans="1:45" ht="14.25" customHeight="1" x14ac:dyDescent="0.45">
      <c r="A23" s="66" t="s">
        <v>10</v>
      </c>
      <c r="B23" s="66" t="s">
        <v>52</v>
      </c>
      <c r="C23" s="66" t="s">
        <v>53</v>
      </c>
      <c r="D23" s="68" t="s">
        <v>13</v>
      </c>
      <c r="E23" s="68" t="s">
        <v>13</v>
      </c>
      <c r="F23" s="68" t="s">
        <v>13</v>
      </c>
      <c r="G23" s="69" t="s">
        <v>14</v>
      </c>
      <c r="H23" s="69"/>
      <c r="I23" s="70" t="s">
        <v>15</v>
      </c>
      <c r="J23" s="70" t="s">
        <v>15</v>
      </c>
      <c r="K23" s="71">
        <v>295.95519999999999</v>
      </c>
      <c r="L23" s="71">
        <v>301.64409999999998</v>
      </c>
      <c r="M23" s="71">
        <v>310.73719999999997</v>
      </c>
      <c r="N23" s="71">
        <v>320.10449999999997</v>
      </c>
      <c r="O23" s="72">
        <v>329.75420000000003</v>
      </c>
      <c r="P23" s="72">
        <v>339.6948494646</v>
      </c>
      <c r="Q23" s="72">
        <v>351.03694628135469</v>
      </c>
      <c r="R23" s="72">
        <v>362.75774521974415</v>
      </c>
      <c r="S23" s="72">
        <v>374.86989079332238</v>
      </c>
      <c r="T23" s="72">
        <v>387.3864497042552</v>
      </c>
      <c r="U23" s="72">
        <v>400.32092493980753</v>
      </c>
      <c r="V23" s="72">
        <v>413.68727033949915</v>
      </c>
      <c r="W23" s="72">
        <v>427.49990564864459</v>
      </c>
      <c r="X23" s="72">
        <v>441.7737320745166</v>
      </c>
      <c r="Y23" s="72">
        <v>456.52414836191571</v>
      </c>
      <c r="Z23" s="72">
        <v>471.76706740548786</v>
      </c>
      <c r="AA23" s="72">
        <v>487.51893341671246</v>
      </c>
      <c r="AB23" s="72">
        <v>503.79673966407972</v>
      </c>
      <c r="AC23" s="72">
        <v>520.61804680559658</v>
      </c>
      <c r="AD23" s="72">
        <v>538.00100183339771</v>
      </c>
      <c r="AE23" s="72">
        <v>555.96435765089984</v>
      </c>
      <c r="AF23" s="72">
        <v>574.52749330361894</v>
      </c>
      <c r="AG23" s="72">
        <v>593.71043488547571</v>
      </c>
      <c r="AH23" s="72">
        <v>613.5338771431434</v>
      </c>
      <c r="AI23" s="72">
        <v>634.01920580174465</v>
      </c>
      <c r="AJ23" s="72">
        <v>655.18852063598297</v>
      </c>
      <c r="AK23" s="72">
        <v>677.06465931159755</v>
      </c>
      <c r="AL23" s="72">
        <v>699.67122202286248</v>
      </c>
      <c r="AM23" s="72">
        <v>723.03259695270924</v>
      </c>
      <c r="AN23" s="72">
        <v>747.17398658293916</v>
      </c>
      <c r="AO23" s="72">
        <v>772.1214348829094</v>
      </c>
      <c r="AP23" s="72">
        <v>797.90185540602408</v>
      </c>
      <c r="AQ23" s="72">
        <v>824.54306032434135</v>
      </c>
      <c r="AR23" s="5"/>
      <c r="AS23" s="5"/>
    </row>
    <row r="24" spans="1:45" ht="14.25" customHeight="1" x14ac:dyDescent="0.45">
      <c r="A24" s="66" t="s">
        <v>10</v>
      </c>
      <c r="B24" s="66" t="s">
        <v>54</v>
      </c>
      <c r="C24" s="73" t="s">
        <v>55</v>
      </c>
      <c r="D24" s="67" t="s">
        <v>13</v>
      </c>
      <c r="E24" s="68" t="s">
        <v>13</v>
      </c>
      <c r="F24" s="74" t="s">
        <v>13</v>
      </c>
      <c r="G24" s="69" t="s">
        <v>80</v>
      </c>
      <c r="H24" s="69"/>
      <c r="I24" s="70" t="s">
        <v>15</v>
      </c>
      <c r="J24" s="70" t="s">
        <v>15</v>
      </c>
      <c r="K24" s="71">
        <v>0</v>
      </c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5"/>
      <c r="AS24" s="5"/>
    </row>
    <row r="25" spans="1:45" ht="14.25" customHeight="1" x14ac:dyDescent="0.45">
      <c r="A25" s="75" t="s">
        <v>10</v>
      </c>
      <c r="B25" s="75" t="s">
        <v>56</v>
      </c>
      <c r="C25" s="75" t="s">
        <v>57</v>
      </c>
      <c r="D25" s="76" t="s">
        <v>13</v>
      </c>
      <c r="E25" s="77" t="s">
        <v>13</v>
      </c>
      <c r="F25" s="76" t="s">
        <v>13</v>
      </c>
      <c r="G25" s="78" t="s">
        <v>14</v>
      </c>
      <c r="H25" s="78"/>
      <c r="I25" s="79" t="s">
        <v>15</v>
      </c>
      <c r="J25" s="79" t="s">
        <v>15</v>
      </c>
      <c r="K25" s="80">
        <v>7.3330000000000002</v>
      </c>
      <c r="L25" s="80">
        <v>5.7489999999999997</v>
      </c>
      <c r="M25" s="80">
        <v>6.0460000000000003</v>
      </c>
      <c r="N25" s="80">
        <v>6.1379999999999999</v>
      </c>
      <c r="O25" s="81">
        <v>5.867</v>
      </c>
      <c r="P25" s="81">
        <v>5.867</v>
      </c>
      <c r="Q25" s="81">
        <v>5.867</v>
      </c>
      <c r="R25" s="81">
        <v>5.867</v>
      </c>
      <c r="S25" s="81">
        <v>5.867</v>
      </c>
      <c r="T25" s="81">
        <v>5.867</v>
      </c>
      <c r="U25" s="81">
        <v>5.867</v>
      </c>
      <c r="V25" s="81">
        <v>5.867</v>
      </c>
      <c r="W25" s="81">
        <v>5.867</v>
      </c>
      <c r="X25" s="81">
        <v>5.867</v>
      </c>
      <c r="Y25" s="81">
        <v>5.867</v>
      </c>
      <c r="Z25" s="81">
        <v>5.867</v>
      </c>
      <c r="AA25" s="81">
        <v>5.867</v>
      </c>
      <c r="AB25" s="81">
        <v>5.867</v>
      </c>
      <c r="AC25" s="81">
        <v>5.867</v>
      </c>
      <c r="AD25" s="81">
        <v>5.867</v>
      </c>
      <c r="AE25" s="81">
        <v>5.867</v>
      </c>
      <c r="AF25" s="81">
        <v>5.867</v>
      </c>
      <c r="AG25" s="81">
        <v>5.867</v>
      </c>
      <c r="AH25" s="81">
        <v>5.867</v>
      </c>
      <c r="AI25" s="81">
        <v>5.867</v>
      </c>
      <c r="AJ25" s="81">
        <v>5.867</v>
      </c>
      <c r="AK25" s="81">
        <v>5.867</v>
      </c>
      <c r="AL25" s="81">
        <v>5.867</v>
      </c>
      <c r="AM25" s="81">
        <v>5.867</v>
      </c>
      <c r="AN25" s="81">
        <v>5.867</v>
      </c>
      <c r="AO25" s="81">
        <v>5.867</v>
      </c>
      <c r="AP25" s="81">
        <v>5.867</v>
      </c>
      <c r="AQ25" s="81">
        <v>5.867</v>
      </c>
      <c r="AR25" s="5"/>
      <c r="AS25" s="5"/>
    </row>
    <row r="26" spans="1:45" ht="14.25" customHeight="1" x14ac:dyDescent="0.45">
      <c r="A26" s="75" t="s">
        <v>10</v>
      </c>
      <c r="B26" s="75" t="s">
        <v>58</v>
      </c>
      <c r="C26" s="75" t="s">
        <v>59</v>
      </c>
      <c r="D26" s="76" t="s">
        <v>13</v>
      </c>
      <c r="E26" s="77" t="s">
        <v>13</v>
      </c>
      <c r="F26" s="76" t="s">
        <v>13</v>
      </c>
      <c r="G26" s="78" t="s">
        <v>14</v>
      </c>
      <c r="H26" s="78"/>
      <c r="I26" s="79" t="s">
        <v>15</v>
      </c>
      <c r="J26" s="79" t="s">
        <v>15</v>
      </c>
      <c r="K26" s="80">
        <v>0</v>
      </c>
      <c r="L26" s="80">
        <v>0</v>
      </c>
      <c r="M26" s="80">
        <v>0</v>
      </c>
      <c r="N26" s="80">
        <v>0</v>
      </c>
      <c r="O26" s="80">
        <v>0</v>
      </c>
      <c r="P26" s="80">
        <v>0</v>
      </c>
      <c r="Q26" s="80">
        <v>0</v>
      </c>
      <c r="R26" s="80">
        <v>0</v>
      </c>
      <c r="S26" s="80">
        <v>0</v>
      </c>
      <c r="T26" s="80">
        <v>0</v>
      </c>
      <c r="U26" s="80">
        <v>0</v>
      </c>
      <c r="V26" s="80">
        <v>0</v>
      </c>
      <c r="W26" s="80">
        <v>0</v>
      </c>
      <c r="X26" s="80">
        <v>0</v>
      </c>
      <c r="Y26" s="80">
        <v>0</v>
      </c>
      <c r="Z26" s="80">
        <v>0</v>
      </c>
      <c r="AA26" s="80">
        <v>0</v>
      </c>
      <c r="AB26" s="80">
        <v>0</v>
      </c>
      <c r="AC26" s="80">
        <v>0</v>
      </c>
      <c r="AD26" s="80">
        <v>0</v>
      </c>
      <c r="AE26" s="80">
        <v>0</v>
      </c>
      <c r="AF26" s="80">
        <v>0</v>
      </c>
      <c r="AG26" s="80">
        <v>0</v>
      </c>
      <c r="AH26" s="80">
        <v>0</v>
      </c>
      <c r="AI26" s="80">
        <v>0</v>
      </c>
      <c r="AJ26" s="80">
        <v>0</v>
      </c>
      <c r="AK26" s="80">
        <v>0</v>
      </c>
      <c r="AL26" s="80">
        <v>0</v>
      </c>
      <c r="AM26" s="80">
        <v>0</v>
      </c>
      <c r="AN26" s="80">
        <v>0</v>
      </c>
      <c r="AO26" s="80">
        <v>0</v>
      </c>
      <c r="AP26" s="80">
        <v>0</v>
      </c>
      <c r="AQ26" s="80">
        <v>0</v>
      </c>
      <c r="AR26" s="5"/>
      <c r="AS26" s="5"/>
    </row>
    <row r="27" spans="1:45" ht="14.25" customHeight="1" x14ac:dyDescent="0.45">
      <c r="A27" s="75" t="s">
        <v>10</v>
      </c>
      <c r="B27" s="75" t="s">
        <v>60</v>
      </c>
      <c r="C27" s="82" t="s">
        <v>61</v>
      </c>
      <c r="D27" s="77" t="s">
        <v>13</v>
      </c>
      <c r="E27" s="77" t="s">
        <v>13</v>
      </c>
      <c r="F27" s="77" t="s">
        <v>13</v>
      </c>
      <c r="G27" s="78" t="s">
        <v>14</v>
      </c>
      <c r="H27" s="78"/>
      <c r="I27" s="79" t="s">
        <v>15</v>
      </c>
      <c r="J27" s="79" t="s">
        <v>15</v>
      </c>
      <c r="K27" s="79">
        <v>13.726030696</v>
      </c>
      <c r="L27" s="79">
        <v>11.934048323400001</v>
      </c>
      <c r="M27" s="79">
        <v>8.5024182921999998</v>
      </c>
      <c r="N27" s="79">
        <v>6.8139501107999996</v>
      </c>
      <c r="O27" s="79">
        <v>5.2791013939999996</v>
      </c>
      <c r="P27" s="79">
        <v>0</v>
      </c>
      <c r="Q27" s="79">
        <v>0</v>
      </c>
      <c r="R27" s="79">
        <v>0</v>
      </c>
      <c r="S27" s="79">
        <v>0</v>
      </c>
      <c r="T27" s="79">
        <v>0</v>
      </c>
      <c r="U27" s="79">
        <v>0</v>
      </c>
      <c r="V27" s="79">
        <v>0</v>
      </c>
      <c r="W27" s="79">
        <v>0</v>
      </c>
      <c r="X27" s="79">
        <v>0</v>
      </c>
      <c r="Y27" s="79">
        <v>0</v>
      </c>
      <c r="Z27" s="79">
        <v>0</v>
      </c>
      <c r="AA27" s="79">
        <v>0</v>
      </c>
      <c r="AB27" s="79">
        <v>0</v>
      </c>
      <c r="AC27" s="79">
        <v>0</v>
      </c>
      <c r="AD27" s="79">
        <v>0</v>
      </c>
      <c r="AE27" s="79">
        <v>0</v>
      </c>
      <c r="AF27" s="79">
        <v>0</v>
      </c>
      <c r="AG27" s="79">
        <v>0</v>
      </c>
      <c r="AH27" s="79">
        <v>0</v>
      </c>
      <c r="AI27" s="79">
        <v>0</v>
      </c>
      <c r="AJ27" s="79">
        <v>0</v>
      </c>
      <c r="AK27" s="79">
        <v>0</v>
      </c>
      <c r="AL27" s="79">
        <v>0</v>
      </c>
      <c r="AM27" s="79">
        <v>0</v>
      </c>
      <c r="AN27" s="79">
        <v>0</v>
      </c>
      <c r="AO27" s="79">
        <v>0</v>
      </c>
      <c r="AP27" s="79">
        <v>0</v>
      </c>
      <c r="AQ27" s="79">
        <v>0</v>
      </c>
      <c r="AR27" s="5"/>
      <c r="AS27" s="5"/>
    </row>
    <row r="28" spans="1:45" ht="14.25" customHeight="1" x14ac:dyDescent="0.45">
      <c r="A28" s="50" t="s">
        <v>10</v>
      </c>
      <c r="B28" s="50" t="s">
        <v>119</v>
      </c>
      <c r="C28" s="51" t="s">
        <v>120</v>
      </c>
      <c r="D28" s="55" t="s">
        <v>13</v>
      </c>
      <c r="E28" s="52" t="s">
        <v>13</v>
      </c>
      <c r="F28" s="55" t="s">
        <v>13</v>
      </c>
      <c r="G28" s="53" t="s">
        <v>80</v>
      </c>
      <c r="H28" s="53"/>
      <c r="I28" s="54" t="s">
        <v>76</v>
      </c>
      <c r="J28" s="54" t="s">
        <v>76</v>
      </c>
      <c r="K28" s="54">
        <v>0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5"/>
      <c r="AS28" s="5"/>
    </row>
    <row r="29" spans="1:45" ht="14.25" customHeight="1" x14ac:dyDescent="0.45">
      <c r="A29" s="50" t="s">
        <v>10</v>
      </c>
      <c r="B29" s="50" t="s">
        <v>122</v>
      </c>
      <c r="C29" s="51" t="s">
        <v>121</v>
      </c>
      <c r="D29" s="55" t="s">
        <v>13</v>
      </c>
      <c r="E29" s="52" t="s">
        <v>13</v>
      </c>
      <c r="F29" s="55" t="s">
        <v>13</v>
      </c>
      <c r="G29" s="53" t="s">
        <v>80</v>
      </c>
      <c r="H29" s="53"/>
      <c r="I29" s="54" t="s">
        <v>76</v>
      </c>
      <c r="J29" s="54" t="s">
        <v>76</v>
      </c>
      <c r="K29" s="54">
        <v>0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5"/>
      <c r="AS29" s="5"/>
    </row>
    <row r="30" spans="1:45" ht="14.25" customHeight="1" x14ac:dyDescent="0.45">
      <c r="A30" s="8" t="s">
        <v>10</v>
      </c>
      <c r="B30" s="8" t="s">
        <v>72</v>
      </c>
      <c r="C30" s="30" t="s">
        <v>73</v>
      </c>
      <c r="D30" s="8" t="s">
        <v>13</v>
      </c>
      <c r="E30" s="8" t="s">
        <v>13</v>
      </c>
      <c r="F30" s="8" t="s">
        <v>13</v>
      </c>
      <c r="G30" s="15" t="s">
        <v>74</v>
      </c>
      <c r="H30" s="8" t="s">
        <v>75</v>
      </c>
      <c r="I30" s="8" t="s">
        <v>76</v>
      </c>
      <c r="J30" s="8" t="s">
        <v>76</v>
      </c>
      <c r="K30" s="34">
        <f>(D31*E31*F31 + D32*E32*F32 + D33*E33*F33 + D34*E34*F34)/1000000000</f>
        <v>85.376721171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</row>
    <row r="31" spans="1:45" ht="14.25" customHeight="1" x14ac:dyDescent="0.45">
      <c r="A31" s="5" t="s">
        <v>77</v>
      </c>
      <c r="B31" s="5" t="s">
        <v>78</v>
      </c>
      <c r="C31" s="30" t="s">
        <v>79</v>
      </c>
      <c r="D31" s="49">
        <v>1211173.0000000002</v>
      </c>
      <c r="E31" s="18">
        <v>1.5</v>
      </c>
      <c r="F31" s="17">
        <v>19220</v>
      </c>
      <c r="G31" s="78" t="s">
        <v>14</v>
      </c>
      <c r="I31" s="8" t="s">
        <v>81</v>
      </c>
      <c r="J31" s="8" t="s">
        <v>81</v>
      </c>
      <c r="K31" s="84">
        <f>((D31*E31*F31)/1000000000)/$K$30</f>
        <v>0.40898873968306809</v>
      </c>
      <c r="L31" s="85">
        <v>0.39866429854253604</v>
      </c>
      <c r="M31" s="85">
        <v>0.38056151521246812</v>
      </c>
      <c r="N31" s="85">
        <v>0.36613643570392446</v>
      </c>
      <c r="O31" s="86">
        <v>0.35395538925031811</v>
      </c>
      <c r="P31" s="86">
        <v>0.34281386575952794</v>
      </c>
      <c r="Q31" s="86">
        <v>0.32994164942849935</v>
      </c>
      <c r="R31" s="83">
        <v>0.32994164942849935</v>
      </c>
      <c r="S31" s="83">
        <v>0.32994164942849935</v>
      </c>
      <c r="T31" s="83">
        <v>0.32994164942849935</v>
      </c>
      <c r="U31" s="83">
        <v>0.32994164942849935</v>
      </c>
      <c r="V31" s="83">
        <v>0.32994164942849935</v>
      </c>
      <c r="W31" s="83">
        <v>0.32994164942849935</v>
      </c>
      <c r="X31" s="83">
        <v>0.32994164942849935</v>
      </c>
      <c r="Y31" s="83">
        <v>0.32994164942849935</v>
      </c>
      <c r="Z31" s="83">
        <v>0.32994164942849935</v>
      </c>
      <c r="AA31" s="83">
        <v>0.32994164942849935</v>
      </c>
      <c r="AB31" s="83">
        <v>0.32994164942849935</v>
      </c>
      <c r="AC31" s="83">
        <v>0.32994164942849935</v>
      </c>
      <c r="AD31" s="83">
        <v>0.32994164942849935</v>
      </c>
      <c r="AE31" s="83">
        <v>0.32994164942849935</v>
      </c>
      <c r="AF31" s="83">
        <v>0.32994164942849935</v>
      </c>
      <c r="AG31" s="83">
        <v>0.32994164942849935</v>
      </c>
      <c r="AH31" s="83">
        <v>0.32994164942849935</v>
      </c>
      <c r="AI31" s="83">
        <v>0.32994164942849935</v>
      </c>
      <c r="AJ31" s="83">
        <v>0.32994164942849935</v>
      </c>
      <c r="AK31" s="83">
        <v>0.32994164942849935</v>
      </c>
      <c r="AL31" s="83">
        <v>0.32994164942849935</v>
      </c>
      <c r="AM31" s="83">
        <v>0.32994164942849935</v>
      </c>
      <c r="AN31" s="83">
        <v>0.32994164942849935</v>
      </c>
      <c r="AO31" s="83">
        <v>0.32994164942849935</v>
      </c>
      <c r="AP31" s="83">
        <v>0.32994164942849935</v>
      </c>
      <c r="AQ31" s="83">
        <v>0.32994164942849935</v>
      </c>
      <c r="AR31" s="5"/>
      <c r="AS31" s="5"/>
    </row>
    <row r="32" spans="1:45" ht="14.25" customHeight="1" x14ac:dyDescent="0.45">
      <c r="A32" s="5" t="s">
        <v>77</v>
      </c>
      <c r="B32" s="5" t="s">
        <v>82</v>
      </c>
      <c r="C32" s="30" t="s">
        <v>83</v>
      </c>
      <c r="D32" s="32">
        <v>1326789</v>
      </c>
      <c r="E32" s="20">
        <v>1.1000000000000001</v>
      </c>
      <c r="F32" s="17">
        <v>9390</v>
      </c>
      <c r="G32" s="78" t="s">
        <v>14</v>
      </c>
      <c r="I32" s="8" t="s">
        <v>81</v>
      </c>
      <c r="J32" s="8" t="s">
        <v>81</v>
      </c>
      <c r="K32" s="84">
        <f>((D32*E32*F32)/1000000000)/$K$30</f>
        <v>0.16051686446884764</v>
      </c>
      <c r="L32" s="85">
        <v>0.17258162795071466</v>
      </c>
      <c r="M32" s="85">
        <v>0.19302855841313107</v>
      </c>
      <c r="N32" s="85">
        <v>0.20990673675132079</v>
      </c>
      <c r="O32" s="86">
        <v>0.22413762931616868</v>
      </c>
      <c r="P32" s="86">
        <v>0.23705910336569783</v>
      </c>
      <c r="Q32" s="86">
        <v>0.2517412032322055</v>
      </c>
      <c r="R32" s="83">
        <v>0.2517412032322055</v>
      </c>
      <c r="S32" s="83">
        <v>0.2517412032322055</v>
      </c>
      <c r="T32" s="83">
        <v>0.2517412032322055</v>
      </c>
      <c r="U32" s="83">
        <v>0.2517412032322055</v>
      </c>
      <c r="V32" s="83">
        <v>0.2517412032322055</v>
      </c>
      <c r="W32" s="83">
        <v>0.2517412032322055</v>
      </c>
      <c r="X32" s="83">
        <v>0.2517412032322055</v>
      </c>
      <c r="Y32" s="83">
        <v>0.2517412032322055</v>
      </c>
      <c r="Z32" s="83">
        <v>0.2517412032322055</v>
      </c>
      <c r="AA32" s="83">
        <v>0.2517412032322055</v>
      </c>
      <c r="AB32" s="83">
        <v>0.2517412032322055</v>
      </c>
      <c r="AC32" s="83">
        <v>0.2517412032322055</v>
      </c>
      <c r="AD32" s="83">
        <v>0.2517412032322055</v>
      </c>
      <c r="AE32" s="83">
        <v>0.2517412032322055</v>
      </c>
      <c r="AF32" s="83">
        <v>0.2517412032322055</v>
      </c>
      <c r="AG32" s="83">
        <v>0.2517412032322055</v>
      </c>
      <c r="AH32" s="83">
        <v>0.2517412032322055</v>
      </c>
      <c r="AI32" s="83">
        <v>0.2517412032322055</v>
      </c>
      <c r="AJ32" s="83">
        <v>0.2517412032322055</v>
      </c>
      <c r="AK32" s="83">
        <v>0.2517412032322055</v>
      </c>
      <c r="AL32" s="83">
        <v>0.2517412032322055</v>
      </c>
      <c r="AM32" s="83">
        <v>0.2517412032322055</v>
      </c>
      <c r="AN32" s="83">
        <v>0.2517412032322055</v>
      </c>
      <c r="AO32" s="83">
        <v>0.2517412032322055</v>
      </c>
      <c r="AP32" s="83">
        <v>0.2517412032322055</v>
      </c>
      <c r="AQ32" s="83">
        <v>0.2517412032322055</v>
      </c>
      <c r="AR32" s="5"/>
      <c r="AS32" s="5"/>
    </row>
    <row r="33" spans="1:45" ht="14.25" customHeight="1" x14ac:dyDescent="0.45">
      <c r="A33" s="5" t="s">
        <v>77</v>
      </c>
      <c r="B33" s="5" t="s">
        <v>110</v>
      </c>
      <c r="C33" s="30" t="s">
        <v>111</v>
      </c>
      <c r="D33" s="32">
        <v>14140</v>
      </c>
      <c r="E33" s="20">
        <v>17.5</v>
      </c>
      <c r="F33" s="17">
        <v>50400</v>
      </c>
      <c r="G33" s="78" t="s">
        <v>14</v>
      </c>
      <c r="I33" s="8" t="s">
        <v>81</v>
      </c>
      <c r="J33" s="8" t="s">
        <v>81</v>
      </c>
      <c r="K33" s="84">
        <f t="shared" ref="K33:K34" si="0">((D33*E33*F33)/1000000000)/$K$30</f>
        <v>0.14607588378828726</v>
      </c>
      <c r="L33" s="85">
        <v>0.14576778034346705</v>
      </c>
      <c r="M33" s="85">
        <v>0.14535089178936339</v>
      </c>
      <c r="N33" s="85">
        <v>0.14480542762464604</v>
      </c>
      <c r="O33" s="86">
        <v>0.14440709666471679</v>
      </c>
      <c r="P33" s="86">
        <v>0.14412888498548571</v>
      </c>
      <c r="Q33" s="86">
        <v>0.1439441487923781</v>
      </c>
      <c r="R33" s="83">
        <v>0.1439441487923781</v>
      </c>
      <c r="S33" s="83">
        <v>0.1439441487923781</v>
      </c>
      <c r="T33" s="83">
        <v>0.1439441487923781</v>
      </c>
      <c r="U33" s="83">
        <v>0.1439441487923781</v>
      </c>
      <c r="V33" s="83">
        <v>0.1439441487923781</v>
      </c>
      <c r="W33" s="83">
        <v>0.1439441487923781</v>
      </c>
      <c r="X33" s="83">
        <v>0.1439441487923781</v>
      </c>
      <c r="Y33" s="83">
        <v>0.1439441487923781</v>
      </c>
      <c r="Z33" s="83">
        <v>0.1439441487923781</v>
      </c>
      <c r="AA33" s="83">
        <v>0.1439441487923781</v>
      </c>
      <c r="AB33" s="83">
        <v>0.1439441487923781</v>
      </c>
      <c r="AC33" s="83">
        <v>0.1439441487923781</v>
      </c>
      <c r="AD33" s="83">
        <v>0.1439441487923781</v>
      </c>
      <c r="AE33" s="83">
        <v>0.1439441487923781</v>
      </c>
      <c r="AF33" s="83">
        <v>0.1439441487923781</v>
      </c>
      <c r="AG33" s="83">
        <v>0.1439441487923781</v>
      </c>
      <c r="AH33" s="83">
        <v>0.1439441487923781</v>
      </c>
      <c r="AI33" s="83">
        <v>0.1439441487923781</v>
      </c>
      <c r="AJ33" s="83">
        <v>0.1439441487923781</v>
      </c>
      <c r="AK33" s="83">
        <v>0.1439441487923781</v>
      </c>
      <c r="AL33" s="83">
        <v>0.1439441487923781</v>
      </c>
      <c r="AM33" s="83">
        <v>0.1439441487923781</v>
      </c>
      <c r="AN33" s="83">
        <v>0.1439441487923781</v>
      </c>
      <c r="AO33" s="83">
        <v>0.1439441487923781</v>
      </c>
      <c r="AP33" s="83">
        <v>0.1439441487923781</v>
      </c>
      <c r="AQ33" s="83">
        <v>0.1439441487923781</v>
      </c>
      <c r="AR33" s="5"/>
      <c r="AS33" s="5"/>
    </row>
    <row r="34" spans="1:45" ht="14.25" customHeight="1" x14ac:dyDescent="0.45">
      <c r="A34" s="5" t="s">
        <v>77</v>
      </c>
      <c r="B34" s="5" t="s">
        <v>112</v>
      </c>
      <c r="C34" s="30" t="s">
        <v>113</v>
      </c>
      <c r="D34" s="32">
        <v>80300</v>
      </c>
      <c r="E34" s="20">
        <v>6</v>
      </c>
      <c r="F34" s="17">
        <v>50400</v>
      </c>
      <c r="G34" s="78" t="s">
        <v>14</v>
      </c>
      <c r="I34" s="8" t="s">
        <v>81</v>
      </c>
      <c r="J34" s="8" t="s">
        <v>81</v>
      </c>
      <c r="K34" s="84">
        <f t="shared" si="0"/>
        <v>0.28441851205979712</v>
      </c>
      <c r="L34" s="85">
        <v>0.28298629316328239</v>
      </c>
      <c r="M34" s="85">
        <v>0.28105903458503756</v>
      </c>
      <c r="N34" s="85">
        <v>0.2791513999201089</v>
      </c>
      <c r="O34" s="86">
        <v>0.2774998847687965</v>
      </c>
      <c r="P34" s="86">
        <v>0.27599814588928862</v>
      </c>
      <c r="Q34" s="86">
        <v>0.27444530833407749</v>
      </c>
      <c r="R34" s="83">
        <v>0.27444530833407749</v>
      </c>
      <c r="S34" s="83">
        <v>0.27444530833407749</v>
      </c>
      <c r="T34" s="83">
        <v>0.27444530833407749</v>
      </c>
      <c r="U34" s="83">
        <v>0.27444530833407749</v>
      </c>
      <c r="V34" s="83">
        <v>0.27444530833407749</v>
      </c>
      <c r="W34" s="83">
        <v>0.27444530833407749</v>
      </c>
      <c r="X34" s="83">
        <v>0.27444530833407749</v>
      </c>
      <c r="Y34" s="83">
        <v>0.27444530833407749</v>
      </c>
      <c r="Z34" s="83">
        <v>0.27444530833407749</v>
      </c>
      <c r="AA34" s="83">
        <v>0.27444530833407749</v>
      </c>
      <c r="AB34" s="83">
        <v>0.27444530833407749</v>
      </c>
      <c r="AC34" s="83">
        <v>0.27444530833407749</v>
      </c>
      <c r="AD34" s="83">
        <v>0.27444530833407749</v>
      </c>
      <c r="AE34" s="83">
        <v>0.27444530833407749</v>
      </c>
      <c r="AF34" s="83">
        <v>0.27444530833407749</v>
      </c>
      <c r="AG34" s="83">
        <v>0.27444530833407749</v>
      </c>
      <c r="AH34" s="83">
        <v>0.27444530833407749</v>
      </c>
      <c r="AI34" s="83">
        <v>0.27444530833407749</v>
      </c>
      <c r="AJ34" s="83">
        <v>0.27444530833407749</v>
      </c>
      <c r="AK34" s="83">
        <v>0.27444530833407749</v>
      </c>
      <c r="AL34" s="83">
        <v>0.27444530833407749</v>
      </c>
      <c r="AM34" s="83">
        <v>0.27444530833407749</v>
      </c>
      <c r="AN34" s="83">
        <v>0.27444530833407749</v>
      </c>
      <c r="AO34" s="83">
        <v>0.27444530833407749</v>
      </c>
      <c r="AP34" s="83">
        <v>0.27444530833407749</v>
      </c>
      <c r="AQ34" s="83">
        <v>0.27444530833407749</v>
      </c>
      <c r="AR34" s="5"/>
      <c r="AS34" s="5"/>
    </row>
    <row r="35" spans="1:45" ht="14.25" customHeight="1" x14ac:dyDescent="0.45">
      <c r="A35" s="5" t="s">
        <v>10</v>
      </c>
      <c r="B35" s="5" t="s">
        <v>84</v>
      </c>
      <c r="C35" s="30" t="s">
        <v>85</v>
      </c>
      <c r="D35" s="8" t="s">
        <v>13</v>
      </c>
      <c r="E35" s="8" t="s">
        <v>13</v>
      </c>
      <c r="F35" s="21" t="s">
        <v>13</v>
      </c>
      <c r="G35" s="15" t="s">
        <v>86</v>
      </c>
      <c r="H35" s="8" t="s">
        <v>75</v>
      </c>
      <c r="I35" s="8" t="s">
        <v>76</v>
      </c>
      <c r="J35" s="8" t="s">
        <v>76</v>
      </c>
      <c r="K35" s="34">
        <f>(D36*E36*F36)/1000000000</f>
        <v>14.4648</v>
      </c>
      <c r="L35" s="8"/>
      <c r="M35" s="19"/>
      <c r="N35" s="8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ht="14.25" customHeight="1" x14ac:dyDescent="0.45">
      <c r="A36" s="5" t="s">
        <v>77</v>
      </c>
      <c r="B36" s="5" t="s">
        <v>114</v>
      </c>
      <c r="C36" s="30" t="s">
        <v>88</v>
      </c>
      <c r="D36" s="31">
        <v>16400</v>
      </c>
      <c r="E36" s="20">
        <v>17.5</v>
      </c>
      <c r="F36" s="17">
        <v>50400</v>
      </c>
      <c r="G36" s="15" t="s">
        <v>80</v>
      </c>
      <c r="H36" s="7"/>
      <c r="I36" s="8" t="s">
        <v>81</v>
      </c>
      <c r="J36" s="8" t="s">
        <v>81</v>
      </c>
      <c r="K36" s="39">
        <v>1</v>
      </c>
      <c r="L36" s="8"/>
      <c r="M36" s="23"/>
      <c r="N36" s="8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ht="14.25" customHeight="1" x14ac:dyDescent="0.45">
      <c r="A37" s="5" t="s">
        <v>77</v>
      </c>
      <c r="B37" s="5" t="s">
        <v>89</v>
      </c>
      <c r="C37" s="30" t="s">
        <v>90</v>
      </c>
      <c r="D37" s="24" t="s">
        <v>91</v>
      </c>
      <c r="E37" s="24" t="s">
        <v>91</v>
      </c>
      <c r="F37" s="24" t="s">
        <v>91</v>
      </c>
      <c r="G37" s="15" t="s">
        <v>80</v>
      </c>
      <c r="H37" s="7"/>
      <c r="I37" s="8" t="s">
        <v>81</v>
      </c>
      <c r="J37" s="8" t="s">
        <v>81</v>
      </c>
      <c r="K37" s="40">
        <v>0</v>
      </c>
      <c r="L37" s="8"/>
      <c r="M37" s="19"/>
      <c r="N37" s="8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ht="14.25" customHeight="1" x14ac:dyDescent="0.45">
      <c r="A38" s="5" t="s">
        <v>77</v>
      </c>
      <c r="B38" s="5" t="s">
        <v>92</v>
      </c>
      <c r="C38" s="30" t="s">
        <v>93</v>
      </c>
      <c r="D38" s="24">
        <v>35</v>
      </c>
      <c r="E38" s="24">
        <v>400</v>
      </c>
      <c r="F38" s="24">
        <v>197100</v>
      </c>
      <c r="G38" s="15" t="s">
        <v>80</v>
      </c>
      <c r="H38" s="7"/>
      <c r="I38" s="8" t="s">
        <v>81</v>
      </c>
      <c r="J38" s="8" t="s">
        <v>81</v>
      </c>
      <c r="K38" s="40">
        <v>0</v>
      </c>
      <c r="L38" s="8"/>
      <c r="M38" s="19"/>
      <c r="N38" s="8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ht="14.25" customHeight="1" x14ac:dyDescent="0.45">
      <c r="A39" s="5" t="s">
        <v>10</v>
      </c>
      <c r="B39" s="5" t="s">
        <v>94</v>
      </c>
      <c r="C39" s="30" t="s">
        <v>95</v>
      </c>
      <c r="D39" s="8" t="s">
        <v>13</v>
      </c>
      <c r="E39" s="8" t="s">
        <v>13</v>
      </c>
      <c r="F39" s="8" t="s">
        <v>13</v>
      </c>
      <c r="G39" s="15" t="s">
        <v>96</v>
      </c>
      <c r="H39" s="8" t="s">
        <v>97</v>
      </c>
      <c r="I39" s="8" t="s">
        <v>98</v>
      </c>
      <c r="J39" s="8" t="s">
        <v>98</v>
      </c>
      <c r="K39" s="34">
        <f>(D41*E41*F41)/1000000000</f>
        <v>97.241588640000003</v>
      </c>
      <c r="L39" s="8"/>
      <c r="M39" s="19"/>
      <c r="N39" s="8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ht="14.25" customHeight="1" x14ac:dyDescent="0.45">
      <c r="A40" s="5" t="s">
        <v>77</v>
      </c>
      <c r="B40" s="5" t="s">
        <v>99</v>
      </c>
      <c r="C40" s="30" t="s">
        <v>100</v>
      </c>
      <c r="D40" s="24" t="s">
        <v>91</v>
      </c>
      <c r="E40" s="24" t="s">
        <v>91</v>
      </c>
      <c r="F40" s="24" t="s">
        <v>91</v>
      </c>
      <c r="G40" s="15" t="s">
        <v>80</v>
      </c>
      <c r="H40" s="7"/>
      <c r="I40" s="8" t="s">
        <v>81</v>
      </c>
      <c r="J40" s="8" t="s">
        <v>81</v>
      </c>
      <c r="K40" s="39">
        <v>0</v>
      </c>
      <c r="L40" s="8"/>
      <c r="M40" s="23"/>
      <c r="N40" s="8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4.25" customHeight="1" x14ac:dyDescent="0.45">
      <c r="A41" s="5" t="s">
        <v>77</v>
      </c>
      <c r="B41" s="5" t="s">
        <v>101</v>
      </c>
      <c r="C41" s="30" t="s">
        <v>102</v>
      </c>
      <c r="D41" s="22">
        <v>172885</v>
      </c>
      <c r="E41" s="20">
        <v>11.16</v>
      </c>
      <c r="F41" s="17">
        <v>50400</v>
      </c>
      <c r="G41" s="15" t="s">
        <v>80</v>
      </c>
      <c r="H41" s="7"/>
      <c r="I41" s="8" t="s">
        <v>81</v>
      </c>
      <c r="J41" s="8" t="s">
        <v>81</v>
      </c>
      <c r="K41" s="39">
        <v>1</v>
      </c>
      <c r="L41" s="8"/>
      <c r="M41" s="23"/>
      <c r="N41" s="8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ht="14.25" customHeight="1" x14ac:dyDescent="0.45">
      <c r="A42" s="5" t="s">
        <v>10</v>
      </c>
      <c r="B42" s="5" t="s">
        <v>103</v>
      </c>
      <c r="C42" s="30" t="s">
        <v>104</v>
      </c>
      <c r="D42" s="8" t="s">
        <v>13</v>
      </c>
      <c r="E42" s="8" t="s">
        <v>13</v>
      </c>
      <c r="F42" s="8" t="s">
        <v>13</v>
      </c>
      <c r="G42" s="15" t="s">
        <v>105</v>
      </c>
      <c r="H42" s="8" t="s">
        <v>97</v>
      </c>
      <c r="I42" s="8" t="s">
        <v>98</v>
      </c>
      <c r="J42" s="8" t="s">
        <v>98</v>
      </c>
      <c r="K42" s="33">
        <f>(D43*E43*F43)/1000000000</f>
        <v>23.722776660000005</v>
      </c>
      <c r="L42" s="8"/>
      <c r="M42" s="8"/>
      <c r="N42" s="8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ht="14.25" customHeight="1" x14ac:dyDescent="0.45">
      <c r="A43" s="5" t="s">
        <v>77</v>
      </c>
      <c r="B43" s="5" t="s">
        <v>106</v>
      </c>
      <c r="C43" s="30" t="s">
        <v>107</v>
      </c>
      <c r="D43" s="48">
        <v>619135</v>
      </c>
      <c r="E43" s="26">
        <v>1.86</v>
      </c>
      <c r="F43" s="25">
        <v>20600</v>
      </c>
      <c r="G43" s="15" t="s">
        <v>80</v>
      </c>
      <c r="H43" s="7"/>
      <c r="I43" s="8" t="s">
        <v>81</v>
      </c>
      <c r="J43" s="8" t="s">
        <v>81</v>
      </c>
      <c r="K43" s="39">
        <v>1</v>
      </c>
      <c r="L43" s="8"/>
      <c r="M43" s="19"/>
      <c r="N43" s="8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s="38" customFormat="1" ht="14.25" x14ac:dyDescent="0.45">
      <c r="A44" s="35" t="s">
        <v>10</v>
      </c>
      <c r="B44" s="35" t="s">
        <v>108</v>
      </c>
      <c r="C44" s="36" t="s">
        <v>109</v>
      </c>
      <c r="D44" s="37" t="s">
        <v>13</v>
      </c>
      <c r="E44" s="37" t="s">
        <v>13</v>
      </c>
      <c r="F44" s="37" t="s">
        <v>13</v>
      </c>
      <c r="G44" s="36" t="s">
        <v>80</v>
      </c>
      <c r="H44" s="37"/>
      <c r="I44" s="35" t="s">
        <v>76</v>
      </c>
      <c r="J44" s="37" t="s">
        <v>76</v>
      </c>
      <c r="K44" s="36">
        <v>0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</row>
    <row r="45" spans="1:45" ht="14.25" customHeight="1" x14ac:dyDescent="0.35"/>
    <row r="46" spans="1:45" ht="14.25" customHeight="1" x14ac:dyDescent="0.35"/>
    <row r="47" spans="1:45" ht="14.25" customHeight="1" x14ac:dyDescent="0.35"/>
    <row r="48" spans="1:45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</sheetData>
  <autoFilter ref="A1:J44" xr:uid="{00000000-0001-0000-0000-000000000000}"/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S1000"/>
  <sheetViews>
    <sheetView zoomScale="69" zoomScaleNormal="69" workbookViewId="0">
      <selection activeCell="L13" sqref="L13"/>
    </sheetView>
  </sheetViews>
  <sheetFormatPr defaultColWidth="12.6875" defaultRowHeight="15" customHeight="1" x14ac:dyDescent="0.35"/>
  <cols>
    <col min="1" max="1" width="16.1875" customWidth="1"/>
    <col min="2" max="2" width="19" customWidth="1"/>
    <col min="3" max="3" width="30" customWidth="1"/>
    <col min="4" max="6" width="12.3125" customWidth="1"/>
    <col min="7" max="7" width="28.6875" customWidth="1"/>
    <col min="8" max="8" width="16.1875" customWidth="1"/>
    <col min="9" max="9" width="13.1875" customWidth="1"/>
    <col min="10" max="10" width="9.5" customWidth="1"/>
    <col min="11" max="12" width="11.6875" customWidth="1"/>
    <col min="13" max="13" width="10.6875" customWidth="1"/>
    <col min="14" max="14" width="7.6875" customWidth="1"/>
    <col min="15" max="15" width="7.8125" customWidth="1"/>
    <col min="16" max="16" width="8" customWidth="1"/>
    <col min="17" max="17" width="7.8125" customWidth="1"/>
    <col min="18" max="18" width="8" customWidth="1"/>
    <col min="19" max="20" width="8.5" customWidth="1"/>
    <col min="21" max="21" width="7.6875" customWidth="1"/>
    <col min="22" max="22" width="7.8125" customWidth="1"/>
    <col min="23" max="23" width="8" customWidth="1"/>
    <col min="24" max="24" width="7.8125" customWidth="1"/>
    <col min="25" max="25" width="8.5" customWidth="1"/>
    <col min="26" max="26" width="8.1875" customWidth="1"/>
    <col min="27" max="27" width="7.8125" customWidth="1"/>
    <col min="28" max="28" width="8.5" customWidth="1"/>
    <col min="29" max="29" width="8" customWidth="1"/>
    <col min="30" max="30" width="8.1875" customWidth="1"/>
    <col min="31" max="31" width="8" customWidth="1"/>
    <col min="32" max="33" width="8.1875" customWidth="1"/>
    <col min="34" max="34" width="8.5" customWidth="1"/>
    <col min="35" max="35" width="8" customWidth="1"/>
    <col min="36" max="36" width="8.1875" customWidth="1"/>
    <col min="37" max="38" width="8" customWidth="1"/>
    <col min="39" max="39" width="8.1875" customWidth="1"/>
    <col min="40" max="40" width="7.8125" customWidth="1"/>
    <col min="41" max="42" width="8.1875" customWidth="1"/>
    <col min="43" max="43" width="8" customWidth="1"/>
    <col min="44" max="44" width="8.5" customWidth="1"/>
    <col min="45" max="45" width="8.1875" customWidth="1"/>
  </cols>
  <sheetData>
    <row r="1" spans="1:45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>
        <v>2018</v>
      </c>
      <c r="L1" s="4">
        <v>2019</v>
      </c>
      <c r="M1" s="4">
        <v>2020</v>
      </c>
      <c r="N1" s="4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  <c r="AR1" s="1"/>
      <c r="AS1" s="1"/>
    </row>
    <row r="2" spans="1:45" ht="14.25" customHeight="1" x14ac:dyDescent="0.45">
      <c r="A2" s="5" t="s">
        <v>10</v>
      </c>
      <c r="B2" s="5" t="s">
        <v>11</v>
      </c>
      <c r="C2" s="5" t="s">
        <v>12</v>
      </c>
      <c r="D2" s="6" t="s">
        <v>13</v>
      </c>
      <c r="E2" s="6" t="s">
        <v>13</v>
      </c>
      <c r="F2" s="6" t="s">
        <v>13</v>
      </c>
      <c r="G2" s="7" t="s">
        <v>14</v>
      </c>
      <c r="H2" s="7"/>
      <c r="I2" s="8" t="s">
        <v>15</v>
      </c>
      <c r="J2" s="8" t="s">
        <v>15</v>
      </c>
      <c r="K2" s="8">
        <v>0.37031406579999998</v>
      </c>
      <c r="L2" s="8">
        <v>0.35348995080000001</v>
      </c>
      <c r="M2" s="9">
        <v>0.41693215900000002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4.25" customHeight="1" x14ac:dyDescent="0.45">
      <c r="A3" s="5" t="s">
        <v>10</v>
      </c>
      <c r="B3" s="5" t="s">
        <v>16</v>
      </c>
      <c r="C3" s="5" t="s">
        <v>17</v>
      </c>
      <c r="D3" s="6" t="s">
        <v>13</v>
      </c>
      <c r="E3" s="6" t="s">
        <v>13</v>
      </c>
      <c r="F3" s="6" t="s">
        <v>13</v>
      </c>
      <c r="G3" s="7" t="s">
        <v>14</v>
      </c>
      <c r="H3" s="7"/>
      <c r="I3" s="8" t="s">
        <v>15</v>
      </c>
      <c r="J3" s="8" t="s">
        <v>15</v>
      </c>
      <c r="K3" s="8">
        <v>15.130263100000001</v>
      </c>
      <c r="L3" s="8">
        <v>15.8532718</v>
      </c>
      <c r="M3" s="8">
        <v>16.066112149999999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ht="14.25" customHeight="1" x14ac:dyDescent="0.45">
      <c r="A4" s="5" t="s">
        <v>10</v>
      </c>
      <c r="B4" s="5" t="s">
        <v>18</v>
      </c>
      <c r="C4" s="5" t="s">
        <v>19</v>
      </c>
      <c r="D4" s="6" t="s">
        <v>13</v>
      </c>
      <c r="E4" s="6" t="s">
        <v>13</v>
      </c>
      <c r="F4" s="6" t="s">
        <v>13</v>
      </c>
      <c r="G4" s="7" t="s">
        <v>14</v>
      </c>
      <c r="H4" s="7"/>
      <c r="I4" s="8" t="s">
        <v>15</v>
      </c>
      <c r="J4" s="8" t="s">
        <v>15</v>
      </c>
      <c r="K4" s="8">
        <v>10.817355340000001</v>
      </c>
      <c r="L4" s="8">
        <v>10.981558700000001</v>
      </c>
      <c r="M4" s="8">
        <v>11.262490830000001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ht="14.25" customHeight="1" x14ac:dyDescent="0.45">
      <c r="A5" s="5" t="s">
        <v>10</v>
      </c>
      <c r="B5" s="5" t="s">
        <v>20</v>
      </c>
      <c r="C5" s="5" t="s">
        <v>21</v>
      </c>
      <c r="D5" s="6" t="s">
        <v>13</v>
      </c>
      <c r="E5" s="6" t="s">
        <v>13</v>
      </c>
      <c r="F5" s="6" t="s">
        <v>13</v>
      </c>
      <c r="G5" s="7" t="s">
        <v>14</v>
      </c>
      <c r="H5" s="7"/>
      <c r="I5" s="8" t="s">
        <v>15</v>
      </c>
      <c r="J5" s="8" t="s">
        <v>15</v>
      </c>
      <c r="K5" s="8">
        <v>1.0400361999999999E-3</v>
      </c>
      <c r="L5" s="8">
        <v>7.8308608000000005E-3</v>
      </c>
      <c r="M5" s="8">
        <v>7.3414319999999999E-4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ht="14.25" customHeight="1" x14ac:dyDescent="0.45">
      <c r="A6" s="5" t="s">
        <v>10</v>
      </c>
      <c r="B6" s="5" t="s">
        <v>22</v>
      </c>
      <c r="C6" s="5" t="s">
        <v>23</v>
      </c>
      <c r="D6" s="6" t="s">
        <v>13</v>
      </c>
      <c r="E6" s="6" t="s">
        <v>13</v>
      </c>
      <c r="F6" s="6" t="s">
        <v>13</v>
      </c>
      <c r="G6" s="7" t="s">
        <v>14</v>
      </c>
      <c r="H6" s="7"/>
      <c r="I6" s="8" t="s">
        <v>15</v>
      </c>
      <c r="J6" s="8" t="s">
        <v>15</v>
      </c>
      <c r="K6" s="8">
        <v>9.1532362389999999</v>
      </c>
      <c r="L6" s="8">
        <v>9.329185893</v>
      </c>
      <c r="M6" s="8">
        <v>9.6104239170000003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ht="14.25" customHeight="1" x14ac:dyDescent="0.45">
      <c r="A7" s="5" t="s">
        <v>10</v>
      </c>
      <c r="B7" s="5" t="s">
        <v>24</v>
      </c>
      <c r="C7" s="11" t="s">
        <v>25</v>
      </c>
      <c r="D7" s="6" t="s">
        <v>13</v>
      </c>
      <c r="E7" s="6" t="s">
        <v>13</v>
      </c>
      <c r="F7" s="6" t="s">
        <v>13</v>
      </c>
      <c r="G7" s="7" t="s">
        <v>14</v>
      </c>
      <c r="H7" s="7"/>
      <c r="I7" s="8" t="s">
        <v>15</v>
      </c>
      <c r="J7" s="8" t="s">
        <v>15</v>
      </c>
      <c r="K7" s="8"/>
      <c r="L7" s="8"/>
      <c r="M7" s="8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45" ht="14.25" customHeight="1" x14ac:dyDescent="0.45">
      <c r="A8" s="5" t="s">
        <v>10</v>
      </c>
      <c r="B8" s="5" t="s">
        <v>26</v>
      </c>
      <c r="C8" s="5" t="s">
        <v>27</v>
      </c>
      <c r="D8" s="6" t="s">
        <v>13</v>
      </c>
      <c r="E8" s="6" t="s">
        <v>13</v>
      </c>
      <c r="F8" s="6" t="s">
        <v>13</v>
      </c>
      <c r="G8" s="7" t="s">
        <v>14</v>
      </c>
      <c r="H8" s="7"/>
      <c r="I8" s="8" t="s">
        <v>15</v>
      </c>
      <c r="J8" s="8" t="s">
        <v>15</v>
      </c>
      <c r="K8" s="8">
        <v>6.0728937289999996</v>
      </c>
      <c r="L8" s="8">
        <v>6.4599095530000001</v>
      </c>
      <c r="M8" s="8">
        <v>5.9359760220000002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</row>
    <row r="9" spans="1:45" ht="14.25" customHeight="1" x14ac:dyDescent="0.45">
      <c r="A9" s="5" t="s">
        <v>10</v>
      </c>
      <c r="B9" s="5" t="s">
        <v>28</v>
      </c>
      <c r="C9" s="5" t="s">
        <v>29</v>
      </c>
      <c r="D9" s="6" t="s">
        <v>13</v>
      </c>
      <c r="E9" s="6" t="s">
        <v>13</v>
      </c>
      <c r="F9" s="6" t="s">
        <v>13</v>
      </c>
      <c r="G9" s="7" t="s">
        <v>14</v>
      </c>
      <c r="H9" s="7"/>
      <c r="I9" s="8" t="s">
        <v>15</v>
      </c>
      <c r="J9" s="8" t="s">
        <v>15</v>
      </c>
      <c r="K9" s="8">
        <v>1.4813786200000001</v>
      </c>
      <c r="L9" s="8">
        <v>1.414020982</v>
      </c>
      <c r="M9" s="8">
        <v>1.5209611750000001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</row>
    <row r="10" spans="1:45" ht="14.25" customHeight="1" x14ac:dyDescent="0.45">
      <c r="A10" s="5" t="s">
        <v>10</v>
      </c>
      <c r="B10" s="5" t="s">
        <v>30</v>
      </c>
      <c r="C10" s="5" t="s">
        <v>31</v>
      </c>
      <c r="D10" s="6" t="s">
        <v>13</v>
      </c>
      <c r="E10" s="6" t="s">
        <v>13</v>
      </c>
      <c r="F10" s="6" t="s">
        <v>13</v>
      </c>
      <c r="G10" s="7" t="s">
        <v>14</v>
      </c>
      <c r="H10" s="7"/>
      <c r="I10" s="8" t="s">
        <v>15</v>
      </c>
      <c r="J10" s="8" t="s">
        <v>15</v>
      </c>
      <c r="K10" s="8">
        <v>3.9299297279999998</v>
      </c>
      <c r="L10" s="8">
        <v>4.1177480299999996</v>
      </c>
      <c r="M10" s="8">
        <v>4.1729923060000003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spans="1:45" ht="14.25" customHeight="1" x14ac:dyDescent="0.45">
      <c r="A11" s="5" t="s">
        <v>10</v>
      </c>
      <c r="B11" s="5" t="s">
        <v>32</v>
      </c>
      <c r="C11" s="5" t="s">
        <v>33</v>
      </c>
      <c r="D11" s="6" t="s">
        <v>13</v>
      </c>
      <c r="E11" s="6" t="s">
        <v>13</v>
      </c>
      <c r="F11" s="6" t="s">
        <v>13</v>
      </c>
      <c r="G11" s="7" t="s">
        <v>14</v>
      </c>
      <c r="H11" s="7"/>
      <c r="I11" s="8" t="s">
        <v>15</v>
      </c>
      <c r="J11" s="8" t="s">
        <v>15</v>
      </c>
      <c r="K11" s="8">
        <v>14.008064040000001</v>
      </c>
      <c r="L11" s="8">
        <v>15.22600761</v>
      </c>
      <c r="M11" s="8">
        <v>13.63407926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spans="1:45" ht="14.25" customHeight="1" x14ac:dyDescent="0.45">
      <c r="A12" s="5" t="s">
        <v>10</v>
      </c>
      <c r="B12" s="5" t="s">
        <v>34</v>
      </c>
      <c r="C12" s="11" t="s">
        <v>35</v>
      </c>
      <c r="D12" s="6" t="s">
        <v>13</v>
      </c>
      <c r="E12" s="6" t="s">
        <v>13</v>
      </c>
      <c r="F12" s="6" t="s">
        <v>13</v>
      </c>
      <c r="G12" s="7" t="s">
        <v>14</v>
      </c>
      <c r="H12" s="7"/>
      <c r="I12" s="8" t="s">
        <v>15</v>
      </c>
      <c r="J12" s="8" t="s">
        <v>15</v>
      </c>
      <c r="K12" s="12"/>
      <c r="L12" s="12"/>
      <c r="M12" s="12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</row>
    <row r="13" spans="1:45" ht="14.25" customHeight="1" x14ac:dyDescent="0.45">
      <c r="A13" s="5" t="s">
        <v>10</v>
      </c>
      <c r="B13" s="5" t="s">
        <v>36</v>
      </c>
      <c r="C13" s="5" t="s">
        <v>37</v>
      </c>
      <c r="D13" s="6" t="s">
        <v>13</v>
      </c>
      <c r="E13" s="6" t="s">
        <v>13</v>
      </c>
      <c r="F13" s="6" t="s">
        <v>13</v>
      </c>
      <c r="G13" s="7" t="s">
        <v>14</v>
      </c>
      <c r="H13" s="7"/>
      <c r="I13" s="8" t="s">
        <v>15</v>
      </c>
      <c r="J13" s="8" t="s">
        <v>15</v>
      </c>
      <c r="K13" s="8">
        <v>7.3061931260000001</v>
      </c>
      <c r="L13" s="8">
        <v>16.338418090000001</v>
      </c>
      <c r="M13" s="8">
        <v>17.93530191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</row>
    <row r="14" spans="1:45" ht="14.25" customHeight="1" x14ac:dyDescent="0.45">
      <c r="A14" s="5" t="s">
        <v>10</v>
      </c>
      <c r="B14" s="5" t="s">
        <v>38</v>
      </c>
      <c r="C14" s="5" t="s">
        <v>39</v>
      </c>
      <c r="D14" s="6" t="s">
        <v>13</v>
      </c>
      <c r="E14" s="6" t="s">
        <v>13</v>
      </c>
      <c r="F14" s="6" t="s">
        <v>13</v>
      </c>
      <c r="G14" s="7" t="s">
        <v>14</v>
      </c>
      <c r="H14" s="7"/>
      <c r="I14" s="8" t="s">
        <v>15</v>
      </c>
      <c r="J14" s="8" t="s">
        <v>15</v>
      </c>
      <c r="K14" s="8">
        <v>3.1201086000000001E-3</v>
      </c>
      <c r="L14" s="8">
        <v>2.34925824E-2</v>
      </c>
      <c r="M14" s="8">
        <v>2.2636081999999999E-3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</row>
    <row r="15" spans="1:45" ht="14.25" customHeight="1" x14ac:dyDescent="0.45">
      <c r="A15" s="5" t="s">
        <v>10</v>
      </c>
      <c r="B15" s="5" t="s">
        <v>40</v>
      </c>
      <c r="C15" s="11" t="s">
        <v>41</v>
      </c>
      <c r="D15" s="6" t="s">
        <v>13</v>
      </c>
      <c r="E15" s="6" t="s">
        <v>13</v>
      </c>
      <c r="F15" s="6" t="s">
        <v>13</v>
      </c>
      <c r="G15" s="7" t="s">
        <v>14</v>
      </c>
      <c r="H15" s="7"/>
      <c r="I15" s="8" t="s">
        <v>15</v>
      </c>
      <c r="J15" s="8" t="s">
        <v>15</v>
      </c>
      <c r="K15" s="8"/>
      <c r="L15" s="8"/>
      <c r="M15" s="8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</row>
    <row r="16" spans="1:45" ht="14.25" customHeight="1" x14ac:dyDescent="0.45">
      <c r="A16" s="5" t="s">
        <v>10</v>
      </c>
      <c r="B16" s="5" t="s">
        <v>42</v>
      </c>
      <c r="C16" s="11" t="s">
        <v>43</v>
      </c>
      <c r="D16" s="6" t="s">
        <v>13</v>
      </c>
      <c r="E16" s="6" t="s">
        <v>13</v>
      </c>
      <c r="F16" s="6" t="s">
        <v>13</v>
      </c>
      <c r="G16" s="7" t="s">
        <v>14</v>
      </c>
      <c r="H16" s="7"/>
      <c r="I16" s="8" t="s">
        <v>15</v>
      </c>
      <c r="J16" s="8" t="s">
        <v>15</v>
      </c>
      <c r="K16" s="8"/>
      <c r="L16" s="8"/>
      <c r="M16" s="8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</row>
    <row r="17" spans="1:45" ht="14.25" customHeight="1" x14ac:dyDescent="0.45">
      <c r="A17" s="5" t="s">
        <v>10</v>
      </c>
      <c r="B17" s="5" t="s">
        <v>44</v>
      </c>
      <c r="C17" s="5" t="s">
        <v>45</v>
      </c>
      <c r="D17" s="6" t="s">
        <v>13</v>
      </c>
      <c r="E17" s="6" t="s">
        <v>13</v>
      </c>
      <c r="F17" s="6" t="s">
        <v>13</v>
      </c>
      <c r="G17" s="7" t="s">
        <v>14</v>
      </c>
      <c r="H17" s="7"/>
      <c r="I17" s="8" t="s">
        <v>15</v>
      </c>
      <c r="J17" s="8" t="s">
        <v>15</v>
      </c>
      <c r="K17" s="8">
        <v>7.3061931260000001</v>
      </c>
      <c r="L17" s="8">
        <v>6.1827093160000004</v>
      </c>
      <c r="M17" s="8">
        <v>6.1827093160000004</v>
      </c>
      <c r="N17" s="8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ht="14.25" customHeight="1" x14ac:dyDescent="0.45">
      <c r="A18" s="5" t="s">
        <v>10</v>
      </c>
      <c r="B18" s="5" t="s">
        <v>46</v>
      </c>
      <c r="C18" s="5" t="s">
        <v>47</v>
      </c>
      <c r="D18" s="13" t="s">
        <v>13</v>
      </c>
      <c r="E18" s="6" t="s">
        <v>13</v>
      </c>
      <c r="F18" s="13" t="s">
        <v>13</v>
      </c>
      <c r="G18" s="7" t="s">
        <v>14</v>
      </c>
      <c r="H18" s="7"/>
      <c r="I18" s="8" t="s">
        <v>15</v>
      </c>
      <c r="J18" s="8" t="s">
        <v>15</v>
      </c>
      <c r="K18" s="8">
        <v>15.130263100000001</v>
      </c>
      <c r="L18" s="8">
        <v>15.8532718</v>
      </c>
      <c r="M18" s="8">
        <v>16.066112149999999</v>
      </c>
      <c r="N18" s="8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ht="14.25" customHeight="1" x14ac:dyDescent="0.45">
      <c r="A19" s="5" t="s">
        <v>10</v>
      </c>
      <c r="B19" s="5" t="s">
        <v>48</v>
      </c>
      <c r="C19" s="5" t="s">
        <v>49</v>
      </c>
      <c r="D19" s="13" t="s">
        <v>13</v>
      </c>
      <c r="E19" s="6" t="s">
        <v>13</v>
      </c>
      <c r="F19" s="13" t="s">
        <v>13</v>
      </c>
      <c r="G19" s="7" t="s">
        <v>14</v>
      </c>
      <c r="H19" s="7"/>
      <c r="I19" s="8" t="s">
        <v>15</v>
      </c>
      <c r="J19" s="8" t="s">
        <v>15</v>
      </c>
      <c r="K19" s="8">
        <v>13.915929070000001</v>
      </c>
      <c r="L19" s="8">
        <v>14.201816669999999</v>
      </c>
      <c r="M19" s="8">
        <v>14.45509607</v>
      </c>
      <c r="N19" s="8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ht="14.25" customHeight="1" x14ac:dyDescent="0.45">
      <c r="A20" s="5" t="s">
        <v>10</v>
      </c>
      <c r="B20" s="5" t="s">
        <v>50</v>
      </c>
      <c r="C20" s="5" t="s">
        <v>51</v>
      </c>
      <c r="D20" s="13" t="s">
        <v>13</v>
      </c>
      <c r="E20" s="6" t="s">
        <v>13</v>
      </c>
      <c r="F20" s="13" t="s">
        <v>13</v>
      </c>
      <c r="G20" s="7" t="s">
        <v>14</v>
      </c>
      <c r="H20" s="7"/>
      <c r="I20" s="8" t="s">
        <v>15</v>
      </c>
      <c r="J20" s="8" t="s">
        <v>15</v>
      </c>
      <c r="K20" s="8">
        <v>2.17795816E-2</v>
      </c>
      <c r="L20" s="8">
        <v>0.1643257196</v>
      </c>
      <c r="M20" s="8">
        <v>1.5967614599999999E-2</v>
      </c>
      <c r="N20" s="8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ht="14.25" customHeight="1" x14ac:dyDescent="0.45">
      <c r="A21" s="5" t="s">
        <v>10</v>
      </c>
      <c r="B21" s="5" t="s">
        <v>52</v>
      </c>
      <c r="C21" s="5" t="s">
        <v>53</v>
      </c>
      <c r="D21" s="6" t="s">
        <v>13</v>
      </c>
      <c r="E21" s="6" t="s">
        <v>13</v>
      </c>
      <c r="F21" s="6" t="s">
        <v>13</v>
      </c>
      <c r="G21" s="7" t="s">
        <v>14</v>
      </c>
      <c r="H21" s="7"/>
      <c r="I21" s="8" t="s">
        <v>15</v>
      </c>
      <c r="J21" s="8" t="s">
        <v>15</v>
      </c>
      <c r="K21" s="8">
        <v>295.9552094</v>
      </c>
      <c r="L21" s="8">
        <v>301.64408509999998</v>
      </c>
      <c r="M21" s="8">
        <v>310.73724390000001</v>
      </c>
      <c r="N21" s="8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ht="14.25" customHeight="1" x14ac:dyDescent="0.45">
      <c r="A22" s="5" t="s">
        <v>10</v>
      </c>
      <c r="B22" s="5" t="s">
        <v>54</v>
      </c>
      <c r="C22" s="11" t="s">
        <v>55</v>
      </c>
      <c r="D22" s="13" t="s">
        <v>13</v>
      </c>
      <c r="E22" s="6" t="s">
        <v>13</v>
      </c>
      <c r="F22" s="14" t="s">
        <v>13</v>
      </c>
      <c r="G22" s="7" t="s">
        <v>14</v>
      </c>
      <c r="H22" s="7"/>
      <c r="I22" s="8" t="s">
        <v>15</v>
      </c>
      <c r="J22" s="8" t="s">
        <v>15</v>
      </c>
      <c r="K22" s="8"/>
      <c r="L22" s="8"/>
      <c r="M22" s="8"/>
      <c r="N22" s="8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ht="14.25" customHeight="1" x14ac:dyDescent="0.45">
      <c r="A23" s="5" t="s">
        <v>10</v>
      </c>
      <c r="B23" s="5" t="s">
        <v>56</v>
      </c>
      <c r="C23" s="5" t="s">
        <v>57</v>
      </c>
      <c r="D23" s="13" t="s">
        <v>13</v>
      </c>
      <c r="E23" s="6" t="s">
        <v>13</v>
      </c>
      <c r="F23" s="13" t="s">
        <v>13</v>
      </c>
      <c r="G23" s="7" t="s">
        <v>14</v>
      </c>
      <c r="H23" s="7"/>
      <c r="I23" s="8" t="s">
        <v>15</v>
      </c>
      <c r="J23" s="8" t="s">
        <v>15</v>
      </c>
      <c r="K23" s="8">
        <v>7.333417603</v>
      </c>
      <c r="L23" s="8">
        <v>5.7488306849999997</v>
      </c>
      <c r="M23" s="8">
        <v>6.0463422170000003</v>
      </c>
      <c r="N23" s="8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ht="14.25" customHeight="1" x14ac:dyDescent="0.45">
      <c r="A24" s="5" t="s">
        <v>10</v>
      </c>
      <c r="B24" s="5" t="s">
        <v>58</v>
      </c>
      <c r="C24" s="5" t="s">
        <v>59</v>
      </c>
      <c r="D24" s="13" t="s">
        <v>13</v>
      </c>
      <c r="E24" s="6" t="s">
        <v>13</v>
      </c>
      <c r="F24" s="13" t="s">
        <v>13</v>
      </c>
      <c r="G24" s="7" t="s">
        <v>14</v>
      </c>
      <c r="H24" s="7"/>
      <c r="I24" s="8" t="s">
        <v>15</v>
      </c>
      <c r="J24" s="8" t="s">
        <v>15</v>
      </c>
      <c r="K24" s="8">
        <v>9.4780334259999997</v>
      </c>
      <c r="L24" s="8">
        <v>8.3014465909999995</v>
      </c>
      <c r="M24" s="8">
        <v>4.3821007610000002</v>
      </c>
      <c r="N24" s="8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ht="14.25" customHeight="1" x14ac:dyDescent="0.45">
      <c r="A25" s="5" t="s">
        <v>10</v>
      </c>
      <c r="B25" s="5" t="s">
        <v>60</v>
      </c>
      <c r="C25" s="11" t="s">
        <v>61</v>
      </c>
      <c r="D25" s="6" t="s">
        <v>13</v>
      </c>
      <c r="E25" s="6" t="s">
        <v>13</v>
      </c>
      <c r="F25" s="6" t="s">
        <v>13</v>
      </c>
      <c r="G25" s="7" t="s">
        <v>14</v>
      </c>
      <c r="H25" s="7"/>
      <c r="I25" s="8" t="s">
        <v>15</v>
      </c>
      <c r="J25" s="8" t="s">
        <v>15</v>
      </c>
      <c r="K25" s="8"/>
      <c r="L25" s="8"/>
      <c r="M25" s="8"/>
      <c r="N25" s="8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ht="14.25" customHeight="1" x14ac:dyDescent="0.45">
      <c r="A26" s="5" t="s">
        <v>10</v>
      </c>
      <c r="B26" s="5" t="s">
        <v>62</v>
      </c>
      <c r="C26" s="5" t="s">
        <v>63</v>
      </c>
      <c r="D26" s="6" t="s">
        <v>13</v>
      </c>
      <c r="E26" s="6" t="s">
        <v>13</v>
      </c>
      <c r="F26" s="6" t="s">
        <v>13</v>
      </c>
      <c r="G26" s="7" t="s">
        <v>14</v>
      </c>
      <c r="H26" s="7"/>
      <c r="I26" s="8" t="s">
        <v>15</v>
      </c>
      <c r="J26" s="8" t="s">
        <v>15</v>
      </c>
      <c r="K26" s="8"/>
      <c r="L26" s="8"/>
      <c r="M26" s="8"/>
      <c r="N26" s="8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ht="14.25" customHeight="1" x14ac:dyDescent="0.45">
      <c r="A27" s="5" t="s">
        <v>10</v>
      </c>
      <c r="B27" s="5" t="s">
        <v>64</v>
      </c>
      <c r="C27" s="5" t="s">
        <v>65</v>
      </c>
      <c r="D27" s="6" t="s">
        <v>13</v>
      </c>
      <c r="E27" s="6" t="s">
        <v>13</v>
      </c>
      <c r="F27" s="6" t="s">
        <v>13</v>
      </c>
      <c r="G27" s="7" t="s">
        <v>14</v>
      </c>
      <c r="H27" s="7"/>
      <c r="I27" s="8" t="s">
        <v>15</v>
      </c>
      <c r="J27" s="8" t="s">
        <v>15</v>
      </c>
      <c r="K27" s="8"/>
      <c r="L27" s="8"/>
      <c r="M27" s="8"/>
      <c r="N27" s="8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ht="14.25" customHeight="1" x14ac:dyDescent="0.45">
      <c r="A28" s="5" t="s">
        <v>10</v>
      </c>
      <c r="B28" s="5" t="s">
        <v>66</v>
      </c>
      <c r="C28" s="5" t="s">
        <v>67</v>
      </c>
      <c r="D28" s="13" t="s">
        <v>13</v>
      </c>
      <c r="E28" s="6" t="s">
        <v>13</v>
      </c>
      <c r="F28" s="13" t="s">
        <v>13</v>
      </c>
      <c r="G28" s="7" t="s">
        <v>14</v>
      </c>
      <c r="H28" s="7"/>
      <c r="I28" s="8" t="s">
        <v>15</v>
      </c>
      <c r="J28" s="8" t="s">
        <v>15</v>
      </c>
      <c r="K28" s="8"/>
      <c r="L28" s="8"/>
      <c r="M28" s="8"/>
      <c r="N28" s="8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ht="14.25" customHeight="1" x14ac:dyDescent="0.45">
      <c r="A29" s="5" t="s">
        <v>10</v>
      </c>
      <c r="B29" s="5" t="s">
        <v>68</v>
      </c>
      <c r="C29" s="11" t="s">
        <v>69</v>
      </c>
      <c r="D29" s="6" t="s">
        <v>13</v>
      </c>
      <c r="E29" s="6" t="s">
        <v>13</v>
      </c>
      <c r="F29" s="6" t="s">
        <v>13</v>
      </c>
      <c r="G29" s="7" t="s">
        <v>14</v>
      </c>
      <c r="H29" s="7"/>
      <c r="I29" s="8" t="s">
        <v>15</v>
      </c>
      <c r="J29" s="8" t="s">
        <v>15</v>
      </c>
      <c r="K29" s="8"/>
      <c r="L29" s="8"/>
      <c r="M29" s="8"/>
      <c r="N29" s="8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ht="14.25" customHeight="1" x14ac:dyDescent="0.45">
      <c r="A30" s="5" t="s">
        <v>10</v>
      </c>
      <c r="B30" s="5" t="s">
        <v>70</v>
      </c>
      <c r="C30" s="11" t="s">
        <v>71</v>
      </c>
      <c r="D30" s="13" t="s">
        <v>13</v>
      </c>
      <c r="E30" s="6" t="s">
        <v>13</v>
      </c>
      <c r="F30" s="13" t="s">
        <v>13</v>
      </c>
      <c r="G30" s="7" t="s">
        <v>14</v>
      </c>
      <c r="H30" s="7"/>
      <c r="I30" s="8" t="s">
        <v>15</v>
      </c>
      <c r="J30" s="8" t="s">
        <v>15</v>
      </c>
      <c r="K30" s="8"/>
      <c r="L30" s="8"/>
      <c r="M30" s="8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ht="14.25" customHeight="1" x14ac:dyDescent="0.45">
      <c r="A31" s="8" t="s">
        <v>10</v>
      </c>
      <c r="B31" s="8" t="s">
        <v>72</v>
      </c>
      <c r="C31" s="5" t="s">
        <v>73</v>
      </c>
      <c r="D31" s="8" t="s">
        <v>13</v>
      </c>
      <c r="E31" s="8" t="s">
        <v>13</v>
      </c>
      <c r="F31" s="8" t="s">
        <v>13</v>
      </c>
      <c r="G31" s="15" t="s">
        <v>74</v>
      </c>
      <c r="H31" s="8" t="s">
        <v>75</v>
      </c>
      <c r="I31" s="8" t="s">
        <v>76</v>
      </c>
      <c r="J31" s="8" t="s">
        <v>76</v>
      </c>
      <c r="K31" s="8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</row>
    <row r="32" spans="1:45" ht="14.25" customHeight="1" x14ac:dyDescent="0.45">
      <c r="A32" s="5" t="s">
        <v>77</v>
      </c>
      <c r="B32" s="5" t="s">
        <v>78</v>
      </c>
      <c r="C32" s="11" t="s">
        <v>79</v>
      </c>
      <c r="D32" s="29">
        <v>1904730</v>
      </c>
      <c r="E32" s="18"/>
      <c r="F32" s="29">
        <v>19220</v>
      </c>
      <c r="G32" s="15" t="s">
        <v>80</v>
      </c>
      <c r="I32" s="8" t="s">
        <v>81</v>
      </c>
      <c r="J32" s="8" t="s">
        <v>81</v>
      </c>
      <c r="K32" s="8"/>
      <c r="L32" s="8"/>
      <c r="M32" s="19"/>
      <c r="N32" s="8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ht="14.25" customHeight="1" x14ac:dyDescent="0.45">
      <c r="A33" s="5" t="s">
        <v>77</v>
      </c>
      <c r="B33" s="5" t="s">
        <v>82</v>
      </c>
      <c r="C33" s="11" t="s">
        <v>83</v>
      </c>
      <c r="D33" s="29">
        <v>1392347</v>
      </c>
      <c r="E33" s="20"/>
      <c r="F33" s="29">
        <v>9390</v>
      </c>
      <c r="G33" s="15" t="s">
        <v>80</v>
      </c>
      <c r="I33" s="8" t="s">
        <v>81</v>
      </c>
      <c r="J33" s="8" t="s">
        <v>81</v>
      </c>
      <c r="K33" s="8"/>
      <c r="L33" s="8"/>
      <c r="M33" s="19"/>
      <c r="N33" s="8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ht="14.25" customHeight="1" x14ac:dyDescent="0.45">
      <c r="A34" s="5" t="s">
        <v>10</v>
      </c>
      <c r="B34" s="5" t="s">
        <v>84</v>
      </c>
      <c r="C34" s="11" t="s">
        <v>85</v>
      </c>
      <c r="D34" s="8" t="s">
        <v>13</v>
      </c>
      <c r="E34" s="8" t="s">
        <v>13</v>
      </c>
      <c r="F34" s="8" t="s">
        <v>13</v>
      </c>
      <c r="G34" s="15" t="s">
        <v>86</v>
      </c>
      <c r="H34" s="8" t="s">
        <v>75</v>
      </c>
      <c r="I34" s="8" t="s">
        <v>76</v>
      </c>
      <c r="J34" s="8" t="s">
        <v>76</v>
      </c>
      <c r="K34" s="8"/>
      <c r="L34" s="8"/>
      <c r="M34" s="19"/>
      <c r="N34" s="8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ht="14.25" customHeight="1" x14ac:dyDescent="0.45">
      <c r="A35" s="5" t="s">
        <v>77</v>
      </c>
      <c r="B35" s="5" t="s">
        <v>87</v>
      </c>
      <c r="C35" s="11" t="s">
        <v>88</v>
      </c>
      <c r="D35" s="7">
        <v>170390</v>
      </c>
      <c r="E35" s="20"/>
      <c r="F35" s="7">
        <v>50400</v>
      </c>
      <c r="G35" s="15" t="s">
        <v>80</v>
      </c>
      <c r="H35" s="7"/>
      <c r="I35" s="8" t="s">
        <v>81</v>
      </c>
      <c r="J35" s="8" t="s">
        <v>81</v>
      </c>
      <c r="K35" s="8"/>
      <c r="L35" s="8"/>
      <c r="M35" s="23"/>
      <c r="N35" s="8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ht="14.25" customHeight="1" x14ac:dyDescent="0.45">
      <c r="A36" s="5" t="s">
        <v>77</v>
      </c>
      <c r="B36" s="5" t="s">
        <v>89</v>
      </c>
      <c r="C36" s="11" t="s">
        <v>90</v>
      </c>
      <c r="D36" s="24" t="s">
        <v>91</v>
      </c>
      <c r="E36" s="24" t="s">
        <v>91</v>
      </c>
      <c r="F36" s="24" t="s">
        <v>91</v>
      </c>
      <c r="G36" s="15" t="s">
        <v>80</v>
      </c>
      <c r="H36" s="7"/>
      <c r="I36" s="8" t="s">
        <v>81</v>
      </c>
      <c r="J36" s="8" t="s">
        <v>81</v>
      </c>
      <c r="K36" s="8"/>
      <c r="L36" s="8"/>
      <c r="M36" s="19"/>
      <c r="N36" s="8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ht="14.25" customHeight="1" x14ac:dyDescent="0.45">
      <c r="A37" s="5" t="s">
        <v>77</v>
      </c>
      <c r="B37" s="5" t="s">
        <v>92</v>
      </c>
      <c r="C37" s="11" t="s">
        <v>93</v>
      </c>
      <c r="D37" s="24" t="s">
        <v>91</v>
      </c>
      <c r="E37" s="24" t="s">
        <v>91</v>
      </c>
      <c r="F37" s="24" t="s">
        <v>91</v>
      </c>
      <c r="G37" s="15" t="s">
        <v>80</v>
      </c>
      <c r="H37" s="7"/>
      <c r="I37" s="8" t="s">
        <v>81</v>
      </c>
      <c r="J37" s="8" t="s">
        <v>81</v>
      </c>
      <c r="K37" s="8"/>
      <c r="L37" s="8"/>
      <c r="M37" s="19"/>
      <c r="N37" s="8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ht="14.25" customHeight="1" x14ac:dyDescent="0.45">
      <c r="A38" s="5" t="s">
        <v>10</v>
      </c>
      <c r="B38" s="5" t="s">
        <v>94</v>
      </c>
      <c r="C38" s="11" t="s">
        <v>95</v>
      </c>
      <c r="D38" s="8" t="s">
        <v>13</v>
      </c>
      <c r="E38" s="8" t="s">
        <v>13</v>
      </c>
      <c r="F38" s="8" t="s">
        <v>13</v>
      </c>
      <c r="G38" s="15" t="s">
        <v>96</v>
      </c>
      <c r="H38" s="8" t="s">
        <v>97</v>
      </c>
      <c r="I38" s="8" t="s">
        <v>98</v>
      </c>
      <c r="J38" s="8" t="s">
        <v>98</v>
      </c>
      <c r="K38" s="8"/>
      <c r="L38" s="8"/>
      <c r="M38" s="19"/>
      <c r="N38" s="8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ht="14.25" customHeight="1" x14ac:dyDescent="0.45">
      <c r="A39" s="5" t="s">
        <v>77</v>
      </c>
      <c r="B39" s="5" t="s">
        <v>99</v>
      </c>
      <c r="C39" s="11" t="s">
        <v>100</v>
      </c>
      <c r="D39" s="24" t="s">
        <v>91</v>
      </c>
      <c r="E39" s="24" t="s">
        <v>91</v>
      </c>
      <c r="F39" s="24" t="s">
        <v>91</v>
      </c>
      <c r="G39" s="15" t="s">
        <v>80</v>
      </c>
      <c r="H39" s="7"/>
      <c r="I39" s="8" t="s">
        <v>81</v>
      </c>
      <c r="J39" s="8" t="s">
        <v>81</v>
      </c>
      <c r="K39" s="8"/>
      <c r="L39" s="8"/>
      <c r="M39" s="23"/>
      <c r="N39" s="8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ht="14.25" customHeight="1" x14ac:dyDescent="0.45">
      <c r="A40" s="5" t="s">
        <v>77</v>
      </c>
      <c r="B40" s="5" t="s">
        <v>101</v>
      </c>
      <c r="C40" s="11" t="s">
        <v>102</v>
      </c>
      <c r="D40" s="7">
        <v>220484</v>
      </c>
      <c r="E40" s="20"/>
      <c r="F40" s="7">
        <v>50400</v>
      </c>
      <c r="G40" s="15" t="s">
        <v>80</v>
      </c>
      <c r="H40" s="7"/>
      <c r="I40" s="8" t="s">
        <v>81</v>
      </c>
      <c r="J40" s="8" t="s">
        <v>81</v>
      </c>
      <c r="K40" s="8"/>
      <c r="L40" s="8"/>
      <c r="M40" s="23"/>
      <c r="N40" s="8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4.25" customHeight="1" x14ac:dyDescent="0.45">
      <c r="A41" s="5" t="s">
        <v>10</v>
      </c>
      <c r="B41" s="5" t="s">
        <v>103</v>
      </c>
      <c r="C41" s="11" t="s">
        <v>104</v>
      </c>
      <c r="D41" s="8" t="s">
        <v>13</v>
      </c>
      <c r="E41" s="8" t="s">
        <v>13</v>
      </c>
      <c r="F41" s="8" t="s">
        <v>13</v>
      </c>
      <c r="G41" s="15" t="s">
        <v>105</v>
      </c>
      <c r="H41" s="8" t="s">
        <v>97</v>
      </c>
      <c r="I41" s="8" t="s">
        <v>98</v>
      </c>
      <c r="J41" s="8" t="s">
        <v>98</v>
      </c>
      <c r="K41" s="8"/>
      <c r="L41" s="8"/>
      <c r="M41" s="8"/>
      <c r="N41" s="8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ht="14.25" customHeight="1" x14ac:dyDescent="0.45">
      <c r="A42" s="5" t="s">
        <v>77</v>
      </c>
      <c r="B42" s="5" t="s">
        <v>106</v>
      </c>
      <c r="C42" s="11" t="s">
        <v>107</v>
      </c>
      <c r="D42" s="13">
        <v>2779</v>
      </c>
      <c r="E42" s="26"/>
      <c r="F42" s="13">
        <v>20600</v>
      </c>
      <c r="G42" s="15" t="s">
        <v>80</v>
      </c>
      <c r="H42" s="7"/>
      <c r="I42" s="8" t="s">
        <v>81</v>
      </c>
      <c r="J42" s="8" t="s">
        <v>81</v>
      </c>
      <c r="K42" s="8"/>
      <c r="L42" s="8"/>
      <c r="M42" s="19"/>
      <c r="N42" s="8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ht="14.25" customHeight="1" x14ac:dyDescent="0.45">
      <c r="I43" s="27"/>
      <c r="J43" s="28"/>
    </row>
    <row r="44" spans="1:45" ht="14.25" customHeight="1" x14ac:dyDescent="0.35"/>
    <row r="45" spans="1:45" ht="14.25" customHeight="1" x14ac:dyDescent="0.35"/>
    <row r="46" spans="1:45" ht="14.25" customHeight="1" x14ac:dyDescent="0.35"/>
    <row r="47" spans="1:45" ht="14.25" customHeight="1" x14ac:dyDescent="0.35"/>
    <row r="48" spans="1:45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556974-EC50-46AA-9A53-511DE8197763}">
  <ds:schemaRefs>
    <ds:schemaRef ds:uri="http://schemas.microsoft.com/office/2006/metadata/properties"/>
    <ds:schemaRef ds:uri="http://schemas.microsoft.com/office/infopath/2007/PartnerControls"/>
    <ds:schemaRef ds:uri="a1fcbaaf-06d9-47c4-b3a2-beefbc45d784"/>
  </ds:schemaRefs>
</ds:datastoreItem>
</file>

<file path=customXml/itemProps2.xml><?xml version="1.0" encoding="utf-8"?>
<ds:datastoreItem xmlns:ds="http://schemas.openxmlformats.org/officeDocument/2006/customXml" ds:itemID="{BB6EBDB3-B8F3-4528-BF34-647D7D3E55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BAC5BA-D8F0-4FEF-9858-EEAF7C85FE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Demand_Projection</vt:lpstr>
      <vt:lpstr>Demand_Projection_ref_20211022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Victor</dc:creator>
  <cp:lastModifiedBy>Andrea Cecilia Rivas Castañeda</cp:lastModifiedBy>
  <dcterms:created xsi:type="dcterms:W3CDTF">2021-10-03T01:49:06Z</dcterms:created>
  <dcterms:modified xsi:type="dcterms:W3CDTF">2025-01-12T01:05:48Z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