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Escenario_medio\"/>
    </mc:Choice>
  </mc:AlternateContent>
  <xr:revisionPtr revIDLastSave="0" documentId="13_ncr:1_{A5ACE1DD-ED80-49FA-A24E-44121F21E66D}" xr6:coauthVersionLast="47" xr6:coauthVersionMax="47" xr10:uidLastSave="{00000000-0000-0000-0000-000000000000}"/>
  <bookViews>
    <workbookView xWindow="-98" yWindow="-98" windowWidth="21795" windowHeight="11625" tabRatio="705" firstSheet="5" activeTab="6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SmartGrid" sheetId="14" r:id="rId8"/>
    <sheet name="Efficiency" sheetId="9" r:id="rId9"/>
    <sheet name="Others" sheetId="17" r:id="rId10"/>
  </sheets>
  <definedNames>
    <definedName name="_xlnm._FilterDatabase" localSheetId="8" hidden="1">Efficiency!$A$1:$AS$14</definedName>
    <definedName name="_xlnm._FilterDatabase" localSheetId="6" hidden="1">Electrical!$A$1:$N$56</definedName>
    <definedName name="_xlnm._FilterDatabase" localSheetId="7" hidden="1">SmartGrid!$A$1:$AQ$15</definedName>
    <definedName name="_xlnm._FilterDatabase" localSheetId="5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4" l="1"/>
  <c r="AC7" i="14"/>
  <c r="AB7" i="14"/>
  <c r="AA7" i="14"/>
  <c r="Z7" i="14"/>
  <c r="Y7" i="14"/>
  <c r="X7" i="14"/>
  <c r="W7" i="14"/>
  <c r="V7" i="14"/>
  <c r="U7" i="14"/>
  <c r="T7" i="14"/>
  <c r="AN7" i="14" l="1"/>
  <c r="AO7" i="14" s="1"/>
  <c r="AP7" i="14" s="1"/>
  <c r="AQ7" i="14" s="1"/>
  <c r="AE7" i="14" l="1"/>
  <c r="AF7" i="14"/>
  <c r="AG7" i="14"/>
  <c r="AH7" i="14"/>
  <c r="AI7" i="14"/>
  <c r="AJ7" i="14"/>
  <c r="AK7" i="14"/>
  <c r="AL7" i="14"/>
  <c r="AM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7954707-E516-4DD7-8F14-84EFFDA118DA}">
      <text>
        <r>
          <rPr>
            <b/>
            <sz val="9"/>
            <color rgb="FF000000"/>
            <rFont val="Tahoma"/>
            <family val="2"/>
          </rPr>
          <t xml:space="preserve">YES: the indices can be called from the stable_scenario dictionary.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NO: the system must generate the fields.
</t>
        </r>
      </text>
    </comment>
    <comment ref="G1" authorId="0" shapeId="0" xr:uid="{FDD0569C-9594-4FEB-A4DE-A783D0BB0E62}">
      <text>
        <r>
          <rPr>
            <b/>
            <sz val="9"/>
            <color rgb="FF000000"/>
            <rFont val="Tahoma"/>
            <family val="2"/>
          </rPr>
          <t xml:space="preserve">Used for exact values before y_ini
</t>
        </r>
      </text>
    </comment>
    <comment ref="I1" authorId="0" shapeId="0" xr:uid="{39FD1E08-23E7-43C0-B0EA-8F305E7811C5}">
      <text>
        <r>
          <rPr>
            <b/>
            <sz val="9"/>
            <color rgb="FF000000"/>
            <rFont val="Tahoma"/>
            <family val="2"/>
          </rPr>
          <t>Preceding year of initial year of separation between values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<sst xmlns="http://schemas.openxmlformats.org/spreadsheetml/2006/main" count="1572" uniqueCount="298">
  <si>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</si>
  <si>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</si>
  <si>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</si>
  <si>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</si>
  <si>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</si>
  <si>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</si>
  <si>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</si>
  <si>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</si>
  <si>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</si>
  <si>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</si>
  <si>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NDP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</si>
  <si>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</si>
  <si>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</si>
  <si>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</si>
  <si>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</si>
  <si>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</si>
  <si>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</si>
  <si>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</si>
  <si>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</si>
  <si>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</si>
  <si>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Private vehicles - Automobiles</t>
  </si>
  <si>
    <t>Techs_Auto</t>
  </si>
  <si>
    <t>Private vehicles - Motorcycle</t>
  </si>
  <si>
    <t>Techs_Motos</t>
  </si>
  <si>
    <t>Private vehicles - Bus Private</t>
  </si>
  <si>
    <t>Techs_Buses_Pri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</si>
  <si>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</si>
  <si>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</si>
  <si>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</si>
  <si>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</si>
  <si>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</si>
  <si>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</si>
  <si>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</si>
  <si>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</si>
  <si>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</si>
  <si>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</si>
  <si>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</si>
  <si>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</si>
  <si>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</si>
  <si>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</si>
  <si>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</si>
  <si>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</si>
  <si>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</si>
  <si>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</si>
  <si>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</si>
  <si>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</si>
  <si>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</si>
  <si>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</si>
  <si>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</si>
  <si>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</si>
  <si>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</si>
  <si>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</si>
  <si>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</si>
  <si>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</si>
  <si>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</si>
  <si>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</si>
  <si>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</si>
  <si>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Relative increase to BAU - occupancy rate</t>
  </si>
  <si>
    <t>Sector</t>
  </si>
  <si>
    <t>Restriction_Type</t>
  </si>
  <si>
    <t>Transport</t>
  </si>
  <si>
    <t>Private</t>
  </si>
  <si>
    <t>Motorcycle Electric</t>
  </si>
  <si>
    <t>TRMOTELE</t>
  </si>
  <si>
    <t>Min/Max</t>
  </si>
  <si>
    <t>Motorcycle Gasoline</t>
  </si>
  <si>
    <t>TRMOTGSL</t>
  </si>
  <si>
    <t>interp</t>
  </si>
  <si>
    <t>Min</t>
  </si>
  <si>
    <t>Motorcycle Flex_Fuel</t>
  </si>
  <si>
    <t>TRMOTFlex_Fuel</t>
  </si>
  <si>
    <t>Automobiles Electric</t>
  </si>
  <si>
    <t>TRAUTELE</t>
  </si>
  <si>
    <t>Automobiles Gasoline</t>
  </si>
  <si>
    <t>TRAUTGSL</t>
  </si>
  <si>
    <t>Automobiles Diesel</t>
  </si>
  <si>
    <t>TRAUTDSL</t>
  </si>
  <si>
    <t>Automobiles Flex_Fuel</t>
  </si>
  <si>
    <t>TRAUTFlex_Fuel</t>
  </si>
  <si>
    <t>Light Freight</t>
  </si>
  <si>
    <t>Light Truck Electric</t>
  </si>
  <si>
    <t>TRYLFELE</t>
  </si>
  <si>
    <t>Light Truck Diesel</t>
  </si>
  <si>
    <t>TRYLFDSL</t>
  </si>
  <si>
    <t>Light Truck Gasoline</t>
  </si>
  <si>
    <t>TRYLFGSL</t>
  </si>
  <si>
    <t>Heavy Freight</t>
  </si>
  <si>
    <t>Heavy Truck Electric</t>
  </si>
  <si>
    <t>TRYTKELE</t>
  </si>
  <si>
    <t>Heavy Truck Hydrogen</t>
  </si>
  <si>
    <t>TRYTKHYD</t>
  </si>
  <si>
    <t>Heavy Truck Diesel</t>
  </si>
  <si>
    <t>TRYTKDSL</t>
  </si>
  <si>
    <t>Bus Private Electric</t>
  </si>
  <si>
    <t>TRBPRELE</t>
  </si>
  <si>
    <t>Bus Private Hydrogen</t>
  </si>
  <si>
    <t>TRBPRHYD</t>
  </si>
  <si>
    <t>Bus Private Diesel</t>
  </si>
  <si>
    <t>TRBPRDSL</t>
  </si>
  <si>
    <t>Bus Public Electric</t>
  </si>
  <si>
    <t>TRBPUELE</t>
  </si>
  <si>
    <t>Bus Public Hydrogen</t>
  </si>
  <si>
    <t>TRBPUHYD</t>
  </si>
  <si>
    <t>Bus Public Diesel</t>
  </si>
  <si>
    <t>TRBPUDSL</t>
  </si>
  <si>
    <t>Minibus Electric</t>
  </si>
  <si>
    <t>TRMBSELE</t>
  </si>
  <si>
    <t>Minibus Diesel</t>
  </si>
  <si>
    <t>TRMBSDSL</t>
  </si>
  <si>
    <t>Minibus Gasoline</t>
  </si>
  <si>
    <t>TRMBSGSL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</si>
  <si>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</si>
  <si>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</si>
  <si>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</si>
  <si>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</si>
  <si>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</si>
  <si>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</si>
  <si>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</si>
  <si>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</si>
  <si>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</si>
  <si>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</si>
  <si>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IMP_ELE</t>
  </si>
  <si>
    <t>Primary - Import - Electricity</t>
  </si>
  <si>
    <t>2018 ; 2019 ; 2020 ; 2021 ; 2022 ; 2023 ; 2024 ; 2025 ; 2026 ; 2027 ; 2028 ; 2029 ; 2030 ; 2031</t>
  </si>
  <si>
    <t>0 ; 3.517 ; 3.54 ; 4.226 ; 0 ; 6.741 ; 6.5 ; 6 ; 5 ; 4 ; 5 ; 4 ; 4 ; 4</t>
  </si>
  <si>
    <t>PJ</t>
  </si>
  <si>
    <t>Write ; Interpolate ; Fix_Last</t>
  </si>
  <si>
    <t>TotalTechnologyAnnualActivityUpperLimit</t>
  </si>
  <si>
    <t>2.41 ; 3.517 ; 3.54 ; 4.226 ; 4.886 ; 6.741 ; 6.5 ; 6 ; 5 ; 4 ; 5 ; 4 ; 4 ; 4</t>
  </si>
  <si>
    <t>Write ; Interpolate_Escalate ; Fix_Last</t>
  </si>
  <si>
    <t>PPBGS</t>
  </si>
  <si>
    <t>The minimum production with biogas</t>
  </si>
  <si>
    <t>2018 ; 2019 ; 2020 ; 2021 ; 2022 ; 2023 ; 2024 ; 2025 ; 2026 ; 2027 ; 2028 ; 2030</t>
  </si>
  <si>
    <t>0.09 ; 0.096 ; 0.125 ; 0.118 ; 0 ; 0.1 ; 0.1 ; 0.1 ; 0.1 ; 0.1 ; 0.1 ; 0.13</t>
  </si>
  <si>
    <t>All</t>
  </si>
  <si>
    <t>The minimum production of biogas</t>
  </si>
  <si>
    <t>PPBIM</t>
  </si>
  <si>
    <t>The minimum production with biomass</t>
  </si>
  <si>
    <t>2018 ; 2019 ; 2020 ; 2021 ; 2022 ; 2023 ; 2024 ; 2025 ; 2026 ; 2027 ; 2028</t>
  </si>
  <si>
    <t>0 ; 7.241 ; 7.1815 ; 7.558 ; 0 ; 6.89 ; 8 ; 10 ; 11 ; 11.5  ; 12</t>
  </si>
  <si>
    <t>2018 ; 2019 ; 2020 ; 2021 ; 2022 ; 2023 ; 2024 ; 2025 ; 2026 ; 2027 ; 2028 ; 2029 ; 2030</t>
  </si>
  <si>
    <t>0 ; 7.241 ; 7.1815 ; 7.558 ; 0 ; 6.89 ; 8 ; 10 ; 11 ; 12  ; 12 ; 12 ; 12</t>
  </si>
  <si>
    <t>CapacityFactor</t>
  </si>
  <si>
    <t>PPCOA</t>
  </si>
  <si>
    <t>The capacity factor of coal</t>
  </si>
  <si>
    <t>2018 ; 2019 ; 2020 ; 2021 ; 2022 ; 2023</t>
  </si>
  <si>
    <t>0.9 ; 0.99 ; 0.7 ; 0.8 ; 0.8 ; 0.8</t>
  </si>
  <si>
    <t>PJ/GW</t>
  </si>
  <si>
    <t>Overwrite ; Interpolate ; Fix_Last</t>
  </si>
  <si>
    <t>The minimum production with coal</t>
  </si>
  <si>
    <t>16.55 ; 18.227 ; 10.48 ; 13.97 ; 9.948 ; 15.091</t>
  </si>
  <si>
    <t>16.55 ; 18.227 ; 10.48 ; 13.97 ; 9.948 ; 15.091 ; 16.5 ; 16.5 ; 16.5 ; 16.5 ; 18</t>
  </si>
  <si>
    <t>16.55 ; 18.227 ; 10.48 ; 13.97 ; 9.948 ; 15.091 ; 15.091 ; 15.091 ; 15.091 ; 15.1 ; 16.5</t>
  </si>
  <si>
    <t>PPDSL</t>
  </si>
  <si>
    <t>The minimum production with diesel</t>
  </si>
  <si>
    <t>2018 ; 2019 ; 2020 ; 2021 ; 2022 ; 2023 ; 2024 ; 2025</t>
  </si>
  <si>
    <t>0.007 ; 0.0065 ; 0.02 ; 0.012 ; 0.025 ; 0.031 ; 0.031 ; 0.031</t>
  </si>
  <si>
    <t>PPFOI</t>
  </si>
  <si>
    <t>The minimum production with fuel oil</t>
  </si>
  <si>
    <t>2018 ; 2019 ; 2020 ; 2021 ; 2022 ; 2023 ; 2024</t>
  </si>
  <si>
    <t>1.42 ; 1.928 ; 0.96 ; 0.996 ; 0.696 ; 2.379 ; 2.38</t>
  </si>
  <si>
    <t>1.42 ; 1.928 ; 0.96 ; 0.996 ; 0.696 ; 2.379 ; 2.38 ; 2.38 ; 2.38 ; 2.38 ; 2.38</t>
  </si>
  <si>
    <t>TotalAnnualMaxCapacity</t>
  </si>
  <si>
    <t>PPGEO</t>
  </si>
  <si>
    <t>The max capacity of Geothermal</t>
  </si>
  <si>
    <t>2018 ; 2019 ; 2020 ; 2021</t>
  </si>
  <si>
    <t>0.5; 0.5; 0.5; 0.4</t>
  </si>
  <si>
    <t>GW</t>
  </si>
  <si>
    <t>TotalAnnualMaxCapacityInvestment</t>
  </si>
  <si>
    <t>The max capacity investment of Geothermal</t>
  </si>
  <si>
    <t>The minimum production of geothermal</t>
  </si>
  <si>
    <t>2018 ; 2019 ; 2020 ; 2021 ; 2022 ; 2023 ; 2024 ; 2025 ; 2026 ; 2027 ; 2028 ; 2029 ; 2030 2031 ; 2032 ; 2033</t>
  </si>
  <si>
    <t>0 ; 1.026 ; 1.14 ; 1.16 ; 0 ; 1.21 ; 1.212 ; 1.212 ; 1.212 ; 1.28 ; 1.28 ; 1.28 ; 1.28 ; 1.28 ; 1.28 ; 1.28</t>
  </si>
  <si>
    <t>TotalAnnualMinCapacityInvestment</t>
  </si>
  <si>
    <t>The min capacity investment of wind</t>
  </si>
  <si>
    <t>2030 ; 2031 ; 2033 ; 2034 ; 2035 ; 2039 ; 2040 ; 2041</t>
  </si>
  <si>
    <t>0.1 ; 0 ; 0 ; 0.115 ; 0 ; 0 ; 0.235 ; 0</t>
  </si>
  <si>
    <t>0.1 ; 0 ; 0 ; 0.23 ; 0 ; 0 ; 0.32 ; 0</t>
  </si>
  <si>
    <t>0.94 ; 1.027 ; 1.145 ; 1.17 ; 1.158 ; 1.21</t>
  </si>
  <si>
    <t>PPHDAM</t>
  </si>
  <si>
    <t>The minimum production of dam hydropower</t>
  </si>
  <si>
    <t>18.4632 ; 16.09 ; 22.99 ; 24.698 ; 26.89 ; 22.105; 22.63</t>
  </si>
  <si>
    <t>2018 ; 2019 ; 2020 ; 2021 ; 2022 ; 2023 ; 2024 ; 2025 ; 2026 ; 2027 ; 2028 ; 2029</t>
  </si>
  <si>
    <t>18.46 ; 16.09 ; 22.99 ; 24.697 ; 26.89 ; 22.105; 22.63 ; 22.63 ; 22.63 ; 22.63  ; 22.63 ; 22.63</t>
  </si>
  <si>
    <t>18.4632 ; 16.09 ; 22.99 ; 24.698 ; 26.89 ; 22.105; 50</t>
  </si>
  <si>
    <t>18.46 ; 16.09 ; 22.99 ; 24.697 ; 26.89 ; 22.105; 22.63 ; 22.63 ; 22.63 ; 22.63  ; 25 ; 28</t>
  </si>
  <si>
    <t>The min capacity investment of dam hydropower</t>
  </si>
  <si>
    <t>2028 ; 2029 ; 2030 ; 2032 ; 2035 ; 2040 ; 2045</t>
  </si>
  <si>
    <t>0.052 ; 0 ; 0.130 ; 0 ; 0 ; 0 ; 0</t>
  </si>
  <si>
    <t>PPHROR</t>
  </si>
  <si>
    <t>The minimum production of run-of-river</t>
  </si>
  <si>
    <t>1.0194 ; 1.071 ; 1.322 ; 1.52 ; 1.6088 ; 1.523 ; 1.55</t>
  </si>
  <si>
    <t>1.01 ; 1.07 ; 1.32 ; 1.52 ; 1.608 ; 1.523 ; 1.55 ; 1.7 ; 1.7 ; 1.77 ; 1.77 ; 1.77 ; 1.77</t>
  </si>
  <si>
    <t>PPNGS</t>
  </si>
  <si>
    <t>The minimum production with natural gas</t>
  </si>
  <si>
    <t>0 ; 0 ; 0.02 ; 0.06 ; 0.037 ; 0 ; 0.037 ; 0.037 ; 0.6 ; 0.6 ; 0.6 ; 0.6 ; 5</t>
  </si>
  <si>
    <t>The min capacity investment of natural gas</t>
  </si>
  <si>
    <t>2026 ; 2027 ; 2029 ; 2030 ; 2031 ; 2039 ; 2040 ; 2041</t>
  </si>
  <si>
    <t>0.04375 ; 0 ; 0 ; 0.6 ; 0 ; 0 ; 0.25 ; 0</t>
  </si>
  <si>
    <t>0 ; 0 ; 0.02 ; 0.06 ; 0.037 ; 0 ; 0.037 ; 0.037 ; 0.6 ; 0.7 ; 0.7 ; 0.7 ; 7</t>
  </si>
  <si>
    <t>2026 ; 2027 ; 2029 ; 2030 ; 2031 ; 2036 ; 2037 ; 2038 ; 2043 ; 2044 ; 2045</t>
  </si>
  <si>
    <t>0.04375 ; 0 ; 0 ; 0.6 ; 0 ; 0 ; 0.2 ; 0 ; 0 ; 0.215 ; 0</t>
  </si>
  <si>
    <t>PPPVD</t>
  </si>
  <si>
    <t>The max capacity of of solar (distribution)</t>
  </si>
  <si>
    <t>0.2 ; 0.2 ; 0.2 ; 0.2</t>
  </si>
  <si>
    <t>PPPVDS</t>
  </si>
  <si>
    <t>The max capacity ofof solar (distribution  w. s.)</t>
  </si>
  <si>
    <t>0 ; 0 ; 0 ; 0</t>
  </si>
  <si>
    <t>The minimum production of solar (distribution)</t>
  </si>
  <si>
    <t>2018 ; 2019 ; 2020 ; 2021 ; 2022 ; 2023 ; 2024 ; 2025 ; 2026 ; 2027</t>
  </si>
  <si>
    <t>0 ; 0 ; 0.11 ; 0 ; 0.109 ; 0.185 ; 0.185 ; 0.185 ; 0.24 ; 0.24</t>
  </si>
  <si>
    <t>The minimum production of solar (transmission)</t>
  </si>
  <si>
    <t>The minimum production of solar (distribution w. s.)</t>
  </si>
  <si>
    <t>0 ; 0 ; 0 ; 0 ; 0 ; 0 ; 0 ; 0 ; 0 ; 0 ; 0 ; 0</t>
  </si>
  <si>
    <t>PPPVT</t>
  </si>
  <si>
    <t>0.68 ; 0.808 ; 0.81 ; 0.89 ; 0.79 ; 0.858 ; 0.859 ; 0.9  ; 1.5 ; 1.5 ; 4</t>
  </si>
  <si>
    <t>The max capacity of solar (transmission)</t>
  </si>
  <si>
    <t>2018 ; 2019 ; 2020 ; 2021 ; 2022</t>
  </si>
  <si>
    <t>0.1 ; 0.1 ; 0.1 ; 0.1 ; 0.5</t>
  </si>
  <si>
    <t>2018 ; 2019 ; 2020 ; 2021 ; 2022 ; 2023 ; 2024 ; 2025 ; 2026 ; 2027 ; 2028 ; 2029 ; 2030 ; 3031</t>
  </si>
  <si>
    <t>0.68 ; 0.808 ; 0.81 ; 0.89 ; 0.79 ; 0.858 ; 0.859 ; 0.9  ; 1.5 ; 1.5 ; 4 ; 4 ; 4 ; 4</t>
  </si>
  <si>
    <t>PPPVTS</t>
  </si>
  <si>
    <t>The max capacity of solar (transmission  w. s.)</t>
  </si>
  <si>
    <t>0.69 ; 0.81 ; 0.811 ; 0.892 ; 0.793 ; 0.858</t>
  </si>
  <si>
    <t>The minimum production of solar (transmission w. s.)</t>
  </si>
  <si>
    <t>PPWNDON</t>
  </si>
  <si>
    <t>0.15 ; 0.15 ; 0.15 ; 0.15 ; 0.15</t>
  </si>
  <si>
    <t>The minimum production of wind</t>
  </si>
  <si>
    <t xml:space="preserve">0 ; 1.29 ; 1.307 ; 1.424 ; 0 ; 1.459 ; 1.46 ; 1.46 ; 1.5 ; 1.5 ; 1.5 ; 2 </t>
  </si>
  <si>
    <t>0 ; 1.29 ; 1.307 ; 1.424 ; 0 ; 1.459 ; 1.46 ; 1.46 ; 1.5 ; 1.5 ; 1.5 ; 2</t>
  </si>
  <si>
    <t>1.2 ; 1.3 ; 1.31 ; 1.424 ; 1.288 ; 1.46</t>
  </si>
  <si>
    <t>CapitalCost</t>
  </si>
  <si>
    <t>T5COKIND</t>
  </si>
  <si>
    <t>Capital cost of efficiency</t>
  </si>
  <si>
    <t>None</t>
  </si>
  <si>
    <t>Exact</t>
  </si>
  <si>
    <t>T5DSLIND</t>
  </si>
  <si>
    <t>T5ELEAERO</t>
  </si>
  <si>
    <t>Capital cost of Aero</t>
  </si>
  <si>
    <t>FixedCost</t>
  </si>
  <si>
    <t>Fixed Cost of Aero</t>
  </si>
  <si>
    <t>T5ELEBRT</t>
  </si>
  <si>
    <t>Capital cost of Train</t>
  </si>
  <si>
    <t>Fixed Cost of Train</t>
  </si>
  <si>
    <t>T5ELECOM</t>
  </si>
  <si>
    <t>T5ELEIND</t>
  </si>
  <si>
    <t>T5ELERES</t>
  </si>
  <si>
    <t>T5FIRCOM</t>
  </si>
  <si>
    <t>T5LPGCOM</t>
  </si>
  <si>
    <t>T5LPGIND</t>
  </si>
  <si>
    <t>T5FOIIND</t>
  </si>
  <si>
    <t>T5LPGRES</t>
  </si>
  <si>
    <t>Set</t>
  </si>
  <si>
    <t>Set_Index</t>
  </si>
  <si>
    <t>SpecifiedAnnualDemand</t>
  </si>
  <si>
    <t>E5COMELE</t>
  </si>
  <si>
    <t>f</t>
  </si>
  <si>
    <t>Demand Commercial Electric</t>
  </si>
  <si>
    <t>E5COMFIR</t>
  </si>
  <si>
    <t>Demand Commercial Firewood</t>
  </si>
  <si>
    <t>E5COMLPG</t>
  </si>
  <si>
    <t>Demand Comercial GLP</t>
  </si>
  <si>
    <t>E5INDCOK</t>
  </si>
  <si>
    <t>Demand Industrial Coke</t>
  </si>
  <si>
    <t>E5INDDSL</t>
  </si>
  <si>
    <t>Demand Industrial Diesel</t>
  </si>
  <si>
    <t>E5INDELE</t>
  </si>
  <si>
    <t>Demand Industrial Electric</t>
  </si>
  <si>
    <t>E5INDFOI</t>
  </si>
  <si>
    <t>Demand Industrial Fuel Oil</t>
  </si>
  <si>
    <t>E5INDLPG</t>
  </si>
  <si>
    <t>Demand Industrial GLP</t>
  </si>
  <si>
    <t>E5RESELE</t>
  </si>
  <si>
    <t>Demand Residential Electric</t>
  </si>
  <si>
    <t>E5RESFIR</t>
  </si>
  <si>
    <t>Demand Residential Wood</t>
  </si>
  <si>
    <t>E5RESLPG</t>
  </si>
  <si>
    <t>Demand Residential LPG</t>
  </si>
  <si>
    <t>E6AERO</t>
  </si>
  <si>
    <t>Transport Demand - Cable Car</t>
  </si>
  <si>
    <t>E6BRT</t>
  </si>
  <si>
    <t>Transport Demand - Train</t>
  </si>
  <si>
    <t>Bus Private Plug-in Hybrid Diesel</t>
  </si>
  <si>
    <t>TRBPRPHD</t>
  </si>
  <si>
    <t>Max</t>
  </si>
  <si>
    <t>Minibus Plug-in Hybrid Diesel</t>
  </si>
  <si>
    <t>TRMBSPHD</t>
  </si>
  <si>
    <t>Bus Public Plug-in Hybrid Diesel</t>
  </si>
  <si>
    <t>TRBPUPHD</t>
  </si>
  <si>
    <t>Light Truck Hybrid Diesel</t>
  </si>
  <si>
    <t>TRYLFHD</t>
  </si>
  <si>
    <t>Light Truck Plug-in Hybrid Diesel</t>
  </si>
  <si>
    <t>TRYLFPHD</t>
  </si>
  <si>
    <t>Automobiles LPG</t>
  </si>
  <si>
    <t>TRAUTLPG</t>
  </si>
  <si>
    <t>Minibus Hydrogen</t>
  </si>
  <si>
    <t>TRMBSHYD</t>
  </si>
  <si>
    <t>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</si>
</sst>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CFB7"/>
        <bgColor rgb="FF000000"/>
      </patternFill>
    </fill>
    <fill>
      <patternFill patternType="solid">
        <fgColor rgb="FFD3BDFF"/>
        <bgColor rgb="FF000000"/>
      </patternFill>
    </fill>
    <fill>
      <patternFill patternType="solid">
        <fgColor rgb="FFDDBA97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/>
    <xf numFmtId="0" fontId="2" fillId="0" borderId="16" xfId="0" applyFont="1" applyBorder="1"/>
    <xf numFmtId="0" fontId="2" fillId="0" borderId="7" xfId="0" applyFont="1" applyBorder="1"/>
    <xf numFmtId="0" fontId="2" fillId="0" borderId="17" xfId="0" applyFont="1" applyBorder="1"/>
    <xf numFmtId="0" fontId="0" fillId="0" borderId="2" xfId="0" applyBorder="1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8" xfId="0" applyBorder="1"/>
    <xf numFmtId="0" fontId="2" fillId="0" borderId="2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164" fontId="0" fillId="11" borderId="10" xfId="0" applyNumberFormat="1" applyFill="1" applyBorder="1" applyAlignment="1">
      <alignment horizontal="center" vertical="center"/>
    </xf>
    <xf numFmtId="0" fontId="2" fillId="2" borderId="15" xfId="0" applyFont="1" applyFill="1" applyBorder="1"/>
    <xf numFmtId="0" fontId="0" fillId="12" borderId="0" xfId="0" applyFill="1"/>
    <xf numFmtId="0" fontId="11" fillId="2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1" fillId="26" borderId="9" xfId="0" applyFont="1" applyFill="1" applyBorder="1" applyAlignment="1">
      <alignment horizontal="center" vertical="center"/>
    </xf>
    <xf numFmtId="0" fontId="9" fillId="7" borderId="0" xfId="0" applyFont="1" applyFill="1"/>
    <xf numFmtId="0" fontId="9" fillId="0" borderId="0" xfId="0" applyFont="1"/>
    <xf numFmtId="164" fontId="10" fillId="17" borderId="26" xfId="0" applyNumberFormat="1" applyFont="1" applyFill="1" applyBorder="1" applyAlignment="1">
      <alignment horizontal="right"/>
    </xf>
    <xf numFmtId="164" fontId="10" fillId="18" borderId="26" xfId="0" applyNumberFormat="1" applyFont="1" applyFill="1" applyBorder="1" applyAlignment="1">
      <alignment horizontal="right"/>
    </xf>
    <xf numFmtId="164" fontId="10" fillId="19" borderId="2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Fill="1"/>
    <xf numFmtId="165" fontId="0" fillId="0" borderId="0" xfId="0" applyNumberFormat="1"/>
    <xf numFmtId="165" fontId="0" fillId="0" borderId="0" xfId="1" applyNumberFormat="1" applyFont="1"/>
    <xf numFmtId="164" fontId="10" fillId="19" borderId="26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24" borderId="9" xfId="0" applyFont="1" applyFill="1" applyBorder="1" applyAlignment="1">
      <alignment horizontal="center" vertical="center"/>
    </xf>
    <xf numFmtId="0" fontId="1" fillId="25" borderId="9" xfId="0" applyFont="1" applyFill="1" applyBorder="1" applyAlignment="1">
      <alignment horizontal="center" vertical="center"/>
    </xf>
    <xf numFmtId="0" fontId="1" fillId="25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26" borderId="9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9" fillId="16" borderId="0" xfId="0" applyFont="1" applyFill="1" applyAlignment="1">
      <alignment horizontal="left" vertical="center"/>
    </xf>
    <xf numFmtId="0" fontId="9" fillId="23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22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21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9" fillId="20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D6D"/>
      <color rgb="FFDDBA97"/>
      <color rgb="FFD3BDFF"/>
      <color rgb="FFE7C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6328125" defaultRowHeight="14.25" x14ac:dyDescent="0.45"/>
  <cols>
    <col min="1" max="1" width="18.1328125" bestFit="1" customWidth="1"/>
    <col min="2" max="2" width="9" bestFit="1" customWidth="1"/>
    <col min="3" max="3" width="9" customWidth="1"/>
    <col min="4" max="4" width="9.86328125" bestFit="1" customWidth="1"/>
    <col min="5" max="5" width="9" customWidth="1"/>
    <col min="6" max="6" width="93" bestFit="1" customWidth="1"/>
  </cols>
  <sheetData>
    <row r="1" spans="1:6" ht="14.65" thickBot="1" x14ac:dyDescent="0.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</row>
    <row r="2" spans="1:6" x14ac:dyDescent="0.45">
      <c r="A2" s="48" t="s">
        <v>6</v>
      </c>
      <c r="B2" s="39" t="s">
        <v>7</v>
      </c>
      <c r="C2" s="39" t="s">
        <v>7</v>
      </c>
      <c r="D2" s="39" t="s">
        <v>6</v>
      </c>
      <c r="E2" s="39" t="s">
        <v>8</v>
      </c>
      <c r="F2" s="23" t="s">
        <v>9</v>
      </c>
    </row>
    <row r="3" spans="1:6" ht="14.65" thickBot="1" x14ac:dyDescent="0.5">
      <c r="A3" s="4" t="s">
        <v>10</v>
      </c>
      <c r="B3" s="6" t="s">
        <v>7</v>
      </c>
      <c r="C3" s="6" t="s">
        <v>11</v>
      </c>
      <c r="D3" s="6" t="s">
        <v>10</v>
      </c>
      <c r="E3" s="6" t="s">
        <v>8</v>
      </c>
      <c r="F3" s="5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383-2877-C54B-8A0D-EDAF5DF83FC0}">
  <dimension ref="A1:Q31"/>
  <sheetViews>
    <sheetView workbookViewId="0">
      <selection activeCell="A30" sqref="A30:Q31"/>
    </sheetView>
  </sheetViews>
  <sheetFormatPr defaultColWidth="10.73046875" defaultRowHeight="14.25" x14ac:dyDescent="0.45"/>
  <sheetData>
    <row r="1" spans="1:17" ht="14.65" thickBot="1" x14ac:dyDescent="0.5"/>
    <row r="2" spans="1:17" ht="14.65" thickBot="1" x14ac:dyDescent="0.5">
      <c r="A2" s="14" t="s">
        <v>16</v>
      </c>
      <c r="B2" s="40" t="s">
        <v>58</v>
      </c>
      <c r="C2" s="15" t="s">
        <v>34</v>
      </c>
      <c r="D2" s="15" t="s">
        <v>35</v>
      </c>
      <c r="E2" s="15" t="s">
        <v>36</v>
      </c>
      <c r="F2" s="15" t="s">
        <v>39</v>
      </c>
      <c r="G2" s="15" t="s">
        <v>40</v>
      </c>
      <c r="H2" s="15" t="s">
        <v>41</v>
      </c>
      <c r="I2" s="15" t="s">
        <v>42</v>
      </c>
      <c r="J2" s="15" t="s">
        <v>43</v>
      </c>
      <c r="K2" s="15" t="s">
        <v>44</v>
      </c>
      <c r="L2" s="15" t="s">
        <v>45</v>
      </c>
      <c r="M2" s="15" t="s">
        <v>46</v>
      </c>
      <c r="N2" s="15" t="s">
        <v>47</v>
      </c>
      <c r="O2" s="15" t="s">
        <v>48</v>
      </c>
      <c r="P2" s="15" t="s">
        <v>49</v>
      </c>
      <c r="Q2" s="16" t="s">
        <v>59</v>
      </c>
    </row>
    <row r="3" spans="1:17" ht="14.65" thickBot="1" x14ac:dyDescent="0.5">
      <c r="A3" s="68" t="s">
        <v>6</v>
      </c>
      <c r="B3" s="54" t="s">
        <v>60</v>
      </c>
      <c r="C3" s="26" t="s">
        <v>61</v>
      </c>
      <c r="D3" s="26" t="s">
        <v>282</v>
      </c>
      <c r="E3" s="26" t="s">
        <v>283</v>
      </c>
      <c r="F3" s="26" t="s">
        <v>11</v>
      </c>
      <c r="G3" s="26" t="s">
        <v>7</v>
      </c>
      <c r="H3" s="26" t="s">
        <v>54</v>
      </c>
      <c r="I3" s="26" t="s">
        <v>54</v>
      </c>
      <c r="J3" s="26" t="s">
        <v>54</v>
      </c>
      <c r="K3" s="26" t="s">
        <v>54</v>
      </c>
      <c r="L3" s="26" t="s">
        <v>54</v>
      </c>
      <c r="M3" s="26">
        <v>2023</v>
      </c>
      <c r="N3" s="26">
        <v>0</v>
      </c>
      <c r="O3" s="26">
        <v>0</v>
      </c>
      <c r="P3" s="26">
        <v>0</v>
      </c>
      <c r="Q3" s="27" t="s">
        <v>284</v>
      </c>
    </row>
    <row r="4" spans="1:17" ht="14.65" thickBot="1" x14ac:dyDescent="0.5">
      <c r="A4" s="68" t="s">
        <v>6</v>
      </c>
      <c r="B4" s="67" t="s">
        <v>60</v>
      </c>
      <c r="C4" s="62" t="s">
        <v>61</v>
      </c>
      <c r="D4" s="62" t="s">
        <v>285</v>
      </c>
      <c r="E4" s="62" t="s">
        <v>286</v>
      </c>
      <c r="F4" s="26" t="s">
        <v>11</v>
      </c>
      <c r="G4" s="26" t="s">
        <v>7</v>
      </c>
      <c r="H4" s="26" t="s">
        <v>54</v>
      </c>
      <c r="I4" s="26" t="s">
        <v>54</v>
      </c>
      <c r="J4" s="26" t="s">
        <v>54</v>
      </c>
      <c r="K4" s="26" t="s">
        <v>54</v>
      </c>
      <c r="L4" s="26" t="s">
        <v>54</v>
      </c>
      <c r="M4" s="26">
        <v>2023</v>
      </c>
      <c r="N4" s="26">
        <v>0</v>
      </c>
      <c r="O4" s="26">
        <v>0</v>
      </c>
      <c r="P4" s="26">
        <v>0</v>
      </c>
      <c r="Q4" s="27" t="s">
        <v>284</v>
      </c>
    </row>
    <row r="5" spans="1:17" ht="14.65" thickBot="1" x14ac:dyDescent="0.5">
      <c r="A5" s="68" t="s">
        <v>6</v>
      </c>
      <c r="B5" s="67" t="s">
        <v>60</v>
      </c>
      <c r="C5" s="62" t="s">
        <v>50</v>
      </c>
      <c r="D5" s="62" t="s">
        <v>287</v>
      </c>
      <c r="E5" s="62" t="s">
        <v>288</v>
      </c>
      <c r="F5" s="26" t="s">
        <v>11</v>
      </c>
      <c r="G5" s="26" t="s">
        <v>7</v>
      </c>
      <c r="H5" s="26" t="s">
        <v>54</v>
      </c>
      <c r="I5" s="26" t="s">
        <v>54</v>
      </c>
      <c r="J5" s="26" t="s">
        <v>54</v>
      </c>
      <c r="K5" s="26" t="s">
        <v>54</v>
      </c>
      <c r="L5" s="26" t="s">
        <v>54</v>
      </c>
      <c r="M5" s="26">
        <v>2023</v>
      </c>
      <c r="N5" s="26">
        <v>0</v>
      </c>
      <c r="O5" s="26">
        <v>0</v>
      </c>
      <c r="P5" s="26">
        <v>0</v>
      </c>
      <c r="Q5" s="27" t="s">
        <v>284</v>
      </c>
    </row>
    <row r="6" spans="1:17" ht="14.65" thickBot="1" x14ac:dyDescent="0.5">
      <c r="A6" s="68" t="s">
        <v>6</v>
      </c>
      <c r="B6" s="54" t="s">
        <v>60</v>
      </c>
      <c r="C6" s="26" t="s">
        <v>79</v>
      </c>
      <c r="D6" s="26" t="s">
        <v>289</v>
      </c>
      <c r="E6" s="26" t="s">
        <v>290</v>
      </c>
      <c r="F6" s="26" t="s">
        <v>11</v>
      </c>
      <c r="G6" s="26" t="s">
        <v>7</v>
      </c>
      <c r="H6" s="26" t="s">
        <v>54</v>
      </c>
      <c r="I6" s="26" t="s">
        <v>54</v>
      </c>
      <c r="J6" s="26" t="s">
        <v>54</v>
      </c>
      <c r="K6" s="26" t="s">
        <v>54</v>
      </c>
      <c r="L6" s="26" t="s">
        <v>54</v>
      </c>
      <c r="M6" s="26">
        <v>2023</v>
      </c>
      <c r="N6" s="26">
        <v>0</v>
      </c>
      <c r="O6" s="26">
        <v>0</v>
      </c>
      <c r="P6" s="26">
        <v>0</v>
      </c>
      <c r="Q6" s="27" t="s">
        <v>284</v>
      </c>
    </row>
    <row r="7" spans="1:17" ht="14.65" thickBot="1" x14ac:dyDescent="0.5">
      <c r="A7" s="68" t="s">
        <v>6</v>
      </c>
      <c r="B7" s="55" t="s">
        <v>60</v>
      </c>
      <c r="C7" s="53" t="s">
        <v>79</v>
      </c>
      <c r="D7" s="53" t="s">
        <v>291</v>
      </c>
      <c r="E7" s="53" t="s">
        <v>292</v>
      </c>
      <c r="F7" s="26" t="s">
        <v>11</v>
      </c>
      <c r="G7" s="26" t="s">
        <v>7</v>
      </c>
      <c r="H7" s="26" t="s">
        <v>54</v>
      </c>
      <c r="I7" s="26" t="s">
        <v>54</v>
      </c>
      <c r="J7" s="26" t="s">
        <v>54</v>
      </c>
      <c r="K7" s="26" t="s">
        <v>54</v>
      </c>
      <c r="L7" s="26" t="s">
        <v>54</v>
      </c>
      <c r="M7" s="26">
        <v>2023</v>
      </c>
      <c r="N7" s="26">
        <v>0</v>
      </c>
      <c r="O7" s="26">
        <v>0</v>
      </c>
      <c r="P7" s="26">
        <v>0</v>
      </c>
      <c r="Q7" s="27" t="s">
        <v>284</v>
      </c>
    </row>
    <row r="8" spans="1:17" ht="14.65" thickBot="1" x14ac:dyDescent="0.5">
      <c r="A8" s="68" t="s">
        <v>6</v>
      </c>
      <c r="B8" s="56" t="s">
        <v>60</v>
      </c>
      <c r="C8" s="28" t="s">
        <v>61</v>
      </c>
      <c r="D8" s="28" t="s">
        <v>93</v>
      </c>
      <c r="E8" s="28" t="s">
        <v>94</v>
      </c>
      <c r="F8" s="28" t="s">
        <v>11</v>
      </c>
      <c r="G8" s="28" t="s">
        <v>7</v>
      </c>
      <c r="H8" s="28" t="s">
        <v>54</v>
      </c>
      <c r="I8" s="28" t="s">
        <v>54</v>
      </c>
      <c r="J8" s="28" t="s">
        <v>54</v>
      </c>
      <c r="K8" s="28" t="s">
        <v>54</v>
      </c>
      <c r="L8" s="28" t="s">
        <v>54</v>
      </c>
      <c r="M8" s="28">
        <v>2023</v>
      </c>
      <c r="N8" s="28">
        <v>0</v>
      </c>
      <c r="O8" s="28">
        <v>0</v>
      </c>
      <c r="P8" s="28">
        <v>0</v>
      </c>
      <c r="Q8" s="29" t="s">
        <v>284</v>
      </c>
    </row>
    <row r="9" spans="1:17" ht="14.65" thickBot="1" x14ac:dyDescent="0.5">
      <c r="A9" s="68" t="s">
        <v>6</v>
      </c>
      <c r="B9" s="65" t="s">
        <v>60</v>
      </c>
      <c r="C9" s="63" t="s">
        <v>61</v>
      </c>
      <c r="D9" s="63" t="s">
        <v>95</v>
      </c>
      <c r="E9" s="63" t="s">
        <v>96</v>
      </c>
      <c r="F9" s="30" t="s">
        <v>11</v>
      </c>
      <c r="G9" s="30" t="s">
        <v>7</v>
      </c>
      <c r="H9" s="30" t="s">
        <v>54</v>
      </c>
      <c r="I9" s="30" t="s">
        <v>54</v>
      </c>
      <c r="J9" s="30" t="s">
        <v>54</v>
      </c>
      <c r="K9" s="30" t="s">
        <v>54</v>
      </c>
      <c r="L9" s="30" t="s">
        <v>54</v>
      </c>
      <c r="M9" s="30">
        <v>2023</v>
      </c>
      <c r="N9" s="30">
        <v>0</v>
      </c>
      <c r="O9" s="30">
        <v>0</v>
      </c>
      <c r="P9" s="30">
        <v>0</v>
      </c>
      <c r="Q9" s="31" t="s">
        <v>284</v>
      </c>
    </row>
    <row r="10" spans="1:17" ht="14.65" thickBot="1" x14ac:dyDescent="0.5">
      <c r="A10" s="68" t="s">
        <v>6</v>
      </c>
      <c r="B10" s="57" t="s">
        <v>60</v>
      </c>
      <c r="C10" s="30" t="s">
        <v>50</v>
      </c>
      <c r="D10" s="30" t="s">
        <v>101</v>
      </c>
      <c r="E10" s="30" t="s">
        <v>102</v>
      </c>
      <c r="F10" s="30" t="s">
        <v>11</v>
      </c>
      <c r="G10" s="30" t="s">
        <v>7</v>
      </c>
      <c r="H10" s="30" t="s">
        <v>54</v>
      </c>
      <c r="I10" s="30" t="s">
        <v>54</v>
      </c>
      <c r="J10" s="30" t="s">
        <v>54</v>
      </c>
      <c r="K10" s="30" t="s">
        <v>54</v>
      </c>
      <c r="L10" s="30" t="s">
        <v>54</v>
      </c>
      <c r="M10" s="30">
        <v>2023</v>
      </c>
      <c r="N10" s="30">
        <v>0</v>
      </c>
      <c r="O10" s="30">
        <v>0</v>
      </c>
      <c r="P10" s="30">
        <v>0</v>
      </c>
      <c r="Q10" s="31" t="s">
        <v>284</v>
      </c>
    </row>
    <row r="11" spans="1:17" ht="14.65" thickBot="1" x14ac:dyDescent="0.5">
      <c r="A11" s="68" t="s">
        <v>10</v>
      </c>
      <c r="B11" s="54" t="s">
        <v>60</v>
      </c>
      <c r="C11" s="26" t="s">
        <v>61</v>
      </c>
      <c r="D11" s="26" t="s">
        <v>293</v>
      </c>
      <c r="E11" s="26" t="s">
        <v>294</v>
      </c>
      <c r="F11" s="26" t="s">
        <v>11</v>
      </c>
      <c r="G11" s="26" t="s">
        <v>7</v>
      </c>
      <c r="H11" s="26" t="s">
        <v>54</v>
      </c>
      <c r="I11" s="26" t="s">
        <v>54</v>
      </c>
      <c r="J11" s="26" t="s">
        <v>54</v>
      </c>
      <c r="K11" s="26" t="s">
        <v>54</v>
      </c>
      <c r="L11" s="26" t="s">
        <v>54</v>
      </c>
      <c r="M11" s="26">
        <v>2023</v>
      </c>
      <c r="N11" s="26">
        <v>0.01</v>
      </c>
      <c r="O11" s="26">
        <v>1.4999999999999999E-2</v>
      </c>
      <c r="P11" s="26">
        <v>2.5000000000000001E-2</v>
      </c>
      <c r="Q11" s="27" t="s">
        <v>284</v>
      </c>
    </row>
    <row r="12" spans="1:17" ht="14.65" thickBot="1" x14ac:dyDescent="0.5">
      <c r="A12" s="68" t="s">
        <v>10</v>
      </c>
      <c r="B12" s="54" t="s">
        <v>60</v>
      </c>
      <c r="C12" s="26" t="s">
        <v>61</v>
      </c>
      <c r="D12" s="26" t="s">
        <v>282</v>
      </c>
      <c r="E12" s="26" t="s">
        <v>283</v>
      </c>
      <c r="F12" s="26" t="s">
        <v>11</v>
      </c>
      <c r="G12" s="26" t="s">
        <v>7</v>
      </c>
      <c r="H12" s="26" t="s">
        <v>54</v>
      </c>
      <c r="I12" s="26" t="s">
        <v>54</v>
      </c>
      <c r="J12" s="26" t="s">
        <v>54</v>
      </c>
      <c r="K12" s="26" t="s">
        <v>54</v>
      </c>
      <c r="L12" s="26" t="s">
        <v>54</v>
      </c>
      <c r="M12" s="26">
        <v>2023</v>
      </c>
      <c r="N12" s="26">
        <v>0</v>
      </c>
      <c r="O12" s="26">
        <v>0</v>
      </c>
      <c r="P12" s="26">
        <v>0</v>
      </c>
      <c r="Q12" s="27" t="s">
        <v>284</v>
      </c>
    </row>
    <row r="13" spans="1:17" ht="14.65" thickBot="1" x14ac:dyDescent="0.5">
      <c r="A13" s="68" t="s">
        <v>10</v>
      </c>
      <c r="B13" s="67" t="s">
        <v>60</v>
      </c>
      <c r="C13" s="62" t="s">
        <v>61</v>
      </c>
      <c r="D13" s="62" t="s">
        <v>285</v>
      </c>
      <c r="E13" s="62" t="s">
        <v>286</v>
      </c>
      <c r="F13" s="26" t="s">
        <v>11</v>
      </c>
      <c r="G13" s="26" t="s">
        <v>7</v>
      </c>
      <c r="H13" s="26" t="s">
        <v>54</v>
      </c>
      <c r="I13" s="26" t="s">
        <v>54</v>
      </c>
      <c r="J13" s="26" t="s">
        <v>54</v>
      </c>
      <c r="K13" s="26" t="s">
        <v>54</v>
      </c>
      <c r="L13" s="26" t="s">
        <v>54</v>
      </c>
      <c r="M13" s="26">
        <v>2023</v>
      </c>
      <c r="N13" s="26">
        <v>0</v>
      </c>
      <c r="O13" s="26">
        <v>0</v>
      </c>
      <c r="P13" s="26">
        <v>0</v>
      </c>
      <c r="Q13" s="27" t="s">
        <v>284</v>
      </c>
    </row>
    <row r="14" spans="1:17" ht="14.65" thickBot="1" x14ac:dyDescent="0.5">
      <c r="A14" s="68" t="s">
        <v>10</v>
      </c>
      <c r="B14" s="67" t="s">
        <v>60</v>
      </c>
      <c r="C14" s="62" t="s">
        <v>50</v>
      </c>
      <c r="D14" s="62" t="s">
        <v>287</v>
      </c>
      <c r="E14" s="62" t="s">
        <v>288</v>
      </c>
      <c r="F14" s="26" t="s">
        <v>11</v>
      </c>
      <c r="G14" s="26" t="s">
        <v>7</v>
      </c>
      <c r="H14" s="26" t="s">
        <v>54</v>
      </c>
      <c r="I14" s="26" t="s">
        <v>54</v>
      </c>
      <c r="J14" s="26" t="s">
        <v>54</v>
      </c>
      <c r="K14" s="26" t="s">
        <v>54</v>
      </c>
      <c r="L14" s="26" t="s">
        <v>54</v>
      </c>
      <c r="M14" s="26">
        <v>2023</v>
      </c>
      <c r="N14" s="26">
        <v>0</v>
      </c>
      <c r="O14" s="26">
        <v>0</v>
      </c>
      <c r="P14" s="26">
        <v>0</v>
      </c>
      <c r="Q14" s="27" t="s">
        <v>284</v>
      </c>
    </row>
    <row r="15" spans="1:17" ht="14.65" thickBot="1" x14ac:dyDescent="0.5">
      <c r="A15" s="68" t="s">
        <v>10</v>
      </c>
      <c r="B15" s="54" t="s">
        <v>60</v>
      </c>
      <c r="C15" s="26" t="s">
        <v>79</v>
      </c>
      <c r="D15" s="26" t="s">
        <v>289</v>
      </c>
      <c r="E15" s="26" t="s">
        <v>290</v>
      </c>
      <c r="F15" s="26" t="s">
        <v>11</v>
      </c>
      <c r="G15" s="26" t="s">
        <v>7</v>
      </c>
      <c r="H15" s="26" t="s">
        <v>54</v>
      </c>
      <c r="I15" s="26" t="s">
        <v>54</v>
      </c>
      <c r="J15" s="26" t="s">
        <v>54</v>
      </c>
      <c r="K15" s="26" t="s">
        <v>54</v>
      </c>
      <c r="L15" s="26" t="s">
        <v>54</v>
      </c>
      <c r="M15" s="26">
        <v>2023</v>
      </c>
      <c r="N15" s="26">
        <v>0</v>
      </c>
      <c r="O15" s="26">
        <v>0</v>
      </c>
      <c r="P15" s="26">
        <v>0</v>
      </c>
      <c r="Q15" s="27" t="s">
        <v>284</v>
      </c>
    </row>
    <row r="16" spans="1:17" ht="14.65" thickBot="1" x14ac:dyDescent="0.5">
      <c r="A16" s="68" t="s">
        <v>10</v>
      </c>
      <c r="B16" s="55" t="s">
        <v>60</v>
      </c>
      <c r="C16" s="53" t="s">
        <v>79</v>
      </c>
      <c r="D16" s="53" t="s">
        <v>291</v>
      </c>
      <c r="E16" s="53" t="s">
        <v>292</v>
      </c>
      <c r="F16" s="26" t="s">
        <v>11</v>
      </c>
      <c r="G16" s="26" t="s">
        <v>7</v>
      </c>
      <c r="H16" s="26" t="s">
        <v>54</v>
      </c>
      <c r="I16" s="26" t="s">
        <v>54</v>
      </c>
      <c r="J16" s="26" t="s">
        <v>54</v>
      </c>
      <c r="K16" s="26" t="s">
        <v>54</v>
      </c>
      <c r="L16" s="26" t="s">
        <v>54</v>
      </c>
      <c r="M16" s="26">
        <v>2023</v>
      </c>
      <c r="N16" s="26">
        <v>0</v>
      </c>
      <c r="O16" s="26">
        <v>0</v>
      </c>
      <c r="P16" s="26">
        <v>0</v>
      </c>
      <c r="Q16" s="27" t="s">
        <v>284</v>
      </c>
    </row>
    <row r="17" spans="1:17" ht="14.65" thickBot="1" x14ac:dyDescent="0.5">
      <c r="A17" s="68" t="s">
        <v>10</v>
      </c>
      <c r="B17" s="56" t="s">
        <v>60</v>
      </c>
      <c r="C17" s="28" t="s">
        <v>61</v>
      </c>
      <c r="D17" s="28" t="s">
        <v>93</v>
      </c>
      <c r="E17" s="28" t="s">
        <v>94</v>
      </c>
      <c r="F17" s="28" t="s">
        <v>11</v>
      </c>
      <c r="G17" s="28" t="s">
        <v>7</v>
      </c>
      <c r="H17" s="28" t="s">
        <v>54</v>
      </c>
      <c r="I17" s="28" t="s">
        <v>54</v>
      </c>
      <c r="J17" s="28" t="s">
        <v>54</v>
      </c>
      <c r="K17" s="28" t="s">
        <v>54</v>
      </c>
      <c r="L17" s="28" t="s">
        <v>54</v>
      </c>
      <c r="M17" s="28">
        <v>2023</v>
      </c>
      <c r="N17" s="28">
        <v>0</v>
      </c>
      <c r="O17" s="28">
        <v>0</v>
      </c>
      <c r="P17" s="28">
        <v>0</v>
      </c>
      <c r="Q17" s="29" t="s">
        <v>284</v>
      </c>
    </row>
    <row r="18" spans="1:17" ht="14.65" thickBot="1" x14ac:dyDescent="0.5">
      <c r="A18" s="68" t="s">
        <v>10</v>
      </c>
      <c r="B18" s="65" t="s">
        <v>60</v>
      </c>
      <c r="C18" s="63" t="s">
        <v>61</v>
      </c>
      <c r="D18" s="63" t="s">
        <v>95</v>
      </c>
      <c r="E18" s="63" t="s">
        <v>96</v>
      </c>
      <c r="F18" s="30" t="s">
        <v>11</v>
      </c>
      <c r="G18" s="30" t="s">
        <v>7</v>
      </c>
      <c r="H18" s="30" t="s">
        <v>54</v>
      </c>
      <c r="I18" s="30" t="s">
        <v>54</v>
      </c>
      <c r="J18" s="30" t="s">
        <v>54</v>
      </c>
      <c r="K18" s="30" t="s">
        <v>54</v>
      </c>
      <c r="L18" s="30" t="s">
        <v>54</v>
      </c>
      <c r="M18" s="30">
        <v>2023</v>
      </c>
      <c r="N18" s="30">
        <v>0</v>
      </c>
      <c r="O18" s="30">
        <v>0</v>
      </c>
      <c r="P18" s="30">
        <v>0</v>
      </c>
      <c r="Q18" s="31" t="s">
        <v>284</v>
      </c>
    </row>
    <row r="19" spans="1:17" ht="14.65" thickBot="1" x14ac:dyDescent="0.5">
      <c r="A19" s="68" t="s">
        <v>10</v>
      </c>
      <c r="B19" s="66" t="s">
        <v>60</v>
      </c>
      <c r="C19" s="64" t="s">
        <v>61</v>
      </c>
      <c r="D19" s="64" t="s">
        <v>105</v>
      </c>
      <c r="E19" s="64" t="s">
        <v>106</v>
      </c>
      <c r="F19" s="32" t="s">
        <v>11</v>
      </c>
      <c r="G19" s="32" t="s">
        <v>7</v>
      </c>
      <c r="H19" s="32" t="s">
        <v>54</v>
      </c>
      <c r="I19" s="32" t="s">
        <v>54</v>
      </c>
      <c r="J19" s="32" t="s">
        <v>54</v>
      </c>
      <c r="K19" s="32" t="s">
        <v>54</v>
      </c>
      <c r="L19" s="32" t="s">
        <v>54</v>
      </c>
      <c r="M19" s="32">
        <v>2023</v>
      </c>
      <c r="N19" s="32">
        <v>0</v>
      </c>
      <c r="O19" s="32">
        <v>0</v>
      </c>
      <c r="P19" s="32">
        <v>0</v>
      </c>
      <c r="Q19" s="33" t="s">
        <v>284</v>
      </c>
    </row>
    <row r="20" spans="1:17" ht="14.65" thickBot="1" x14ac:dyDescent="0.5">
      <c r="A20" s="68" t="s">
        <v>10</v>
      </c>
      <c r="B20" s="65" t="s">
        <v>60</v>
      </c>
      <c r="C20" s="63" t="s">
        <v>61</v>
      </c>
      <c r="D20" s="63" t="s">
        <v>295</v>
      </c>
      <c r="E20" s="63" t="s">
        <v>296</v>
      </c>
      <c r="F20" s="30" t="s">
        <v>11</v>
      </c>
      <c r="G20" s="30" t="s">
        <v>7</v>
      </c>
      <c r="H20" s="30" t="s">
        <v>54</v>
      </c>
      <c r="I20" s="30" t="s">
        <v>54</v>
      </c>
      <c r="J20" s="30" t="s">
        <v>54</v>
      </c>
      <c r="K20" s="30" t="s">
        <v>54</v>
      </c>
      <c r="L20" s="30" t="s">
        <v>54</v>
      </c>
      <c r="M20" s="30">
        <v>2023</v>
      </c>
      <c r="N20" s="30">
        <v>0</v>
      </c>
      <c r="O20" s="30">
        <v>0</v>
      </c>
      <c r="P20" s="30">
        <v>0</v>
      </c>
      <c r="Q20" s="31" t="s">
        <v>284</v>
      </c>
    </row>
    <row r="21" spans="1:17" ht="14.65" thickBot="1" x14ac:dyDescent="0.5">
      <c r="A21" s="68" t="s">
        <v>10</v>
      </c>
      <c r="B21" s="57" t="s">
        <v>60</v>
      </c>
      <c r="C21" s="30" t="s">
        <v>50</v>
      </c>
      <c r="D21" s="30" t="s">
        <v>101</v>
      </c>
      <c r="E21" s="30" t="s">
        <v>102</v>
      </c>
      <c r="F21" s="30" t="s">
        <v>11</v>
      </c>
      <c r="G21" s="30" t="s">
        <v>7</v>
      </c>
      <c r="H21" s="30" t="s">
        <v>54</v>
      </c>
      <c r="I21" s="30" t="s">
        <v>54</v>
      </c>
      <c r="J21" s="30" t="s">
        <v>54</v>
      </c>
      <c r="K21" s="30" t="s">
        <v>54</v>
      </c>
      <c r="L21" s="30" t="s">
        <v>54</v>
      </c>
      <c r="M21" s="30">
        <v>2023</v>
      </c>
      <c r="N21" s="30">
        <v>0</v>
      </c>
      <c r="O21" s="30">
        <v>0</v>
      </c>
      <c r="P21" s="30">
        <v>0</v>
      </c>
      <c r="Q21" s="31" t="s">
        <v>284</v>
      </c>
    </row>
    <row r="22" spans="1:17" x14ac:dyDescent="0.45">
      <c r="A22" s="68" t="s">
        <v>10</v>
      </c>
      <c r="B22" s="58" t="s">
        <v>60</v>
      </c>
      <c r="C22" s="34" t="s">
        <v>79</v>
      </c>
      <c r="D22" s="34" t="s">
        <v>80</v>
      </c>
      <c r="E22" s="34" t="s">
        <v>81</v>
      </c>
      <c r="F22" s="35" t="s">
        <v>11</v>
      </c>
      <c r="G22" s="35" t="s">
        <v>7</v>
      </c>
      <c r="H22" s="35" t="s">
        <v>54</v>
      </c>
      <c r="I22" s="35" t="s">
        <v>54</v>
      </c>
      <c r="J22" s="35" t="s">
        <v>54</v>
      </c>
      <c r="K22" s="35" t="s">
        <v>54</v>
      </c>
      <c r="L22" s="35" t="s">
        <v>54</v>
      </c>
      <c r="M22" s="35">
        <v>2023</v>
      </c>
      <c r="N22" s="35">
        <v>0.01</v>
      </c>
      <c r="O22" s="35">
        <v>1.4999999999999999E-2</v>
      </c>
      <c r="P22" s="35">
        <v>2.5000000000000001E-2</v>
      </c>
      <c r="Q22" s="36" t="s">
        <v>284</v>
      </c>
    </row>
    <row r="26" spans="1:17" x14ac:dyDescent="0.45">
      <c r="A26" t="s">
        <v>297</v>
      </c>
    </row>
    <row r="27" spans="1:17" ht="15.75" x14ac:dyDescent="0.5">
      <c r="A27" s="92" t="s">
        <v>10</v>
      </c>
      <c r="B27" s="92" t="s">
        <v>60</v>
      </c>
      <c r="C27" s="92" t="s">
        <v>61</v>
      </c>
      <c r="D27" s="92" t="s">
        <v>62</v>
      </c>
      <c r="E27" s="92" t="s">
        <v>63</v>
      </c>
      <c r="F27" s="92" t="s">
        <v>7</v>
      </c>
      <c r="G27" s="92" t="s">
        <v>11</v>
      </c>
      <c r="H27" s="92">
        <v>0.05</v>
      </c>
      <c r="I27" s="92">
        <v>0.99</v>
      </c>
      <c r="J27" s="93">
        <v>0.6</v>
      </c>
      <c r="K27" s="93">
        <v>0.15</v>
      </c>
      <c r="L27" s="93">
        <v>2035</v>
      </c>
      <c r="M27" s="92" t="s">
        <v>54</v>
      </c>
      <c r="N27" s="92" t="s">
        <v>54</v>
      </c>
      <c r="O27" s="92" t="s">
        <v>54</v>
      </c>
      <c r="P27" s="92" t="s">
        <v>54</v>
      </c>
      <c r="Q27" s="92" t="s">
        <v>64</v>
      </c>
    </row>
    <row r="28" spans="1:17" ht="15.75" x14ac:dyDescent="0.45">
      <c r="A28" s="94" t="s">
        <v>10</v>
      </c>
      <c r="B28" s="94" t="s">
        <v>60</v>
      </c>
      <c r="C28" s="94" t="s">
        <v>61</v>
      </c>
      <c r="D28" s="75" t="s">
        <v>65</v>
      </c>
      <c r="E28" s="94" t="s">
        <v>66</v>
      </c>
      <c r="F28" s="94" t="s">
        <v>11</v>
      </c>
      <c r="G28" s="94" t="s">
        <v>7</v>
      </c>
      <c r="H28" s="94" t="s">
        <v>54</v>
      </c>
      <c r="I28" s="94" t="s">
        <v>54</v>
      </c>
      <c r="J28" s="94" t="s">
        <v>54</v>
      </c>
      <c r="K28" s="94" t="s">
        <v>54</v>
      </c>
      <c r="L28" s="94" t="s">
        <v>54</v>
      </c>
      <c r="M28" s="94">
        <v>2023</v>
      </c>
      <c r="N28" s="94" t="s">
        <v>67</v>
      </c>
      <c r="O28" s="94" t="s">
        <v>67</v>
      </c>
      <c r="P28" s="94">
        <v>0</v>
      </c>
      <c r="Q28" s="94" t="s">
        <v>68</v>
      </c>
    </row>
    <row r="29" spans="1:17" ht="15.75" x14ac:dyDescent="0.45">
      <c r="A29" s="94" t="s">
        <v>10</v>
      </c>
      <c r="B29" s="94" t="s">
        <v>60</v>
      </c>
      <c r="C29" s="94" t="s">
        <v>61</v>
      </c>
      <c r="D29" s="75" t="s">
        <v>69</v>
      </c>
      <c r="E29" s="94" t="s">
        <v>70</v>
      </c>
      <c r="F29" s="94" t="s">
        <v>11</v>
      </c>
      <c r="G29" s="94" t="s">
        <v>7</v>
      </c>
      <c r="H29" s="94" t="s">
        <v>54</v>
      </c>
      <c r="I29" s="94" t="s">
        <v>54</v>
      </c>
      <c r="J29" s="94" t="s">
        <v>54</v>
      </c>
      <c r="K29" s="94" t="s">
        <v>54</v>
      </c>
      <c r="L29" s="94" t="s">
        <v>54</v>
      </c>
      <c r="M29" s="94">
        <v>2023</v>
      </c>
      <c r="N29" s="94">
        <v>0</v>
      </c>
      <c r="O29" s="94" t="s">
        <v>67</v>
      </c>
      <c r="P29" s="94">
        <v>0.1</v>
      </c>
      <c r="Q29" s="94" t="s">
        <v>64</v>
      </c>
    </row>
    <row r="30" spans="1:17" ht="15.75" x14ac:dyDescent="0.45">
      <c r="A30" s="92" t="s">
        <v>10</v>
      </c>
      <c r="B30" s="92" t="s">
        <v>60</v>
      </c>
      <c r="C30" s="92" t="s">
        <v>86</v>
      </c>
      <c r="D30" s="92" t="s">
        <v>87</v>
      </c>
      <c r="E30" s="92" t="s">
        <v>88</v>
      </c>
      <c r="F30" s="92" t="s">
        <v>7</v>
      </c>
      <c r="G30" s="92" t="s">
        <v>11</v>
      </c>
      <c r="H30" s="92">
        <v>1E-3</v>
      </c>
      <c r="I30" s="92">
        <v>0.9</v>
      </c>
      <c r="J30" s="92">
        <v>0.1</v>
      </c>
      <c r="K30" s="92">
        <v>1E-3</v>
      </c>
      <c r="L30" s="92">
        <v>2035</v>
      </c>
      <c r="M30" s="92" t="s">
        <v>54</v>
      </c>
      <c r="N30" s="92" t="s">
        <v>54</v>
      </c>
      <c r="O30" s="92" t="s">
        <v>54</v>
      </c>
      <c r="P30" s="92" t="s">
        <v>54</v>
      </c>
      <c r="Q30" s="92" t="s">
        <v>64</v>
      </c>
    </row>
    <row r="31" spans="1:17" ht="15.75" x14ac:dyDescent="0.5">
      <c r="A31" s="95" t="s">
        <v>10</v>
      </c>
      <c r="B31" s="95" t="s">
        <v>60</v>
      </c>
      <c r="C31" s="95" t="s">
        <v>86</v>
      </c>
      <c r="D31" s="95" t="s">
        <v>89</v>
      </c>
      <c r="E31" s="95" t="s">
        <v>90</v>
      </c>
      <c r="F31" s="96" t="s">
        <v>7</v>
      </c>
      <c r="G31" s="96" t="s">
        <v>11</v>
      </c>
      <c r="H31" s="96">
        <v>1E-3</v>
      </c>
      <c r="I31" s="96">
        <v>0.99</v>
      </c>
      <c r="J31" s="96">
        <v>5.0000000000000001E-3</v>
      </c>
      <c r="K31" s="96">
        <v>2.5000000000000001E-3</v>
      </c>
      <c r="L31" s="96">
        <v>2045</v>
      </c>
      <c r="M31" s="96" t="s">
        <v>54</v>
      </c>
      <c r="N31" s="96" t="s">
        <v>54</v>
      </c>
      <c r="O31" s="96" t="s">
        <v>54</v>
      </c>
      <c r="P31" s="96" t="s">
        <v>54</v>
      </c>
      <c r="Q31" s="9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F3" sqref="F3"/>
    </sheetView>
  </sheetViews>
  <sheetFormatPr defaultColWidth="8.86328125" defaultRowHeight="14.25" x14ac:dyDescent="0.45"/>
  <cols>
    <col min="1" max="1" width="25" bestFit="1" customWidth="1"/>
  </cols>
  <sheetData>
    <row r="1" spans="1:2" x14ac:dyDescent="0.45">
      <c r="A1" s="2" t="s">
        <v>13</v>
      </c>
      <c r="B1" s="2" t="s">
        <v>14</v>
      </c>
    </row>
    <row r="2" spans="1:2" x14ac:dyDescent="0.4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F16" sqref="F16"/>
    </sheetView>
  </sheetViews>
  <sheetFormatPr defaultColWidth="8.86328125" defaultRowHeight="14.25" x14ac:dyDescent="0.45"/>
  <cols>
    <col min="2" max="2" width="41.3984375" bestFit="1" customWidth="1"/>
    <col min="3" max="3" width="16.86328125" customWidth="1"/>
    <col min="4" max="4" width="32.73046875" bestFit="1" customWidth="1"/>
    <col min="6" max="6" width="19.265625" bestFit="1" customWidth="1"/>
  </cols>
  <sheetData>
    <row r="1" spans="1:4" ht="14.65" thickBot="1" x14ac:dyDescent="0.5">
      <c r="A1" s="14" t="s">
        <v>16</v>
      </c>
      <c r="B1" s="15" t="s">
        <v>17</v>
      </c>
      <c r="C1" s="15" t="s">
        <v>18</v>
      </c>
      <c r="D1" s="16" t="s">
        <v>19</v>
      </c>
    </row>
    <row r="2" spans="1:4" x14ac:dyDescent="0.45">
      <c r="A2" s="44" t="s">
        <v>10</v>
      </c>
      <c r="B2" s="45" t="s">
        <v>20</v>
      </c>
      <c r="C2" s="61" t="s">
        <v>21</v>
      </c>
      <c r="D2" s="73">
        <v>0.98</v>
      </c>
    </row>
    <row r="3" spans="1:4" x14ac:dyDescent="0.45">
      <c r="A3" s="11" t="s">
        <v>10</v>
      </c>
      <c r="B3" s="7" t="s">
        <v>22</v>
      </c>
      <c r="C3" s="49" t="s">
        <v>23</v>
      </c>
      <c r="D3" s="70">
        <v>0.95</v>
      </c>
    </row>
    <row r="4" spans="1:4" x14ac:dyDescent="0.45">
      <c r="A4" s="11" t="s">
        <v>10</v>
      </c>
      <c r="B4" s="7" t="s">
        <v>24</v>
      </c>
      <c r="C4" s="49" t="s">
        <v>25</v>
      </c>
      <c r="D4" s="3">
        <v>0.98</v>
      </c>
    </row>
    <row r="5" spans="1:4" x14ac:dyDescent="0.45">
      <c r="A5" s="11" t="s">
        <v>10</v>
      </c>
      <c r="B5" s="7" t="s">
        <v>26</v>
      </c>
      <c r="C5" s="49" t="s">
        <v>27</v>
      </c>
      <c r="D5" s="3">
        <v>0.98</v>
      </c>
    </row>
    <row r="6" spans="1:4" x14ac:dyDescent="0.45">
      <c r="A6" s="11" t="s">
        <v>10</v>
      </c>
      <c r="B6" s="7" t="s">
        <v>28</v>
      </c>
      <c r="C6" s="49" t="s">
        <v>29</v>
      </c>
      <c r="D6" s="3">
        <v>0.98</v>
      </c>
    </row>
    <row r="7" spans="1:4" x14ac:dyDescent="0.45">
      <c r="A7" s="11" t="s">
        <v>10</v>
      </c>
      <c r="B7" s="7" t="s">
        <v>30</v>
      </c>
      <c r="C7" s="49" t="s">
        <v>31</v>
      </c>
      <c r="D7" s="70">
        <v>0.8</v>
      </c>
    </row>
    <row r="8" spans="1:4" ht="14.65" thickBot="1" x14ac:dyDescent="0.5">
      <c r="A8" s="11" t="s">
        <v>10</v>
      </c>
      <c r="B8" s="13" t="s">
        <v>32</v>
      </c>
      <c r="C8" s="50" t="s">
        <v>33</v>
      </c>
      <c r="D8" s="71">
        <v>0.98</v>
      </c>
    </row>
    <row r="9" spans="1:4" x14ac:dyDescent="0.45">
      <c r="A9" s="1"/>
      <c r="B9" s="1"/>
      <c r="C9" s="1"/>
    </row>
    <row r="10" spans="1:4" x14ac:dyDescent="0.45">
      <c r="A10" s="1"/>
      <c r="B10" s="1"/>
      <c r="C10" s="1"/>
    </row>
    <row r="11" spans="1:4" x14ac:dyDescent="0.45">
      <c r="A11" s="1"/>
      <c r="B11" s="1"/>
      <c r="C11" s="1"/>
    </row>
    <row r="12" spans="1:4" x14ac:dyDescent="0.45">
      <c r="A12" s="1"/>
      <c r="B12" s="1"/>
      <c r="C12" s="1"/>
    </row>
    <row r="13" spans="1:4" x14ac:dyDescent="0.45">
      <c r="A13" s="1"/>
      <c r="B13" s="1"/>
      <c r="C13" s="1"/>
    </row>
    <row r="14" spans="1:4" x14ac:dyDescent="0.45">
      <c r="A14" s="1"/>
      <c r="B14" s="1"/>
      <c r="C14" s="1"/>
    </row>
    <row r="15" spans="1:4" x14ac:dyDescent="0.45">
      <c r="A15" s="1"/>
      <c r="B15" s="1"/>
      <c r="C15" s="1"/>
      <c r="D15" s="60"/>
    </row>
    <row r="16" spans="1:4" x14ac:dyDescent="0.45">
      <c r="A16" s="1"/>
      <c r="B16" s="1"/>
      <c r="C16" s="1"/>
    </row>
    <row r="17" spans="2:2" x14ac:dyDescent="0.45">
      <c r="B17" s="59"/>
    </row>
    <row r="18" spans="2:2" x14ac:dyDescent="0.45">
      <c r="B18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R6"/>
  <sheetViews>
    <sheetView workbookViewId="0">
      <selection activeCell="A2" sqref="A2:Q3"/>
    </sheetView>
  </sheetViews>
  <sheetFormatPr defaultColWidth="8.86328125" defaultRowHeight="14.25" x14ac:dyDescent="0.45"/>
  <cols>
    <col min="1" max="1" width="14" bestFit="1" customWidth="1"/>
    <col min="2" max="2" width="18" bestFit="1" customWidth="1"/>
    <col min="3" max="3" width="33.3984375" bestFit="1" customWidth="1"/>
    <col min="4" max="4" width="14" bestFit="1" customWidth="1"/>
    <col min="5" max="5" width="14" customWidth="1"/>
    <col min="6" max="7" width="7.265625" bestFit="1" customWidth="1"/>
    <col min="8" max="8" width="6.1328125" bestFit="1" customWidth="1"/>
    <col min="9" max="10" width="6" bestFit="1" customWidth="1"/>
    <col min="11" max="12" width="6.3984375" bestFit="1" customWidth="1"/>
    <col min="13" max="14" width="5" bestFit="1" customWidth="1"/>
    <col min="15" max="15" width="7" bestFit="1" customWidth="1"/>
    <col min="16" max="16" width="7" customWidth="1"/>
    <col min="17" max="17" width="7" bestFit="1" customWidth="1"/>
  </cols>
  <sheetData>
    <row r="1" spans="1:18" x14ac:dyDescent="0.45">
      <c r="A1" s="8" t="s">
        <v>16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9" t="s">
        <v>46</v>
      </c>
      <c r="O1" s="9" t="s">
        <v>47</v>
      </c>
      <c r="P1" s="9" t="s">
        <v>48</v>
      </c>
      <c r="Q1" s="10" t="s">
        <v>49</v>
      </c>
    </row>
    <row r="2" spans="1:18" x14ac:dyDescent="0.45">
      <c r="A2" s="11" t="s">
        <v>10</v>
      </c>
      <c r="B2" s="7" t="s">
        <v>50</v>
      </c>
      <c r="C2" s="7" t="s">
        <v>51</v>
      </c>
      <c r="D2" s="49" t="s">
        <v>52</v>
      </c>
      <c r="E2" s="49" t="s">
        <v>53</v>
      </c>
      <c r="F2" s="49" t="s">
        <v>11</v>
      </c>
      <c r="G2" s="7" t="s">
        <v>7</v>
      </c>
      <c r="H2" s="7" t="s">
        <v>11</v>
      </c>
      <c r="I2" s="7">
        <v>0.05</v>
      </c>
      <c r="J2" s="7">
        <v>0.9</v>
      </c>
      <c r="K2" s="69">
        <v>0.11</v>
      </c>
      <c r="L2" s="51">
        <v>0.02</v>
      </c>
      <c r="M2" s="7">
        <v>2035</v>
      </c>
      <c r="N2" s="7" t="s">
        <v>54</v>
      </c>
      <c r="O2" s="18" t="s">
        <v>54</v>
      </c>
      <c r="P2" s="18" t="s">
        <v>54</v>
      </c>
      <c r="Q2" s="17" t="s">
        <v>54</v>
      </c>
    </row>
    <row r="3" spans="1:18" ht="14.65" thickBot="1" x14ac:dyDescent="0.5">
      <c r="A3" s="12" t="s">
        <v>10</v>
      </c>
      <c r="B3" s="13" t="s">
        <v>50</v>
      </c>
      <c r="C3" s="13" t="s">
        <v>55</v>
      </c>
      <c r="D3" s="50" t="s">
        <v>56</v>
      </c>
      <c r="E3" s="50" t="s">
        <v>53</v>
      </c>
      <c r="F3" s="50" t="s">
        <v>11</v>
      </c>
      <c r="G3" s="13" t="s">
        <v>7</v>
      </c>
      <c r="H3" s="13" t="s">
        <v>11</v>
      </c>
      <c r="I3" s="13">
        <v>0.05</v>
      </c>
      <c r="J3" s="13">
        <v>0.99</v>
      </c>
      <c r="K3" s="72">
        <v>0.11</v>
      </c>
      <c r="L3" s="52">
        <v>2.5000000000000001E-2</v>
      </c>
      <c r="M3" s="13">
        <v>2032</v>
      </c>
      <c r="N3" s="13" t="s">
        <v>54</v>
      </c>
      <c r="O3" s="46" t="s">
        <v>54</v>
      </c>
      <c r="P3" s="46" t="s">
        <v>54</v>
      </c>
      <c r="Q3" s="47" t="s">
        <v>54</v>
      </c>
    </row>
    <row r="4" spans="1:18" x14ac:dyDescent="0.45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8"/>
  <sheetViews>
    <sheetView workbookViewId="0">
      <selection activeCell="D2" sqref="D2:D8"/>
    </sheetView>
  </sheetViews>
  <sheetFormatPr defaultColWidth="8.86328125" defaultRowHeight="14.25" x14ac:dyDescent="0.45"/>
  <cols>
    <col min="1" max="1" width="8.265625" bestFit="1" customWidth="1"/>
    <col min="2" max="2" width="34.265625" bestFit="1" customWidth="1"/>
    <col min="3" max="3" width="18.73046875" bestFit="1" customWidth="1"/>
    <col min="4" max="4" width="37.265625" bestFit="1" customWidth="1"/>
  </cols>
  <sheetData>
    <row r="1" spans="1:4" ht="14.65" thickBot="1" x14ac:dyDescent="0.5">
      <c r="A1" s="14" t="s">
        <v>16</v>
      </c>
      <c r="B1" s="15" t="s">
        <v>17</v>
      </c>
      <c r="C1" s="15" t="s">
        <v>18</v>
      </c>
      <c r="D1" s="16" t="s">
        <v>57</v>
      </c>
    </row>
    <row r="2" spans="1:4" x14ac:dyDescent="0.45">
      <c r="A2" s="44" t="s">
        <v>10</v>
      </c>
      <c r="B2" s="45" t="s">
        <v>20</v>
      </c>
      <c r="C2" s="61" t="s">
        <v>21</v>
      </c>
      <c r="D2" s="19">
        <v>1</v>
      </c>
    </row>
    <row r="3" spans="1:4" x14ac:dyDescent="0.45">
      <c r="A3" s="11" t="s">
        <v>10</v>
      </c>
      <c r="B3" s="7" t="s">
        <v>22</v>
      </c>
      <c r="C3" s="49" t="s">
        <v>23</v>
      </c>
      <c r="D3" s="3">
        <v>1.1000000000000001</v>
      </c>
    </row>
    <row r="4" spans="1:4" x14ac:dyDescent="0.45">
      <c r="A4" s="11" t="s">
        <v>10</v>
      </c>
      <c r="B4" s="7" t="s">
        <v>24</v>
      </c>
      <c r="C4" s="49" t="s">
        <v>25</v>
      </c>
      <c r="D4" s="3">
        <v>1</v>
      </c>
    </row>
    <row r="5" spans="1:4" x14ac:dyDescent="0.45">
      <c r="A5" s="11" t="s">
        <v>10</v>
      </c>
      <c r="B5" s="7" t="s">
        <v>26</v>
      </c>
      <c r="C5" s="49" t="s">
        <v>27</v>
      </c>
      <c r="D5" s="3">
        <v>1.2</v>
      </c>
    </row>
    <row r="6" spans="1:4" x14ac:dyDescent="0.45">
      <c r="A6" s="11" t="s">
        <v>10</v>
      </c>
      <c r="B6" s="7" t="s">
        <v>28</v>
      </c>
      <c r="C6" s="49" t="s">
        <v>29</v>
      </c>
      <c r="D6" s="3">
        <v>1.2</v>
      </c>
    </row>
    <row r="7" spans="1:4" x14ac:dyDescent="0.45">
      <c r="A7" s="11" t="s">
        <v>10</v>
      </c>
      <c r="B7" s="7" t="s">
        <v>30</v>
      </c>
      <c r="C7" s="49" t="s">
        <v>31</v>
      </c>
      <c r="D7" s="3">
        <v>1.3</v>
      </c>
    </row>
    <row r="8" spans="1:4" ht="14.65" thickBot="1" x14ac:dyDescent="0.5">
      <c r="A8" s="11" t="s">
        <v>10</v>
      </c>
      <c r="B8" s="13" t="s">
        <v>32</v>
      </c>
      <c r="C8" s="50" t="s">
        <v>33</v>
      </c>
      <c r="D8" s="3">
        <v>1.05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2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6328125" defaultRowHeight="14.25" x14ac:dyDescent="0.45"/>
  <cols>
    <col min="1" max="1" width="11.73046875" bestFit="1" customWidth="1"/>
    <col min="2" max="2" width="11.73046875" customWidth="1"/>
    <col min="3" max="3" width="23.86328125" bestFit="1" customWidth="1"/>
    <col min="4" max="4" width="36" customWidth="1"/>
    <col min="5" max="5" width="17.265625" bestFit="1" customWidth="1"/>
    <col min="6" max="6" width="10.3984375" bestFit="1" customWidth="1"/>
    <col min="7" max="8" width="8.3984375" bestFit="1" customWidth="1"/>
    <col min="10" max="12" width="6" bestFit="1" customWidth="1"/>
    <col min="13" max="13" width="6.86328125" bestFit="1" customWidth="1"/>
    <col min="14" max="14" width="9.86328125" bestFit="1" customWidth="1"/>
    <col min="15" max="15" width="9.86328125" customWidth="1"/>
    <col min="16" max="16" width="9.86328125" bestFit="1" customWidth="1"/>
    <col min="17" max="17" width="20.3984375" bestFit="1" customWidth="1"/>
    <col min="20" max="20" width="16.73046875" bestFit="1" customWidth="1"/>
  </cols>
  <sheetData>
    <row r="1" spans="1:17" ht="14.65" thickBot="1" x14ac:dyDescent="0.5">
      <c r="A1" s="14" t="s">
        <v>16</v>
      </c>
      <c r="B1" s="40" t="s">
        <v>58</v>
      </c>
      <c r="C1" s="15" t="s">
        <v>34</v>
      </c>
      <c r="D1" s="15" t="s">
        <v>35</v>
      </c>
      <c r="E1" s="15" t="s">
        <v>36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6" t="s">
        <v>59</v>
      </c>
    </row>
    <row r="2" spans="1:17" ht="15.75" x14ac:dyDescent="0.5">
      <c r="A2" s="92" t="s">
        <v>10</v>
      </c>
      <c r="B2" s="92" t="s">
        <v>60</v>
      </c>
      <c r="C2" s="92" t="s">
        <v>61</v>
      </c>
      <c r="D2" s="92" t="s">
        <v>62</v>
      </c>
      <c r="E2" s="92" t="s">
        <v>63</v>
      </c>
      <c r="F2" s="92" t="s">
        <v>7</v>
      </c>
      <c r="G2" s="92" t="s">
        <v>11</v>
      </c>
      <c r="H2" s="92">
        <v>0.05</v>
      </c>
      <c r="I2" s="92">
        <v>0.99</v>
      </c>
      <c r="J2" s="93">
        <v>0.31</v>
      </c>
      <c r="K2" s="93">
        <v>0.12</v>
      </c>
      <c r="L2" s="93">
        <v>2035</v>
      </c>
      <c r="M2" s="92" t="s">
        <v>54</v>
      </c>
      <c r="N2" s="92" t="s">
        <v>54</v>
      </c>
      <c r="O2" s="92" t="s">
        <v>54</v>
      </c>
      <c r="P2" s="92" t="s">
        <v>54</v>
      </c>
      <c r="Q2" s="92" t="s">
        <v>64</v>
      </c>
    </row>
    <row r="3" spans="1:17" ht="15.75" x14ac:dyDescent="0.45">
      <c r="A3" s="94" t="s">
        <v>10</v>
      </c>
      <c r="B3" s="94" t="s">
        <v>60</v>
      </c>
      <c r="C3" s="94" t="s">
        <v>61</v>
      </c>
      <c r="D3" s="75" t="s">
        <v>65</v>
      </c>
      <c r="E3" s="94" t="s">
        <v>66</v>
      </c>
      <c r="F3" s="94" t="s">
        <v>11</v>
      </c>
      <c r="G3" s="94" t="s">
        <v>7</v>
      </c>
      <c r="H3" s="94" t="s">
        <v>54</v>
      </c>
      <c r="I3" s="94" t="s">
        <v>54</v>
      </c>
      <c r="J3" s="94" t="s">
        <v>54</v>
      </c>
      <c r="K3" s="94" t="s">
        <v>54</v>
      </c>
      <c r="L3" s="94" t="s">
        <v>54</v>
      </c>
      <c r="M3" s="94">
        <v>2023</v>
      </c>
      <c r="N3" s="94" t="s">
        <v>67</v>
      </c>
      <c r="O3" s="94" t="s">
        <v>67</v>
      </c>
      <c r="P3" s="94">
        <v>0</v>
      </c>
      <c r="Q3" s="94" t="s">
        <v>68</v>
      </c>
    </row>
    <row r="4" spans="1:17" ht="15.75" x14ac:dyDescent="0.45">
      <c r="A4" s="94" t="s">
        <v>10</v>
      </c>
      <c r="B4" s="94" t="s">
        <v>60</v>
      </c>
      <c r="C4" s="94" t="s">
        <v>61</v>
      </c>
      <c r="D4" s="75" t="s">
        <v>69</v>
      </c>
      <c r="E4" s="94" t="s">
        <v>70</v>
      </c>
      <c r="F4" s="94" t="s">
        <v>11</v>
      </c>
      <c r="G4" s="94" t="s">
        <v>7</v>
      </c>
      <c r="H4" s="94" t="s">
        <v>54</v>
      </c>
      <c r="I4" s="94" t="s">
        <v>54</v>
      </c>
      <c r="J4" s="94" t="s">
        <v>54</v>
      </c>
      <c r="K4" s="94" t="s">
        <v>54</v>
      </c>
      <c r="L4" s="94" t="s">
        <v>54</v>
      </c>
      <c r="M4" s="94">
        <v>2025</v>
      </c>
      <c r="N4" s="94">
        <v>0.01</v>
      </c>
      <c r="O4" s="94" t="s">
        <v>67</v>
      </c>
      <c r="P4" s="94">
        <v>0.1</v>
      </c>
      <c r="Q4" s="94" t="s">
        <v>64</v>
      </c>
    </row>
    <row r="5" spans="1:17" ht="15.75" x14ac:dyDescent="0.45">
      <c r="A5" s="92" t="s">
        <v>10</v>
      </c>
      <c r="B5" s="92" t="s">
        <v>60</v>
      </c>
      <c r="C5" s="92" t="s">
        <v>61</v>
      </c>
      <c r="D5" s="92" t="s">
        <v>71</v>
      </c>
      <c r="E5" s="92" t="s">
        <v>72</v>
      </c>
      <c r="F5" s="92" t="s">
        <v>7</v>
      </c>
      <c r="G5" s="92" t="s">
        <v>11</v>
      </c>
      <c r="H5" s="92">
        <v>0.05</v>
      </c>
      <c r="I5" s="92">
        <v>0.99</v>
      </c>
      <c r="J5" s="92">
        <v>0.25</v>
      </c>
      <c r="K5" s="92">
        <v>0.05</v>
      </c>
      <c r="L5" s="92">
        <v>2035</v>
      </c>
      <c r="M5" s="92" t="s">
        <v>54</v>
      </c>
      <c r="N5" s="92" t="s">
        <v>54</v>
      </c>
      <c r="O5" s="92" t="s">
        <v>54</v>
      </c>
      <c r="P5" s="92" t="s">
        <v>54</v>
      </c>
      <c r="Q5" s="92" t="s">
        <v>64</v>
      </c>
    </row>
    <row r="6" spans="1:17" ht="15.75" x14ac:dyDescent="0.45">
      <c r="A6" s="94" t="s">
        <v>10</v>
      </c>
      <c r="B6" s="94" t="s">
        <v>60</v>
      </c>
      <c r="C6" s="94" t="s">
        <v>61</v>
      </c>
      <c r="D6" s="75" t="s">
        <v>73</v>
      </c>
      <c r="E6" s="94" t="s">
        <v>74</v>
      </c>
      <c r="F6" s="94" t="s">
        <v>11</v>
      </c>
      <c r="G6" s="94" t="s">
        <v>7</v>
      </c>
      <c r="H6" s="94" t="s">
        <v>54</v>
      </c>
      <c r="I6" s="94" t="s">
        <v>54</v>
      </c>
      <c r="J6" s="94" t="s">
        <v>54</v>
      </c>
      <c r="K6" s="94" t="s">
        <v>54</v>
      </c>
      <c r="L6" s="94" t="s">
        <v>54</v>
      </c>
      <c r="M6" s="94">
        <v>2023</v>
      </c>
      <c r="N6" s="94" t="s">
        <v>67</v>
      </c>
      <c r="O6" s="94" t="s">
        <v>67</v>
      </c>
      <c r="P6" s="94">
        <v>0</v>
      </c>
      <c r="Q6" s="94" t="s">
        <v>68</v>
      </c>
    </row>
    <row r="7" spans="1:17" ht="15.75" x14ac:dyDescent="0.45">
      <c r="A7" s="94" t="s">
        <v>10</v>
      </c>
      <c r="B7" s="94" t="s">
        <v>60</v>
      </c>
      <c r="C7" s="94" t="s">
        <v>61</v>
      </c>
      <c r="D7" s="75" t="s">
        <v>75</v>
      </c>
      <c r="E7" s="94" t="s">
        <v>76</v>
      </c>
      <c r="F7" s="94" t="s">
        <v>11</v>
      </c>
      <c r="G7" s="94" t="s">
        <v>7</v>
      </c>
      <c r="H7" s="94" t="s">
        <v>54</v>
      </c>
      <c r="I7" s="94" t="s">
        <v>54</v>
      </c>
      <c r="J7" s="94" t="s">
        <v>54</v>
      </c>
      <c r="K7" s="94" t="s">
        <v>54</v>
      </c>
      <c r="L7" s="94" t="s">
        <v>54</v>
      </c>
      <c r="M7" s="94">
        <v>2023</v>
      </c>
      <c r="N7" s="94" t="s">
        <v>67</v>
      </c>
      <c r="O7" s="94" t="s">
        <v>67</v>
      </c>
      <c r="P7" s="94">
        <v>0</v>
      </c>
      <c r="Q7" s="94" t="s">
        <v>68</v>
      </c>
    </row>
    <row r="8" spans="1:17" ht="15.75" x14ac:dyDescent="0.45">
      <c r="A8" s="92" t="s">
        <v>10</v>
      </c>
      <c r="B8" s="92" t="s">
        <v>60</v>
      </c>
      <c r="C8" s="92" t="s">
        <v>61</v>
      </c>
      <c r="D8" s="92" t="s">
        <v>77</v>
      </c>
      <c r="E8" s="92" t="s">
        <v>78</v>
      </c>
      <c r="F8" s="92" t="s">
        <v>11</v>
      </c>
      <c r="G8" s="92" t="s">
        <v>7</v>
      </c>
      <c r="H8" s="92" t="s">
        <v>54</v>
      </c>
      <c r="I8" s="92" t="s">
        <v>54</v>
      </c>
      <c r="J8" s="92" t="s">
        <v>54</v>
      </c>
      <c r="K8" s="92" t="s">
        <v>54</v>
      </c>
      <c r="L8" s="92" t="s">
        <v>54</v>
      </c>
      <c r="M8" s="92">
        <v>2025</v>
      </c>
      <c r="N8" s="92">
        <v>0.01</v>
      </c>
      <c r="O8" s="92" t="s">
        <v>67</v>
      </c>
      <c r="P8" s="92">
        <v>0.1</v>
      </c>
      <c r="Q8" s="92" t="s">
        <v>64</v>
      </c>
    </row>
    <row r="9" spans="1:17" ht="15.75" x14ac:dyDescent="0.45">
      <c r="A9" s="92" t="s">
        <v>10</v>
      </c>
      <c r="B9" s="92" t="s">
        <v>60</v>
      </c>
      <c r="C9" s="92" t="s">
        <v>79</v>
      </c>
      <c r="D9" s="92" t="s">
        <v>80</v>
      </c>
      <c r="E9" s="92" t="s">
        <v>81</v>
      </c>
      <c r="F9" s="92" t="s">
        <v>7</v>
      </c>
      <c r="G9" s="92" t="s">
        <v>11</v>
      </c>
      <c r="H9" s="92">
        <v>1E-3</v>
      </c>
      <c r="I9" s="92">
        <v>0.99</v>
      </c>
      <c r="J9" s="92">
        <v>0.2</v>
      </c>
      <c r="K9" s="92">
        <v>0.04</v>
      </c>
      <c r="L9" s="92">
        <v>2035</v>
      </c>
      <c r="M9" s="92" t="s">
        <v>54</v>
      </c>
      <c r="N9" s="92" t="s">
        <v>54</v>
      </c>
      <c r="O9" s="92" t="s">
        <v>54</v>
      </c>
      <c r="P9" s="92" t="s">
        <v>54</v>
      </c>
      <c r="Q9" s="92" t="s">
        <v>64</v>
      </c>
    </row>
    <row r="10" spans="1:17" ht="15.75" x14ac:dyDescent="0.45">
      <c r="A10" s="94" t="s">
        <v>10</v>
      </c>
      <c r="B10" s="94" t="s">
        <v>60</v>
      </c>
      <c r="C10" s="94" t="s">
        <v>79</v>
      </c>
      <c r="D10" s="75" t="s">
        <v>82</v>
      </c>
      <c r="E10" s="94" t="s">
        <v>83</v>
      </c>
      <c r="F10" s="94" t="s">
        <v>11</v>
      </c>
      <c r="G10" s="94" t="s">
        <v>7</v>
      </c>
      <c r="H10" s="94" t="s">
        <v>54</v>
      </c>
      <c r="I10" s="94" t="s">
        <v>54</v>
      </c>
      <c r="J10" s="94" t="s">
        <v>54</v>
      </c>
      <c r="K10" s="94" t="s">
        <v>54</v>
      </c>
      <c r="L10" s="94" t="s">
        <v>54</v>
      </c>
      <c r="M10" s="94">
        <v>2023</v>
      </c>
      <c r="N10" s="94" t="s">
        <v>67</v>
      </c>
      <c r="O10" s="94" t="s">
        <v>67</v>
      </c>
      <c r="P10" s="94">
        <v>0.24</v>
      </c>
      <c r="Q10" s="94" t="s">
        <v>68</v>
      </c>
    </row>
    <row r="11" spans="1:17" ht="15.75" x14ac:dyDescent="0.45">
      <c r="A11" s="94" t="s">
        <v>10</v>
      </c>
      <c r="B11" s="94" t="s">
        <v>60</v>
      </c>
      <c r="C11" s="94" t="s">
        <v>79</v>
      </c>
      <c r="D11" s="75" t="s">
        <v>84</v>
      </c>
      <c r="E11" s="94" t="s">
        <v>85</v>
      </c>
      <c r="F11" s="94" t="s">
        <v>11</v>
      </c>
      <c r="G11" s="94" t="s">
        <v>7</v>
      </c>
      <c r="H11" s="94" t="s">
        <v>54</v>
      </c>
      <c r="I11" s="94" t="s">
        <v>54</v>
      </c>
      <c r="J11" s="94" t="s">
        <v>54</v>
      </c>
      <c r="K11" s="94" t="s">
        <v>54</v>
      </c>
      <c r="L11" s="94" t="s">
        <v>54</v>
      </c>
      <c r="M11" s="94">
        <v>2023</v>
      </c>
      <c r="N11" s="94" t="s">
        <v>67</v>
      </c>
      <c r="O11" s="94" t="s">
        <v>67</v>
      </c>
      <c r="P11" s="94">
        <v>0</v>
      </c>
      <c r="Q11" s="94" t="s">
        <v>68</v>
      </c>
    </row>
    <row r="12" spans="1:17" ht="15.75" x14ac:dyDescent="0.45">
      <c r="A12" s="92" t="s">
        <v>10</v>
      </c>
      <c r="B12" s="92" t="s">
        <v>60</v>
      </c>
      <c r="C12" s="92" t="s">
        <v>86</v>
      </c>
      <c r="D12" s="92" t="s">
        <v>87</v>
      </c>
      <c r="E12" s="92" t="s">
        <v>88</v>
      </c>
      <c r="F12" s="92" t="s">
        <v>7</v>
      </c>
      <c r="G12" s="92" t="s">
        <v>11</v>
      </c>
      <c r="H12" s="92">
        <v>1E-3</v>
      </c>
      <c r="I12" s="92">
        <v>0.9</v>
      </c>
      <c r="J12" s="92">
        <v>0.1</v>
      </c>
      <c r="K12" s="92">
        <v>1E-3</v>
      </c>
      <c r="L12" s="92">
        <v>2035</v>
      </c>
      <c r="M12" s="92" t="s">
        <v>54</v>
      </c>
      <c r="N12" s="92" t="s">
        <v>54</v>
      </c>
      <c r="O12" s="92" t="s">
        <v>54</v>
      </c>
      <c r="P12" s="92" t="s">
        <v>54</v>
      </c>
      <c r="Q12" s="92" t="s">
        <v>64</v>
      </c>
    </row>
    <row r="13" spans="1:17" ht="15.75" x14ac:dyDescent="0.5">
      <c r="A13" s="95" t="s">
        <v>10</v>
      </c>
      <c r="B13" s="95" t="s">
        <v>60</v>
      </c>
      <c r="C13" s="95" t="s">
        <v>86</v>
      </c>
      <c r="D13" s="95" t="s">
        <v>89</v>
      </c>
      <c r="E13" s="95" t="s">
        <v>90</v>
      </c>
      <c r="F13" s="96" t="s">
        <v>7</v>
      </c>
      <c r="G13" s="96" t="s">
        <v>11</v>
      </c>
      <c r="H13" s="96">
        <v>1E-3</v>
      </c>
      <c r="I13" s="96">
        <v>0.99</v>
      </c>
      <c r="J13" s="96">
        <v>5.0000000000000001E-4</v>
      </c>
      <c r="K13" s="96">
        <v>2.5000000000000001E-4</v>
      </c>
      <c r="L13" s="96">
        <v>2045</v>
      </c>
      <c r="M13" s="96" t="s">
        <v>54</v>
      </c>
      <c r="N13" s="96" t="s">
        <v>54</v>
      </c>
      <c r="O13" s="96" t="s">
        <v>54</v>
      </c>
      <c r="P13" s="96" t="s">
        <v>54</v>
      </c>
      <c r="Q13" s="96" t="s">
        <v>64</v>
      </c>
    </row>
    <row r="14" spans="1:17" ht="15.75" x14ac:dyDescent="0.5">
      <c r="A14" s="80" t="s">
        <v>10</v>
      </c>
      <c r="B14" s="80" t="s">
        <v>60</v>
      </c>
      <c r="C14" s="80" t="s">
        <v>86</v>
      </c>
      <c r="D14" s="76" t="s">
        <v>91</v>
      </c>
      <c r="E14" s="80" t="s">
        <v>92</v>
      </c>
      <c r="F14" s="97" t="s">
        <v>11</v>
      </c>
      <c r="G14" s="97" t="s">
        <v>7</v>
      </c>
      <c r="H14" s="97" t="s">
        <v>54</v>
      </c>
      <c r="I14" s="97" t="s">
        <v>54</v>
      </c>
      <c r="J14" s="97" t="s">
        <v>54</v>
      </c>
      <c r="K14" s="97" t="s">
        <v>54</v>
      </c>
      <c r="L14" s="97" t="s">
        <v>54</v>
      </c>
      <c r="M14" s="97">
        <v>2026</v>
      </c>
      <c r="N14" s="97" t="s">
        <v>67</v>
      </c>
      <c r="O14" s="97" t="s">
        <v>67</v>
      </c>
      <c r="P14" s="97">
        <v>0</v>
      </c>
      <c r="Q14" s="97" t="s">
        <v>68</v>
      </c>
    </row>
    <row r="15" spans="1:17" ht="15.75" x14ac:dyDescent="0.45">
      <c r="A15" s="92" t="s">
        <v>10</v>
      </c>
      <c r="B15" s="92" t="s">
        <v>60</v>
      </c>
      <c r="C15" s="92" t="s">
        <v>61</v>
      </c>
      <c r="D15" s="92" t="s">
        <v>93</v>
      </c>
      <c r="E15" s="92" t="s">
        <v>94</v>
      </c>
      <c r="F15" s="92" t="s">
        <v>7</v>
      </c>
      <c r="G15" s="92" t="s">
        <v>11</v>
      </c>
      <c r="H15" s="92">
        <v>1E-3</v>
      </c>
      <c r="I15" s="92">
        <v>0.9</v>
      </c>
      <c r="J15" s="92">
        <v>0.1</v>
      </c>
      <c r="K15" s="92">
        <v>1E-3</v>
      </c>
      <c r="L15" s="92">
        <v>2033</v>
      </c>
      <c r="M15" s="92" t="s">
        <v>54</v>
      </c>
      <c r="N15" s="92" t="s">
        <v>54</v>
      </c>
      <c r="O15" s="92" t="s">
        <v>54</v>
      </c>
      <c r="P15" s="92" t="s">
        <v>54</v>
      </c>
      <c r="Q15" s="92" t="s">
        <v>64</v>
      </c>
    </row>
    <row r="16" spans="1:17" ht="15.75" x14ac:dyDescent="0.5">
      <c r="A16" s="95" t="s">
        <v>10</v>
      </c>
      <c r="B16" s="95" t="s">
        <v>60</v>
      </c>
      <c r="C16" s="95" t="s">
        <v>61</v>
      </c>
      <c r="D16" s="95" t="s">
        <v>95</v>
      </c>
      <c r="E16" s="95" t="s">
        <v>96</v>
      </c>
      <c r="F16" s="96" t="s">
        <v>7</v>
      </c>
      <c r="G16" s="96" t="s">
        <v>11</v>
      </c>
      <c r="H16" s="96">
        <v>1E-3</v>
      </c>
      <c r="I16" s="96">
        <v>0.99</v>
      </c>
      <c r="J16" s="96">
        <v>1E-3</v>
      </c>
      <c r="K16" s="96">
        <v>5.0000000000000001E-4</v>
      </c>
      <c r="L16" s="96">
        <v>2045</v>
      </c>
      <c r="M16" s="96" t="s">
        <v>54</v>
      </c>
      <c r="N16" s="96" t="s">
        <v>54</v>
      </c>
      <c r="O16" s="96" t="s">
        <v>54</v>
      </c>
      <c r="P16" s="96" t="s">
        <v>54</v>
      </c>
      <c r="Q16" s="96" t="s">
        <v>64</v>
      </c>
    </row>
    <row r="17" spans="1:17" ht="15.75" x14ac:dyDescent="0.5">
      <c r="A17" s="80" t="s">
        <v>10</v>
      </c>
      <c r="B17" s="80" t="s">
        <v>60</v>
      </c>
      <c r="C17" s="80" t="s">
        <v>61</v>
      </c>
      <c r="D17" s="76" t="s">
        <v>97</v>
      </c>
      <c r="E17" s="80" t="s">
        <v>98</v>
      </c>
      <c r="F17" s="97" t="s">
        <v>11</v>
      </c>
      <c r="G17" s="97" t="s">
        <v>7</v>
      </c>
      <c r="H17" s="97" t="s">
        <v>54</v>
      </c>
      <c r="I17" s="97" t="s">
        <v>54</v>
      </c>
      <c r="J17" s="97" t="s">
        <v>54</v>
      </c>
      <c r="K17" s="97" t="s">
        <v>54</v>
      </c>
      <c r="L17" s="97" t="s">
        <v>54</v>
      </c>
      <c r="M17" s="97">
        <v>2025</v>
      </c>
      <c r="N17" s="97" t="s">
        <v>67</v>
      </c>
      <c r="O17" s="97" t="s">
        <v>67</v>
      </c>
      <c r="P17" s="97">
        <v>0</v>
      </c>
      <c r="Q17" s="97" t="s">
        <v>68</v>
      </c>
    </row>
    <row r="18" spans="1:17" ht="15.75" x14ac:dyDescent="0.45">
      <c r="A18" s="92" t="s">
        <v>10</v>
      </c>
      <c r="B18" s="92" t="s">
        <v>60</v>
      </c>
      <c r="C18" s="92" t="s">
        <v>50</v>
      </c>
      <c r="D18" s="92" t="s">
        <v>99</v>
      </c>
      <c r="E18" s="92" t="s">
        <v>100</v>
      </c>
      <c r="F18" s="92" t="s">
        <v>7</v>
      </c>
      <c r="G18" s="92" t="s">
        <v>11</v>
      </c>
      <c r="H18" s="92">
        <v>1E-3</v>
      </c>
      <c r="I18" s="92">
        <v>0.9</v>
      </c>
      <c r="J18" s="98">
        <v>0.15</v>
      </c>
      <c r="K18" s="92">
        <v>0.02</v>
      </c>
      <c r="L18" s="92">
        <v>2033</v>
      </c>
      <c r="M18" s="92" t="s">
        <v>54</v>
      </c>
      <c r="N18" s="92" t="s">
        <v>54</v>
      </c>
      <c r="O18" s="92" t="s">
        <v>54</v>
      </c>
      <c r="P18" s="92" t="s">
        <v>54</v>
      </c>
      <c r="Q18" s="92" t="s">
        <v>64</v>
      </c>
    </row>
    <row r="19" spans="1:17" ht="15.75" x14ac:dyDescent="0.5">
      <c r="A19" s="95" t="s">
        <v>10</v>
      </c>
      <c r="B19" s="95" t="s">
        <v>60</v>
      </c>
      <c r="C19" s="95" t="s">
        <v>50</v>
      </c>
      <c r="D19" s="95" t="s">
        <v>101</v>
      </c>
      <c r="E19" s="95" t="s">
        <v>102</v>
      </c>
      <c r="F19" s="96" t="s">
        <v>7</v>
      </c>
      <c r="G19" s="96" t="s">
        <v>11</v>
      </c>
      <c r="H19" s="96">
        <v>1E-3</v>
      </c>
      <c r="I19" s="96">
        <v>0.99</v>
      </c>
      <c r="J19" s="96">
        <v>1E-3</v>
      </c>
      <c r="K19" s="96">
        <v>5.0000000000000001E-4</v>
      </c>
      <c r="L19" s="96">
        <v>2045</v>
      </c>
      <c r="M19" s="96" t="s">
        <v>54</v>
      </c>
      <c r="N19" s="96" t="s">
        <v>54</v>
      </c>
      <c r="O19" s="96" t="s">
        <v>54</v>
      </c>
      <c r="P19" s="96" t="s">
        <v>54</v>
      </c>
      <c r="Q19" s="96" t="s">
        <v>64</v>
      </c>
    </row>
    <row r="20" spans="1:17" ht="15.75" x14ac:dyDescent="0.5">
      <c r="A20" s="80" t="s">
        <v>10</v>
      </c>
      <c r="B20" s="80" t="s">
        <v>60</v>
      </c>
      <c r="C20" s="80" t="s">
        <v>50</v>
      </c>
      <c r="D20" s="76" t="s">
        <v>103</v>
      </c>
      <c r="E20" s="80" t="s">
        <v>104</v>
      </c>
      <c r="F20" s="97" t="s">
        <v>11</v>
      </c>
      <c r="G20" s="97" t="s">
        <v>7</v>
      </c>
      <c r="H20" s="97" t="s">
        <v>54</v>
      </c>
      <c r="I20" s="97" t="s">
        <v>54</v>
      </c>
      <c r="J20" s="97" t="s">
        <v>54</v>
      </c>
      <c r="K20" s="97" t="s">
        <v>54</v>
      </c>
      <c r="L20" s="97" t="s">
        <v>54</v>
      </c>
      <c r="M20" s="97">
        <v>2023</v>
      </c>
      <c r="N20" s="97" t="s">
        <v>67</v>
      </c>
      <c r="O20" s="97" t="s">
        <v>67</v>
      </c>
      <c r="P20" s="97">
        <v>0</v>
      </c>
      <c r="Q20" s="97" t="s">
        <v>68</v>
      </c>
    </row>
    <row r="21" spans="1:17" ht="15.75" x14ac:dyDescent="0.5">
      <c r="A21" s="77" t="s">
        <v>10</v>
      </c>
      <c r="B21" s="78" t="s">
        <v>60</v>
      </c>
      <c r="C21" s="79" t="s">
        <v>61</v>
      </c>
      <c r="D21" s="79" t="s">
        <v>105</v>
      </c>
      <c r="E21" s="79" t="s">
        <v>106</v>
      </c>
      <c r="F21" s="92" t="s">
        <v>7</v>
      </c>
      <c r="G21" s="92" t="s">
        <v>11</v>
      </c>
      <c r="H21" s="92">
        <v>1E-3</v>
      </c>
      <c r="I21" s="92">
        <v>0.9</v>
      </c>
      <c r="J21" s="81">
        <v>0.12</v>
      </c>
      <c r="K21" s="92">
        <v>1E-3</v>
      </c>
      <c r="L21" s="92">
        <v>2033</v>
      </c>
      <c r="M21" s="92" t="s">
        <v>54</v>
      </c>
      <c r="N21" s="92" t="s">
        <v>54</v>
      </c>
      <c r="O21" s="92" t="s">
        <v>54</v>
      </c>
      <c r="P21" s="92" t="s">
        <v>54</v>
      </c>
      <c r="Q21" s="99" t="s">
        <v>64</v>
      </c>
    </row>
    <row r="22" spans="1:17" ht="15.75" x14ac:dyDescent="0.5">
      <c r="A22" s="80" t="s">
        <v>10</v>
      </c>
      <c r="B22" s="80" t="s">
        <v>60</v>
      </c>
      <c r="C22" s="80" t="s">
        <v>61</v>
      </c>
      <c r="D22" s="76" t="s">
        <v>107</v>
      </c>
      <c r="E22" s="80" t="s">
        <v>108</v>
      </c>
      <c r="F22" s="97" t="s">
        <v>11</v>
      </c>
      <c r="G22" s="97" t="s">
        <v>7</v>
      </c>
      <c r="H22" s="97" t="s">
        <v>54</v>
      </c>
      <c r="I22" s="97" t="s">
        <v>54</v>
      </c>
      <c r="J22" s="97" t="s">
        <v>54</v>
      </c>
      <c r="K22" s="97" t="s">
        <v>54</v>
      </c>
      <c r="L22" s="97" t="s">
        <v>54</v>
      </c>
      <c r="M22" s="97">
        <v>2023</v>
      </c>
      <c r="N22" s="97" t="s">
        <v>67</v>
      </c>
      <c r="O22" s="97" t="s">
        <v>67</v>
      </c>
      <c r="P22" s="97">
        <v>0.28999999999999998</v>
      </c>
      <c r="Q22" s="97" t="s">
        <v>68</v>
      </c>
    </row>
    <row r="23" spans="1:17" ht="15.75" x14ac:dyDescent="0.5">
      <c r="A23" s="80" t="s">
        <v>10</v>
      </c>
      <c r="B23" s="80" t="s">
        <v>60</v>
      </c>
      <c r="C23" s="80" t="s">
        <v>61</v>
      </c>
      <c r="D23" s="76" t="s">
        <v>109</v>
      </c>
      <c r="E23" s="80" t="s">
        <v>110</v>
      </c>
      <c r="F23" s="97" t="s">
        <v>11</v>
      </c>
      <c r="G23" s="97" t="s">
        <v>7</v>
      </c>
      <c r="H23" s="97" t="s">
        <v>54</v>
      </c>
      <c r="I23" s="97" t="s">
        <v>54</v>
      </c>
      <c r="J23" s="97" t="s">
        <v>54</v>
      </c>
      <c r="K23" s="97" t="s">
        <v>54</v>
      </c>
      <c r="L23" s="97" t="s">
        <v>54</v>
      </c>
      <c r="M23" s="97">
        <v>2023</v>
      </c>
      <c r="N23" s="97" t="s">
        <v>67</v>
      </c>
      <c r="O23" s="97" t="s">
        <v>67</v>
      </c>
      <c r="P23" s="97">
        <v>0</v>
      </c>
      <c r="Q23" s="97" t="s">
        <v>68</v>
      </c>
    </row>
  </sheetData>
  <autoFilter ref="A1:Q1" xr:uid="{06AEFB00-1289-4B8E-87A3-B856D2DE3F1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58"/>
  <sheetViews>
    <sheetView tabSelected="1" topLeftCell="A33" zoomScale="55" zoomScaleNormal="55" workbookViewId="0">
      <pane xSplit="3" topLeftCell="D1" activePane="topRight" state="frozen"/>
      <selection pane="topRight" sqref="A1:N58"/>
    </sheetView>
  </sheetViews>
  <sheetFormatPr defaultColWidth="8.86328125" defaultRowHeight="14.25" x14ac:dyDescent="0.45"/>
  <cols>
    <col min="1" max="1" width="12" bestFit="1" customWidth="1"/>
    <col min="2" max="2" width="35" bestFit="1" customWidth="1"/>
    <col min="3" max="3" width="10.3984375" customWidth="1"/>
    <col min="4" max="4" width="45.1328125" customWidth="1"/>
    <col min="5" max="5" width="17.3984375" customWidth="1"/>
    <col min="6" max="6" width="15" customWidth="1"/>
    <col min="7" max="7" width="59" customWidth="1"/>
    <col min="8" max="8" width="64.265625" bestFit="1" customWidth="1"/>
    <col min="9" max="9" width="13.1328125" bestFit="1" customWidth="1"/>
    <col min="10" max="10" width="14" customWidth="1"/>
    <col min="11" max="11" width="13.1328125" customWidth="1"/>
    <col min="12" max="12" width="8.86328125" customWidth="1"/>
    <col min="13" max="13" width="12.3984375" customWidth="1"/>
    <col min="14" max="14" width="44" customWidth="1"/>
  </cols>
  <sheetData>
    <row r="1" spans="1:14" ht="28.5" x14ac:dyDescent="0.45">
      <c r="A1" s="100" t="s">
        <v>16</v>
      </c>
      <c r="B1" s="101" t="s">
        <v>13</v>
      </c>
      <c r="C1" s="101" t="s">
        <v>36</v>
      </c>
      <c r="D1" s="101" t="s">
        <v>111</v>
      </c>
      <c r="E1" s="102" t="s">
        <v>112</v>
      </c>
      <c r="F1" s="101" t="s">
        <v>40</v>
      </c>
      <c r="G1" s="103" t="s">
        <v>113</v>
      </c>
      <c r="H1" s="103" t="s">
        <v>114</v>
      </c>
      <c r="I1" s="101" t="s">
        <v>46</v>
      </c>
      <c r="J1" s="102" t="s">
        <v>115</v>
      </c>
      <c r="K1" s="102" t="s">
        <v>116</v>
      </c>
      <c r="L1" s="104" t="s">
        <v>117</v>
      </c>
      <c r="M1" s="105" t="s">
        <v>118</v>
      </c>
      <c r="N1" s="106" t="s">
        <v>119</v>
      </c>
    </row>
    <row r="2" spans="1:14" x14ac:dyDescent="0.45">
      <c r="A2" s="107" t="s">
        <v>6</v>
      </c>
      <c r="B2" s="107" t="s">
        <v>120</v>
      </c>
      <c r="C2" s="107" t="s">
        <v>121</v>
      </c>
      <c r="D2" s="107" t="s">
        <v>122</v>
      </c>
      <c r="E2" s="107" t="s">
        <v>11</v>
      </c>
      <c r="F2" s="107" t="s">
        <v>7</v>
      </c>
      <c r="G2" s="107" t="s">
        <v>123</v>
      </c>
      <c r="H2" s="107" t="s">
        <v>124</v>
      </c>
      <c r="I2" s="107">
        <v>2032</v>
      </c>
      <c r="J2" s="107">
        <v>2032</v>
      </c>
      <c r="K2" s="107">
        <v>0</v>
      </c>
      <c r="L2" s="107" t="s">
        <v>125</v>
      </c>
      <c r="M2" s="107">
        <v>0.95</v>
      </c>
      <c r="N2" s="107" t="s">
        <v>126</v>
      </c>
    </row>
    <row r="3" spans="1:14" x14ac:dyDescent="0.45">
      <c r="A3" s="107" t="s">
        <v>6</v>
      </c>
      <c r="B3" s="107" t="s">
        <v>127</v>
      </c>
      <c r="C3" s="107" t="s">
        <v>121</v>
      </c>
      <c r="D3" s="107" t="s">
        <v>122</v>
      </c>
      <c r="E3" s="107" t="s">
        <v>11</v>
      </c>
      <c r="F3" s="107" t="s">
        <v>7</v>
      </c>
      <c r="G3" s="107" t="s">
        <v>123</v>
      </c>
      <c r="H3" s="107" t="s">
        <v>128</v>
      </c>
      <c r="I3" s="107"/>
      <c r="J3" s="107">
        <v>2032</v>
      </c>
      <c r="K3" s="107">
        <v>0</v>
      </c>
      <c r="L3" s="107" t="s">
        <v>125</v>
      </c>
      <c r="M3" s="107">
        <v>0.95</v>
      </c>
      <c r="N3" s="107" t="s">
        <v>129</v>
      </c>
    </row>
    <row r="4" spans="1:14" x14ac:dyDescent="0.45">
      <c r="A4" s="107" t="s">
        <v>10</v>
      </c>
      <c r="B4" s="107" t="s">
        <v>120</v>
      </c>
      <c r="C4" s="107" t="s">
        <v>121</v>
      </c>
      <c r="D4" s="107" t="s">
        <v>122</v>
      </c>
      <c r="E4" s="107" t="s">
        <v>11</v>
      </c>
      <c r="F4" s="107" t="s">
        <v>7</v>
      </c>
      <c r="G4" s="107" t="s">
        <v>123</v>
      </c>
      <c r="H4" s="107" t="s">
        <v>124</v>
      </c>
      <c r="I4" s="107">
        <v>2032</v>
      </c>
      <c r="J4" s="107">
        <v>2032</v>
      </c>
      <c r="K4" s="107">
        <v>0</v>
      </c>
      <c r="L4" s="107" t="s">
        <v>125</v>
      </c>
      <c r="M4" s="107">
        <v>0.95</v>
      </c>
      <c r="N4" s="107" t="s">
        <v>126</v>
      </c>
    </row>
    <row r="5" spans="1:14" x14ac:dyDescent="0.45">
      <c r="A5" s="107" t="s">
        <v>10</v>
      </c>
      <c r="B5" s="107" t="s">
        <v>127</v>
      </c>
      <c r="C5" s="107" t="s">
        <v>121</v>
      </c>
      <c r="D5" s="107" t="s">
        <v>122</v>
      </c>
      <c r="E5" s="107" t="s">
        <v>11</v>
      </c>
      <c r="F5" s="107" t="s">
        <v>7</v>
      </c>
      <c r="G5" s="107" t="s">
        <v>123</v>
      </c>
      <c r="H5" s="107" t="s">
        <v>128</v>
      </c>
      <c r="I5" s="107"/>
      <c r="J5" s="107">
        <v>2032</v>
      </c>
      <c r="K5" s="107">
        <v>0</v>
      </c>
      <c r="L5" s="107" t="s">
        <v>125</v>
      </c>
      <c r="M5" s="107">
        <v>0.95</v>
      </c>
      <c r="N5" s="107" t="s">
        <v>129</v>
      </c>
    </row>
    <row r="6" spans="1:14" x14ac:dyDescent="0.45">
      <c r="A6" s="108" t="s">
        <v>6</v>
      </c>
      <c r="B6" s="108" t="s">
        <v>120</v>
      </c>
      <c r="C6" s="108" t="s">
        <v>130</v>
      </c>
      <c r="D6" s="108" t="s">
        <v>131</v>
      </c>
      <c r="E6" s="108" t="s">
        <v>11</v>
      </c>
      <c r="F6" s="108" t="s">
        <v>7</v>
      </c>
      <c r="G6" s="108" t="s">
        <v>132</v>
      </c>
      <c r="H6" s="108" t="s">
        <v>133</v>
      </c>
      <c r="I6" s="108">
        <v>2031</v>
      </c>
      <c r="J6" s="108">
        <v>2050</v>
      </c>
      <c r="K6" s="108">
        <v>4.2050000000000001</v>
      </c>
      <c r="L6" s="108" t="s">
        <v>125</v>
      </c>
      <c r="M6" s="108">
        <v>0.8</v>
      </c>
      <c r="N6" s="108" t="s">
        <v>126</v>
      </c>
    </row>
    <row r="7" spans="1:14" x14ac:dyDescent="0.45">
      <c r="A7" s="108" t="s">
        <v>10</v>
      </c>
      <c r="B7" s="108" t="s">
        <v>120</v>
      </c>
      <c r="C7" s="108" t="s">
        <v>130</v>
      </c>
      <c r="D7" s="108" t="s">
        <v>131</v>
      </c>
      <c r="E7" s="108" t="s">
        <v>11</v>
      </c>
      <c r="F7" s="108" t="s">
        <v>7</v>
      </c>
      <c r="G7" s="108" t="s">
        <v>132</v>
      </c>
      <c r="H7" s="108" t="s">
        <v>133</v>
      </c>
      <c r="I7" s="108">
        <v>2031</v>
      </c>
      <c r="J7" s="108">
        <v>2050</v>
      </c>
      <c r="K7" s="108">
        <v>10.220000000000001</v>
      </c>
      <c r="L7" s="108" t="s">
        <v>125</v>
      </c>
      <c r="M7" s="108">
        <v>0.8</v>
      </c>
      <c r="N7" s="108" t="s">
        <v>126</v>
      </c>
    </row>
    <row r="8" spans="1:14" x14ac:dyDescent="0.45">
      <c r="A8" s="108" t="s">
        <v>134</v>
      </c>
      <c r="B8" s="108" t="s">
        <v>127</v>
      </c>
      <c r="C8" s="108" t="s">
        <v>130</v>
      </c>
      <c r="D8" s="108" t="s">
        <v>135</v>
      </c>
      <c r="E8" s="108" t="s">
        <v>11</v>
      </c>
      <c r="F8" s="108" t="s">
        <v>7</v>
      </c>
      <c r="G8" s="108">
        <v>2018</v>
      </c>
      <c r="H8" s="108">
        <v>9.4E-2</v>
      </c>
      <c r="I8" s="108"/>
      <c r="J8" s="108">
        <v>2019</v>
      </c>
      <c r="K8" s="108">
        <v>14</v>
      </c>
      <c r="L8" s="108" t="s">
        <v>125</v>
      </c>
      <c r="M8" s="108">
        <v>0.8</v>
      </c>
      <c r="N8" s="108" t="s">
        <v>129</v>
      </c>
    </row>
    <row r="9" spans="1:14" x14ac:dyDescent="0.45">
      <c r="A9" s="109" t="s">
        <v>6</v>
      </c>
      <c r="B9" s="109" t="s">
        <v>120</v>
      </c>
      <c r="C9" s="109" t="s">
        <v>136</v>
      </c>
      <c r="D9" s="109" t="s">
        <v>137</v>
      </c>
      <c r="E9" s="109" t="s">
        <v>11</v>
      </c>
      <c r="F9" s="109" t="s">
        <v>7</v>
      </c>
      <c r="G9" s="109" t="s">
        <v>138</v>
      </c>
      <c r="H9" s="109" t="s">
        <v>139</v>
      </c>
      <c r="I9" s="109">
        <v>2029</v>
      </c>
      <c r="J9" s="109">
        <v>2050</v>
      </c>
      <c r="K9" s="109">
        <v>22</v>
      </c>
      <c r="L9" s="109" t="s">
        <v>125</v>
      </c>
      <c r="M9" s="109">
        <v>0.8</v>
      </c>
      <c r="N9" s="109" t="s">
        <v>126</v>
      </c>
    </row>
    <row r="10" spans="1:14" x14ac:dyDescent="0.45">
      <c r="A10" s="109" t="s">
        <v>10</v>
      </c>
      <c r="B10" s="109" t="s">
        <v>120</v>
      </c>
      <c r="C10" s="109" t="s">
        <v>136</v>
      </c>
      <c r="D10" s="109" t="s">
        <v>137</v>
      </c>
      <c r="E10" s="109" t="s">
        <v>11</v>
      </c>
      <c r="F10" s="109" t="s">
        <v>7</v>
      </c>
      <c r="G10" s="109" t="s">
        <v>140</v>
      </c>
      <c r="H10" s="109" t="s">
        <v>141</v>
      </c>
      <c r="I10" s="109">
        <v>2031</v>
      </c>
      <c r="J10" s="109">
        <v>2050</v>
      </c>
      <c r="K10" s="109">
        <v>27.83</v>
      </c>
      <c r="L10" s="109" t="s">
        <v>125</v>
      </c>
      <c r="M10" s="109">
        <v>0.8</v>
      </c>
      <c r="N10" s="109" t="s">
        <v>126</v>
      </c>
    </row>
    <row r="11" spans="1:14" x14ac:dyDescent="0.45">
      <c r="A11" s="110" t="s">
        <v>134</v>
      </c>
      <c r="B11" s="110" t="s">
        <v>142</v>
      </c>
      <c r="C11" s="110" t="s">
        <v>143</v>
      </c>
      <c r="D11" s="110" t="s">
        <v>144</v>
      </c>
      <c r="E11" s="110" t="s">
        <v>7</v>
      </c>
      <c r="F11" s="110" t="s">
        <v>7</v>
      </c>
      <c r="G11" s="110" t="s">
        <v>145</v>
      </c>
      <c r="H11" s="110" t="s">
        <v>146</v>
      </c>
      <c r="I11" s="110"/>
      <c r="J11" s="110">
        <v>2050</v>
      </c>
      <c r="K11" s="110">
        <v>0.73404870899999997</v>
      </c>
      <c r="L11" s="110" t="s">
        <v>147</v>
      </c>
      <c r="M11" s="110">
        <v>1</v>
      </c>
      <c r="N11" s="110" t="s">
        <v>148</v>
      </c>
    </row>
    <row r="12" spans="1:14" x14ac:dyDescent="0.45">
      <c r="A12" s="110" t="s">
        <v>6</v>
      </c>
      <c r="B12" s="110" t="s">
        <v>120</v>
      </c>
      <c r="C12" s="110" t="s">
        <v>143</v>
      </c>
      <c r="D12" s="110" t="s">
        <v>149</v>
      </c>
      <c r="E12" s="110" t="s">
        <v>11</v>
      </c>
      <c r="F12" s="110" t="s">
        <v>7</v>
      </c>
      <c r="G12" s="110" t="s">
        <v>145</v>
      </c>
      <c r="H12" s="110" t="s">
        <v>150</v>
      </c>
      <c r="I12" s="110">
        <v>2024</v>
      </c>
      <c r="J12" s="110">
        <v>2050</v>
      </c>
      <c r="K12" s="110">
        <v>15.92</v>
      </c>
      <c r="L12" s="110" t="s">
        <v>125</v>
      </c>
      <c r="M12" s="110">
        <v>0.8</v>
      </c>
      <c r="N12" s="110" t="s">
        <v>126</v>
      </c>
    </row>
    <row r="13" spans="1:14" x14ac:dyDescent="0.45">
      <c r="A13" s="110" t="s">
        <v>10</v>
      </c>
      <c r="B13" s="110" t="s">
        <v>127</v>
      </c>
      <c r="C13" s="110" t="s">
        <v>143</v>
      </c>
      <c r="D13" s="110" t="s">
        <v>149</v>
      </c>
      <c r="E13" s="110" t="s">
        <v>11</v>
      </c>
      <c r="F13" s="110" t="s">
        <v>7</v>
      </c>
      <c r="G13" s="110" t="s">
        <v>138</v>
      </c>
      <c r="H13" s="110" t="s">
        <v>151</v>
      </c>
      <c r="I13" s="110">
        <v>2029</v>
      </c>
      <c r="J13" s="110">
        <v>2030</v>
      </c>
      <c r="K13" s="110">
        <v>0</v>
      </c>
      <c r="L13" s="110" t="s">
        <v>125</v>
      </c>
      <c r="M13" s="110">
        <v>0.8</v>
      </c>
      <c r="N13" s="110" t="s">
        <v>126</v>
      </c>
    </row>
    <row r="14" spans="1:14" x14ac:dyDescent="0.45">
      <c r="A14" s="110" t="s">
        <v>10</v>
      </c>
      <c r="B14" s="110" t="s">
        <v>120</v>
      </c>
      <c r="C14" s="110" t="s">
        <v>143</v>
      </c>
      <c r="D14" s="110" t="s">
        <v>149</v>
      </c>
      <c r="E14" s="110" t="s">
        <v>11</v>
      </c>
      <c r="F14" s="110" t="s">
        <v>7</v>
      </c>
      <c r="G14" s="110" t="s">
        <v>138</v>
      </c>
      <c r="H14" s="110" t="s">
        <v>152</v>
      </c>
      <c r="I14" s="110">
        <v>2029</v>
      </c>
      <c r="J14" s="110">
        <v>2030</v>
      </c>
      <c r="K14" s="110">
        <v>0</v>
      </c>
      <c r="L14" s="110" t="s">
        <v>125</v>
      </c>
      <c r="M14" s="110">
        <v>0.8</v>
      </c>
      <c r="N14" s="110" t="s">
        <v>126</v>
      </c>
    </row>
    <row r="15" spans="1:14" x14ac:dyDescent="0.45">
      <c r="A15" s="111" t="s">
        <v>6</v>
      </c>
      <c r="B15" s="111" t="s">
        <v>120</v>
      </c>
      <c r="C15" s="111" t="s">
        <v>153</v>
      </c>
      <c r="D15" s="111" t="s">
        <v>154</v>
      </c>
      <c r="E15" s="111" t="s">
        <v>11</v>
      </c>
      <c r="F15" s="111" t="s">
        <v>7</v>
      </c>
      <c r="G15" s="111" t="s">
        <v>155</v>
      </c>
      <c r="H15" s="111" t="s">
        <v>156</v>
      </c>
      <c r="I15" s="111">
        <v>2026</v>
      </c>
      <c r="J15" s="111">
        <v>2050</v>
      </c>
      <c r="K15" s="111">
        <v>1.7000000000000001E-2</v>
      </c>
      <c r="L15" s="111" t="s">
        <v>125</v>
      </c>
      <c r="M15" s="111">
        <v>0.8</v>
      </c>
      <c r="N15" s="111" t="s">
        <v>126</v>
      </c>
    </row>
    <row r="16" spans="1:14" x14ac:dyDescent="0.45">
      <c r="A16" s="111" t="s">
        <v>10</v>
      </c>
      <c r="B16" s="111" t="s">
        <v>120</v>
      </c>
      <c r="C16" s="111" t="s">
        <v>153</v>
      </c>
      <c r="D16" s="111" t="s">
        <v>154</v>
      </c>
      <c r="E16" s="111" t="s">
        <v>11</v>
      </c>
      <c r="F16" s="111" t="s">
        <v>7</v>
      </c>
      <c r="G16" s="111" t="s">
        <v>155</v>
      </c>
      <c r="H16" s="111" t="s">
        <v>156</v>
      </c>
      <c r="I16" s="111">
        <v>2026</v>
      </c>
      <c r="J16" s="111">
        <v>2030</v>
      </c>
      <c r="K16" s="111">
        <v>0</v>
      </c>
      <c r="L16" s="111" t="s">
        <v>125</v>
      </c>
      <c r="M16" s="111">
        <v>0.8</v>
      </c>
      <c r="N16" s="111" t="s">
        <v>126</v>
      </c>
    </row>
    <row r="17" spans="1:14" x14ac:dyDescent="0.45">
      <c r="A17" s="112" t="s">
        <v>6</v>
      </c>
      <c r="B17" s="112" t="s">
        <v>120</v>
      </c>
      <c r="C17" s="112" t="s">
        <v>157</v>
      </c>
      <c r="D17" s="112" t="s">
        <v>158</v>
      </c>
      <c r="E17" s="112" t="s">
        <v>11</v>
      </c>
      <c r="F17" s="112" t="s">
        <v>7</v>
      </c>
      <c r="G17" s="112" t="s">
        <v>159</v>
      </c>
      <c r="H17" s="112" t="s">
        <v>160</v>
      </c>
      <c r="I17" s="112">
        <v>2025</v>
      </c>
      <c r="J17" s="112">
        <v>2050</v>
      </c>
      <c r="K17" s="112">
        <v>2.5099999999999998</v>
      </c>
      <c r="L17" s="112" t="s">
        <v>125</v>
      </c>
      <c r="M17" s="112">
        <v>0.8</v>
      </c>
      <c r="N17" s="112" t="s">
        <v>126</v>
      </c>
    </row>
    <row r="18" spans="1:14" x14ac:dyDescent="0.45">
      <c r="A18" s="112" t="s">
        <v>10</v>
      </c>
      <c r="B18" s="112" t="s">
        <v>120</v>
      </c>
      <c r="C18" s="112" t="s">
        <v>157</v>
      </c>
      <c r="D18" s="112" t="s">
        <v>158</v>
      </c>
      <c r="E18" s="112" t="s">
        <v>11</v>
      </c>
      <c r="F18" s="112" t="s">
        <v>7</v>
      </c>
      <c r="G18" s="112" t="s">
        <v>138</v>
      </c>
      <c r="H18" s="112" t="s">
        <v>161</v>
      </c>
      <c r="I18" s="112">
        <v>2029</v>
      </c>
      <c r="J18" s="112">
        <v>2030</v>
      </c>
      <c r="K18" s="112">
        <v>0</v>
      </c>
      <c r="L18" s="112" t="s">
        <v>125</v>
      </c>
      <c r="M18" s="112">
        <v>0.8</v>
      </c>
      <c r="N18" s="112" t="s">
        <v>126</v>
      </c>
    </row>
    <row r="19" spans="1:14" x14ac:dyDescent="0.45">
      <c r="A19" s="113" t="s">
        <v>134</v>
      </c>
      <c r="B19" s="113" t="s">
        <v>162</v>
      </c>
      <c r="C19" s="113" t="s">
        <v>163</v>
      </c>
      <c r="D19" s="113" t="s">
        <v>164</v>
      </c>
      <c r="E19" s="113" t="s">
        <v>7</v>
      </c>
      <c r="F19" s="113" t="s">
        <v>7</v>
      </c>
      <c r="G19" s="113" t="s">
        <v>165</v>
      </c>
      <c r="H19" s="113" t="s">
        <v>166</v>
      </c>
      <c r="I19" s="113"/>
      <c r="J19" s="113">
        <v>2022</v>
      </c>
      <c r="K19" s="113">
        <v>1</v>
      </c>
      <c r="L19" s="113" t="s">
        <v>167</v>
      </c>
      <c r="M19" s="113">
        <v>1</v>
      </c>
      <c r="N19" s="113" t="s">
        <v>148</v>
      </c>
    </row>
    <row r="20" spans="1:14" x14ac:dyDescent="0.45">
      <c r="A20" s="113" t="s">
        <v>134</v>
      </c>
      <c r="B20" s="113" t="s">
        <v>168</v>
      </c>
      <c r="C20" s="113" t="s">
        <v>163</v>
      </c>
      <c r="D20" s="113" t="s">
        <v>169</v>
      </c>
      <c r="E20" s="113" t="s">
        <v>11</v>
      </c>
      <c r="F20" s="113" t="s">
        <v>7</v>
      </c>
      <c r="G20" s="113">
        <v>2018</v>
      </c>
      <c r="H20" s="113">
        <v>0</v>
      </c>
      <c r="I20" s="113"/>
      <c r="J20" s="113">
        <v>2024</v>
      </c>
      <c r="K20" s="113">
        <v>1</v>
      </c>
      <c r="L20" s="113" t="s">
        <v>167</v>
      </c>
      <c r="M20" s="113">
        <v>1</v>
      </c>
      <c r="N20" s="113" t="s">
        <v>129</v>
      </c>
    </row>
    <row r="21" spans="1:14" x14ac:dyDescent="0.45">
      <c r="A21" s="113" t="s">
        <v>6</v>
      </c>
      <c r="B21" s="113" t="s">
        <v>120</v>
      </c>
      <c r="C21" s="113" t="s">
        <v>163</v>
      </c>
      <c r="D21" s="113" t="s">
        <v>170</v>
      </c>
      <c r="E21" s="113" t="s">
        <v>11</v>
      </c>
      <c r="F21" s="113" t="s">
        <v>7</v>
      </c>
      <c r="G21" s="113" t="s">
        <v>171</v>
      </c>
      <c r="H21" s="113" t="s">
        <v>172</v>
      </c>
      <c r="I21" s="113">
        <v>2034</v>
      </c>
      <c r="J21" s="113">
        <v>2050</v>
      </c>
      <c r="K21" s="113">
        <v>12.9</v>
      </c>
      <c r="L21" s="113" t="s">
        <v>125</v>
      </c>
      <c r="M21" s="113">
        <v>0.8</v>
      </c>
      <c r="N21" s="113" t="s">
        <v>126</v>
      </c>
    </row>
    <row r="22" spans="1:14" x14ac:dyDescent="0.45">
      <c r="A22" s="113" t="s">
        <v>6</v>
      </c>
      <c r="B22" s="113" t="s">
        <v>173</v>
      </c>
      <c r="C22" s="113" t="s">
        <v>163</v>
      </c>
      <c r="D22" s="113" t="s">
        <v>174</v>
      </c>
      <c r="E22" s="113" t="s">
        <v>7</v>
      </c>
      <c r="F22" s="113" t="s">
        <v>7</v>
      </c>
      <c r="G22" s="113" t="s">
        <v>175</v>
      </c>
      <c r="H22" s="113" t="s">
        <v>176</v>
      </c>
      <c r="I22" s="113"/>
      <c r="J22" s="113">
        <v>2042</v>
      </c>
      <c r="K22" s="113">
        <v>0</v>
      </c>
      <c r="L22" s="113" t="s">
        <v>167</v>
      </c>
      <c r="M22" s="113">
        <v>1</v>
      </c>
      <c r="N22" s="113" t="s">
        <v>148</v>
      </c>
    </row>
    <row r="23" spans="1:14" x14ac:dyDescent="0.45">
      <c r="A23" s="113" t="s">
        <v>10</v>
      </c>
      <c r="B23" s="113" t="s">
        <v>120</v>
      </c>
      <c r="C23" s="113" t="s">
        <v>163</v>
      </c>
      <c r="D23" s="113" t="s">
        <v>170</v>
      </c>
      <c r="E23" s="113" t="s">
        <v>11</v>
      </c>
      <c r="F23" s="113" t="s">
        <v>7</v>
      </c>
      <c r="G23" s="113" t="s">
        <v>171</v>
      </c>
      <c r="H23" s="113" t="s">
        <v>172</v>
      </c>
      <c r="I23" s="113">
        <v>2034</v>
      </c>
      <c r="J23" s="113">
        <v>2050</v>
      </c>
      <c r="K23" s="113">
        <v>18.238</v>
      </c>
      <c r="L23" s="113" t="s">
        <v>125</v>
      </c>
      <c r="M23" s="113">
        <v>0.8</v>
      </c>
      <c r="N23" s="113" t="s">
        <v>126</v>
      </c>
    </row>
    <row r="24" spans="1:14" x14ac:dyDescent="0.45">
      <c r="A24" s="113" t="s">
        <v>10</v>
      </c>
      <c r="B24" s="113" t="s">
        <v>173</v>
      </c>
      <c r="C24" s="113" t="s">
        <v>163</v>
      </c>
      <c r="D24" s="113" t="s">
        <v>174</v>
      </c>
      <c r="E24" s="113" t="s">
        <v>7</v>
      </c>
      <c r="F24" s="113" t="s">
        <v>7</v>
      </c>
      <c r="G24" s="113" t="s">
        <v>175</v>
      </c>
      <c r="H24" s="113" t="s">
        <v>177</v>
      </c>
      <c r="I24" s="113"/>
      <c r="J24" s="113">
        <v>2042</v>
      </c>
      <c r="K24" s="113">
        <v>0</v>
      </c>
      <c r="L24" s="113" t="s">
        <v>167</v>
      </c>
      <c r="M24" s="113">
        <v>1</v>
      </c>
      <c r="N24" s="113" t="s">
        <v>148</v>
      </c>
    </row>
    <row r="25" spans="1:14" x14ac:dyDescent="0.45">
      <c r="A25" s="113" t="s">
        <v>134</v>
      </c>
      <c r="B25" s="113" t="s">
        <v>127</v>
      </c>
      <c r="C25" s="113" t="s">
        <v>163</v>
      </c>
      <c r="D25" s="113" t="s">
        <v>170</v>
      </c>
      <c r="E25" s="113" t="s">
        <v>11</v>
      </c>
      <c r="F25" s="113" t="s">
        <v>7</v>
      </c>
      <c r="G25" s="113" t="s">
        <v>145</v>
      </c>
      <c r="H25" s="113" t="s">
        <v>178</v>
      </c>
      <c r="I25" s="113"/>
      <c r="J25" s="113">
        <v>2024</v>
      </c>
      <c r="K25" s="113">
        <v>50</v>
      </c>
      <c r="L25" s="113" t="s">
        <v>125</v>
      </c>
      <c r="M25" s="113">
        <v>0.8</v>
      </c>
      <c r="N25" s="113" t="s">
        <v>129</v>
      </c>
    </row>
    <row r="26" spans="1:14" x14ac:dyDescent="0.45">
      <c r="A26" s="114" t="s">
        <v>6</v>
      </c>
      <c r="B26" s="114" t="s">
        <v>127</v>
      </c>
      <c r="C26" s="114" t="s">
        <v>179</v>
      </c>
      <c r="D26" s="114" t="s">
        <v>180</v>
      </c>
      <c r="E26" s="114" t="s">
        <v>11</v>
      </c>
      <c r="F26" s="114" t="s">
        <v>7</v>
      </c>
      <c r="G26" s="114" t="s">
        <v>159</v>
      </c>
      <c r="H26" s="114" t="s">
        <v>181</v>
      </c>
      <c r="I26" s="114"/>
      <c r="J26" s="114">
        <v>2025</v>
      </c>
      <c r="K26" s="114">
        <v>100</v>
      </c>
      <c r="L26" s="114" t="s">
        <v>125</v>
      </c>
      <c r="M26" s="114">
        <v>0.8</v>
      </c>
      <c r="N26" s="107" t="s">
        <v>129</v>
      </c>
    </row>
    <row r="27" spans="1:14" x14ac:dyDescent="0.45">
      <c r="A27" s="114" t="s">
        <v>6</v>
      </c>
      <c r="B27" s="114" t="s">
        <v>120</v>
      </c>
      <c r="C27" s="114" t="s">
        <v>179</v>
      </c>
      <c r="D27" s="114" t="s">
        <v>180</v>
      </c>
      <c r="E27" s="114" t="s">
        <v>11</v>
      </c>
      <c r="F27" s="114" t="s">
        <v>7</v>
      </c>
      <c r="G27" s="114" t="s">
        <v>182</v>
      </c>
      <c r="H27" s="114" t="s">
        <v>183</v>
      </c>
      <c r="I27" s="114">
        <v>2030</v>
      </c>
      <c r="J27" s="114">
        <v>2050</v>
      </c>
      <c r="K27" s="114">
        <v>54.14</v>
      </c>
      <c r="L27" s="114" t="s">
        <v>125</v>
      </c>
      <c r="M27" s="114">
        <v>0.8</v>
      </c>
      <c r="N27" s="114" t="s">
        <v>126</v>
      </c>
    </row>
    <row r="28" spans="1:14" x14ac:dyDescent="0.45">
      <c r="A28" s="114" t="s">
        <v>10</v>
      </c>
      <c r="B28" s="114" t="s">
        <v>127</v>
      </c>
      <c r="C28" s="114" t="s">
        <v>179</v>
      </c>
      <c r="D28" s="114" t="s">
        <v>180</v>
      </c>
      <c r="E28" s="114" t="s">
        <v>11</v>
      </c>
      <c r="F28" s="114" t="s">
        <v>7</v>
      </c>
      <c r="G28" s="114" t="s">
        <v>159</v>
      </c>
      <c r="H28" s="114" t="s">
        <v>184</v>
      </c>
      <c r="I28" s="114"/>
      <c r="J28" s="114">
        <v>2025</v>
      </c>
      <c r="K28" s="114">
        <v>100</v>
      </c>
      <c r="L28" s="114" t="s">
        <v>125</v>
      </c>
      <c r="M28" s="114">
        <v>0.8</v>
      </c>
      <c r="N28" s="107" t="s">
        <v>129</v>
      </c>
    </row>
    <row r="29" spans="1:14" x14ac:dyDescent="0.45">
      <c r="A29" s="114" t="s">
        <v>10</v>
      </c>
      <c r="B29" s="114" t="s">
        <v>120</v>
      </c>
      <c r="C29" s="114" t="s">
        <v>179</v>
      </c>
      <c r="D29" s="114" t="s">
        <v>180</v>
      </c>
      <c r="E29" s="114" t="s">
        <v>11</v>
      </c>
      <c r="F29" s="114" t="s">
        <v>7</v>
      </c>
      <c r="G29" s="114" t="s">
        <v>182</v>
      </c>
      <c r="H29" s="114" t="s">
        <v>185</v>
      </c>
      <c r="I29" s="114">
        <v>2030</v>
      </c>
      <c r="J29" s="114">
        <v>2050</v>
      </c>
      <c r="K29" s="114">
        <v>44.2</v>
      </c>
      <c r="L29" s="114" t="s">
        <v>125</v>
      </c>
      <c r="M29" s="114">
        <v>0.8</v>
      </c>
      <c r="N29" s="114" t="s">
        <v>126</v>
      </c>
    </row>
    <row r="30" spans="1:14" x14ac:dyDescent="0.45">
      <c r="A30" s="114" t="s">
        <v>10</v>
      </c>
      <c r="B30" s="114" t="s">
        <v>173</v>
      </c>
      <c r="C30" s="114" t="s">
        <v>179</v>
      </c>
      <c r="D30" s="114" t="s">
        <v>186</v>
      </c>
      <c r="E30" s="114" t="s">
        <v>7</v>
      </c>
      <c r="F30" s="114" t="s">
        <v>7</v>
      </c>
      <c r="G30" s="114" t="s">
        <v>187</v>
      </c>
      <c r="H30" s="114" t="s">
        <v>188</v>
      </c>
      <c r="I30" s="114"/>
      <c r="J30" s="114">
        <v>2047</v>
      </c>
      <c r="K30" s="114">
        <v>0</v>
      </c>
      <c r="L30" s="114" t="s">
        <v>167</v>
      </c>
      <c r="M30" s="114">
        <v>1</v>
      </c>
      <c r="N30" s="114" t="s">
        <v>148</v>
      </c>
    </row>
    <row r="31" spans="1:14" x14ac:dyDescent="0.45">
      <c r="A31" s="114" t="s">
        <v>6</v>
      </c>
      <c r="B31" s="114" t="s">
        <v>127</v>
      </c>
      <c r="C31" s="114" t="s">
        <v>189</v>
      </c>
      <c r="D31" s="114" t="s">
        <v>190</v>
      </c>
      <c r="E31" s="114" t="s">
        <v>11</v>
      </c>
      <c r="F31" s="114" t="s">
        <v>7</v>
      </c>
      <c r="G31" s="114" t="s">
        <v>159</v>
      </c>
      <c r="H31" s="114" t="s">
        <v>191</v>
      </c>
      <c r="I31" s="114"/>
      <c r="J31" s="114">
        <v>2025</v>
      </c>
      <c r="K31" s="114">
        <v>100</v>
      </c>
      <c r="L31" s="114" t="s">
        <v>125</v>
      </c>
      <c r="M31" s="114">
        <v>0.8</v>
      </c>
      <c r="N31" s="107" t="s">
        <v>129</v>
      </c>
    </row>
    <row r="32" spans="1:14" x14ac:dyDescent="0.45">
      <c r="A32" s="114" t="s">
        <v>10</v>
      </c>
      <c r="B32" s="114" t="s">
        <v>127</v>
      </c>
      <c r="C32" s="114" t="s">
        <v>189</v>
      </c>
      <c r="D32" s="114" t="s">
        <v>190</v>
      </c>
      <c r="E32" s="114" t="s">
        <v>11</v>
      </c>
      <c r="F32" s="114" t="s">
        <v>7</v>
      </c>
      <c r="G32" s="114" t="s">
        <v>159</v>
      </c>
      <c r="H32" s="114" t="s">
        <v>191</v>
      </c>
      <c r="I32" s="114"/>
      <c r="J32" s="114">
        <v>2025</v>
      </c>
      <c r="K32" s="114">
        <v>100</v>
      </c>
      <c r="L32" s="114" t="s">
        <v>125</v>
      </c>
      <c r="M32" s="114">
        <v>0.8</v>
      </c>
      <c r="N32" s="107" t="s">
        <v>129</v>
      </c>
    </row>
    <row r="33" spans="1:14" x14ac:dyDescent="0.45">
      <c r="A33" s="114" t="s">
        <v>6</v>
      </c>
      <c r="B33" s="114" t="s">
        <v>120</v>
      </c>
      <c r="C33" s="114" t="s">
        <v>189</v>
      </c>
      <c r="D33" s="114" t="s">
        <v>190</v>
      </c>
      <c r="E33" s="114" t="s">
        <v>11</v>
      </c>
      <c r="F33" s="114" t="s">
        <v>7</v>
      </c>
      <c r="G33" s="114" t="s">
        <v>140</v>
      </c>
      <c r="H33" s="114" t="s">
        <v>192</v>
      </c>
      <c r="I33" s="114">
        <v>2031</v>
      </c>
      <c r="J33" s="114">
        <v>2050</v>
      </c>
      <c r="K33" s="114">
        <v>8.1199999999999992</v>
      </c>
      <c r="L33" s="114" t="s">
        <v>125</v>
      </c>
      <c r="M33" s="114">
        <v>0.8</v>
      </c>
      <c r="N33" s="114" t="s">
        <v>126</v>
      </c>
    </row>
    <row r="34" spans="1:14" x14ac:dyDescent="0.45">
      <c r="A34" s="114" t="s">
        <v>10</v>
      </c>
      <c r="B34" s="114" t="s">
        <v>120</v>
      </c>
      <c r="C34" s="114" t="s">
        <v>189</v>
      </c>
      <c r="D34" s="114" t="s">
        <v>190</v>
      </c>
      <c r="E34" s="114" t="s">
        <v>11</v>
      </c>
      <c r="F34" s="114" t="s">
        <v>7</v>
      </c>
      <c r="G34" s="114" t="s">
        <v>140</v>
      </c>
      <c r="H34" s="114" t="s">
        <v>192</v>
      </c>
      <c r="I34" s="114">
        <v>2031</v>
      </c>
      <c r="J34" s="114">
        <v>2050</v>
      </c>
      <c r="K34" s="114">
        <v>8.7799999999999994</v>
      </c>
      <c r="L34" s="114" t="s">
        <v>125</v>
      </c>
      <c r="M34" s="114">
        <v>0.8</v>
      </c>
      <c r="N34" s="114" t="s">
        <v>126</v>
      </c>
    </row>
    <row r="35" spans="1:14" x14ac:dyDescent="0.45">
      <c r="A35" s="115" t="s">
        <v>6</v>
      </c>
      <c r="B35" s="115" t="s">
        <v>120</v>
      </c>
      <c r="C35" s="115" t="s">
        <v>193</v>
      </c>
      <c r="D35" s="115" t="s">
        <v>194</v>
      </c>
      <c r="E35" s="115" t="s">
        <v>11</v>
      </c>
      <c r="F35" s="115" t="s">
        <v>7</v>
      </c>
      <c r="G35" s="115" t="s">
        <v>140</v>
      </c>
      <c r="H35" s="115" t="s">
        <v>195</v>
      </c>
      <c r="I35" s="115">
        <v>2031</v>
      </c>
      <c r="J35" s="115">
        <v>2050</v>
      </c>
      <c r="K35" s="115">
        <v>13.9</v>
      </c>
      <c r="L35" s="115" t="s">
        <v>125</v>
      </c>
      <c r="M35" s="115">
        <v>0.8</v>
      </c>
      <c r="N35" s="115" t="s">
        <v>126</v>
      </c>
    </row>
    <row r="36" spans="1:14" x14ac:dyDescent="0.45">
      <c r="A36" s="115" t="s">
        <v>6</v>
      </c>
      <c r="B36" s="115" t="s">
        <v>173</v>
      </c>
      <c r="C36" s="115" t="s">
        <v>193</v>
      </c>
      <c r="D36" s="115" t="s">
        <v>196</v>
      </c>
      <c r="E36" s="115" t="s">
        <v>7</v>
      </c>
      <c r="F36" s="115" t="s">
        <v>7</v>
      </c>
      <c r="G36" s="115" t="s">
        <v>197</v>
      </c>
      <c r="H36" s="115" t="s">
        <v>198</v>
      </c>
      <c r="I36" s="115"/>
      <c r="J36" s="115">
        <v>2042</v>
      </c>
      <c r="K36" s="115">
        <v>0</v>
      </c>
      <c r="L36" s="115" t="s">
        <v>167</v>
      </c>
      <c r="M36" s="115">
        <v>1</v>
      </c>
      <c r="N36" s="115" t="s">
        <v>148</v>
      </c>
    </row>
    <row r="37" spans="1:14" x14ac:dyDescent="0.45">
      <c r="A37" s="115" t="s">
        <v>10</v>
      </c>
      <c r="B37" s="115" t="s">
        <v>120</v>
      </c>
      <c r="C37" s="115" t="s">
        <v>193</v>
      </c>
      <c r="D37" s="115" t="s">
        <v>194</v>
      </c>
      <c r="E37" s="115" t="s">
        <v>11</v>
      </c>
      <c r="F37" s="115" t="s">
        <v>7</v>
      </c>
      <c r="G37" s="115" t="s">
        <v>140</v>
      </c>
      <c r="H37" s="115" t="s">
        <v>199</v>
      </c>
      <c r="I37" s="115">
        <v>2031</v>
      </c>
      <c r="J37" s="115">
        <v>2050</v>
      </c>
      <c r="K37" s="115">
        <v>16.41</v>
      </c>
      <c r="L37" s="115" t="s">
        <v>125</v>
      </c>
      <c r="M37" s="115">
        <v>0.8</v>
      </c>
      <c r="N37" s="115" t="s">
        <v>126</v>
      </c>
    </row>
    <row r="38" spans="1:14" x14ac:dyDescent="0.45">
      <c r="A38" s="115" t="s">
        <v>10</v>
      </c>
      <c r="B38" s="115" t="s">
        <v>173</v>
      </c>
      <c r="C38" s="115" t="s">
        <v>193</v>
      </c>
      <c r="D38" s="115" t="s">
        <v>196</v>
      </c>
      <c r="E38" s="115" t="s">
        <v>7</v>
      </c>
      <c r="F38" s="115" t="s">
        <v>7</v>
      </c>
      <c r="G38" s="115" t="s">
        <v>200</v>
      </c>
      <c r="H38" s="115" t="s">
        <v>201</v>
      </c>
      <c r="I38" s="115"/>
      <c r="J38" s="115">
        <v>2046</v>
      </c>
      <c r="K38" s="115">
        <v>0</v>
      </c>
      <c r="L38" s="115" t="s">
        <v>167</v>
      </c>
      <c r="M38" s="115">
        <v>1</v>
      </c>
      <c r="N38" s="115" t="s">
        <v>148</v>
      </c>
    </row>
    <row r="39" spans="1:14" x14ac:dyDescent="0.45">
      <c r="A39" s="116" t="s">
        <v>6</v>
      </c>
      <c r="B39" s="116" t="s">
        <v>162</v>
      </c>
      <c r="C39" s="116" t="s">
        <v>202</v>
      </c>
      <c r="D39" s="116" t="s">
        <v>203</v>
      </c>
      <c r="E39" s="116" t="s">
        <v>7</v>
      </c>
      <c r="F39" s="116" t="s">
        <v>7</v>
      </c>
      <c r="G39" s="116" t="s">
        <v>165</v>
      </c>
      <c r="H39" s="116" t="s">
        <v>204</v>
      </c>
      <c r="I39" s="116"/>
      <c r="J39" s="116">
        <v>2030</v>
      </c>
      <c r="K39" s="116">
        <v>0.4</v>
      </c>
      <c r="L39" s="116" t="s">
        <v>167</v>
      </c>
      <c r="M39" s="116">
        <v>1</v>
      </c>
      <c r="N39" s="116" t="s">
        <v>148</v>
      </c>
    </row>
    <row r="40" spans="1:14" x14ac:dyDescent="0.45">
      <c r="A40" s="116" t="s">
        <v>6</v>
      </c>
      <c r="B40" s="116" t="s">
        <v>162</v>
      </c>
      <c r="C40" s="116" t="s">
        <v>205</v>
      </c>
      <c r="D40" s="116" t="s">
        <v>206</v>
      </c>
      <c r="E40" s="116" t="s">
        <v>7</v>
      </c>
      <c r="F40" s="116" t="s">
        <v>7</v>
      </c>
      <c r="G40" s="116" t="s">
        <v>165</v>
      </c>
      <c r="H40" s="116" t="s">
        <v>207</v>
      </c>
      <c r="I40" s="116"/>
      <c r="J40" s="116">
        <v>2030</v>
      </c>
      <c r="K40" s="116">
        <v>0.4</v>
      </c>
      <c r="L40" s="116" t="s">
        <v>167</v>
      </c>
      <c r="M40" s="116">
        <v>1</v>
      </c>
      <c r="N40" s="116" t="s">
        <v>148</v>
      </c>
    </row>
    <row r="41" spans="1:14" x14ac:dyDescent="0.45">
      <c r="A41" s="116" t="s">
        <v>10</v>
      </c>
      <c r="B41" s="116" t="s">
        <v>120</v>
      </c>
      <c r="C41" s="116" t="s">
        <v>202</v>
      </c>
      <c r="D41" s="116" t="s">
        <v>208</v>
      </c>
      <c r="E41" s="116" t="s">
        <v>11</v>
      </c>
      <c r="F41" s="116" t="s">
        <v>7</v>
      </c>
      <c r="G41" s="116" t="s">
        <v>209</v>
      </c>
      <c r="H41" s="116" t="s">
        <v>210</v>
      </c>
      <c r="I41" s="116">
        <v>2028</v>
      </c>
      <c r="J41" s="116">
        <v>2050</v>
      </c>
      <c r="K41" s="116">
        <v>0</v>
      </c>
      <c r="L41" s="116" t="s">
        <v>125</v>
      </c>
      <c r="M41" s="116">
        <v>0.8</v>
      </c>
      <c r="N41" s="116" t="s">
        <v>126</v>
      </c>
    </row>
    <row r="42" spans="1:14" x14ac:dyDescent="0.45">
      <c r="A42" s="116" t="s">
        <v>6</v>
      </c>
      <c r="B42" s="116" t="s">
        <v>120</v>
      </c>
      <c r="C42" s="116" t="s">
        <v>202</v>
      </c>
      <c r="D42" s="116" t="s">
        <v>208</v>
      </c>
      <c r="E42" s="116" t="s">
        <v>11</v>
      </c>
      <c r="F42" s="116" t="s">
        <v>7</v>
      </c>
      <c r="G42" s="116" t="s">
        <v>209</v>
      </c>
      <c r="H42" s="116" t="s">
        <v>210</v>
      </c>
      <c r="I42" s="116">
        <v>2028</v>
      </c>
      <c r="J42" s="116">
        <v>2050</v>
      </c>
      <c r="K42" s="116">
        <v>0</v>
      </c>
      <c r="L42" s="116" t="s">
        <v>125</v>
      </c>
      <c r="M42" s="116">
        <v>0.8</v>
      </c>
      <c r="N42" s="116" t="s">
        <v>126</v>
      </c>
    </row>
    <row r="43" spans="1:14" x14ac:dyDescent="0.45">
      <c r="A43" s="116" t="s">
        <v>134</v>
      </c>
      <c r="B43" s="116" t="s">
        <v>127</v>
      </c>
      <c r="C43" s="116" t="s">
        <v>202</v>
      </c>
      <c r="D43" s="116" t="s">
        <v>211</v>
      </c>
      <c r="E43" s="116" t="s">
        <v>11</v>
      </c>
      <c r="F43" s="116" t="s">
        <v>7</v>
      </c>
      <c r="G43" s="116">
        <v>2018</v>
      </c>
      <c r="H43" s="116">
        <v>9.6000000000000002E-2</v>
      </c>
      <c r="I43" s="116"/>
      <c r="J43" s="116">
        <v>2019</v>
      </c>
      <c r="K43" s="116">
        <v>50</v>
      </c>
      <c r="L43" s="116" t="s">
        <v>125</v>
      </c>
      <c r="M43" s="116">
        <v>0.8</v>
      </c>
      <c r="N43" s="116" t="s">
        <v>129</v>
      </c>
    </row>
    <row r="44" spans="1:14" x14ac:dyDescent="0.45">
      <c r="A44" s="116" t="s">
        <v>10</v>
      </c>
      <c r="B44" s="116" t="s">
        <v>120</v>
      </c>
      <c r="C44" s="116" t="s">
        <v>205</v>
      </c>
      <c r="D44" s="116" t="s">
        <v>212</v>
      </c>
      <c r="E44" s="116" t="s">
        <v>11</v>
      </c>
      <c r="F44" s="116" t="s">
        <v>7</v>
      </c>
      <c r="G44" s="116" t="s">
        <v>182</v>
      </c>
      <c r="H44" s="116" t="s">
        <v>213</v>
      </c>
      <c r="I44" s="116">
        <v>2030</v>
      </c>
      <c r="J44" s="116">
        <v>2050</v>
      </c>
      <c r="K44" s="116">
        <v>4.78</v>
      </c>
      <c r="L44" s="116" t="s">
        <v>125</v>
      </c>
      <c r="M44" s="116">
        <v>0.8</v>
      </c>
      <c r="N44" s="116" t="s">
        <v>126</v>
      </c>
    </row>
    <row r="45" spans="1:14" x14ac:dyDescent="0.45">
      <c r="A45" s="116" t="s">
        <v>6</v>
      </c>
      <c r="B45" s="116" t="s">
        <v>120</v>
      </c>
      <c r="C45" s="116" t="s">
        <v>205</v>
      </c>
      <c r="D45" s="116" t="s">
        <v>212</v>
      </c>
      <c r="E45" s="116" t="s">
        <v>11</v>
      </c>
      <c r="F45" s="116" t="s">
        <v>7</v>
      </c>
      <c r="G45" s="116" t="s">
        <v>182</v>
      </c>
      <c r="H45" s="116" t="s">
        <v>213</v>
      </c>
      <c r="I45" s="116">
        <v>2030</v>
      </c>
      <c r="J45" s="116">
        <v>2050</v>
      </c>
      <c r="K45" s="116">
        <v>0</v>
      </c>
      <c r="L45" s="116" t="s">
        <v>125</v>
      </c>
      <c r="M45" s="116">
        <v>0.8</v>
      </c>
      <c r="N45" s="116" t="s">
        <v>126</v>
      </c>
    </row>
    <row r="46" spans="1:14" x14ac:dyDescent="0.45">
      <c r="A46" s="116" t="s">
        <v>6</v>
      </c>
      <c r="B46" s="116" t="s">
        <v>120</v>
      </c>
      <c r="C46" s="116" t="s">
        <v>214</v>
      </c>
      <c r="D46" s="116" t="s">
        <v>211</v>
      </c>
      <c r="E46" s="116" t="s">
        <v>11</v>
      </c>
      <c r="F46" s="116" t="s">
        <v>7</v>
      </c>
      <c r="G46" s="116" t="s">
        <v>138</v>
      </c>
      <c r="H46" s="116" t="s">
        <v>215</v>
      </c>
      <c r="I46" s="116">
        <v>2029</v>
      </c>
      <c r="J46" s="116">
        <v>2050</v>
      </c>
      <c r="K46" s="116">
        <v>10</v>
      </c>
      <c r="L46" s="116" t="s">
        <v>125</v>
      </c>
      <c r="M46" s="116">
        <v>0.8</v>
      </c>
      <c r="N46" s="116" t="s">
        <v>126</v>
      </c>
    </row>
    <row r="47" spans="1:14" x14ac:dyDescent="0.45">
      <c r="A47" s="116" t="s">
        <v>6</v>
      </c>
      <c r="B47" s="116" t="s">
        <v>162</v>
      </c>
      <c r="C47" s="116" t="s">
        <v>214</v>
      </c>
      <c r="D47" s="116" t="s">
        <v>216</v>
      </c>
      <c r="E47" s="116" t="s">
        <v>7</v>
      </c>
      <c r="F47" s="116" t="s">
        <v>7</v>
      </c>
      <c r="G47" s="116" t="s">
        <v>217</v>
      </c>
      <c r="H47" s="116" t="s">
        <v>218</v>
      </c>
      <c r="I47" s="116"/>
      <c r="J47" s="116">
        <v>2026</v>
      </c>
      <c r="K47" s="116">
        <v>0.875</v>
      </c>
      <c r="L47" s="116" t="s">
        <v>167</v>
      </c>
      <c r="M47" s="116">
        <v>1</v>
      </c>
      <c r="N47" s="116" t="s">
        <v>148</v>
      </c>
    </row>
    <row r="48" spans="1:14" x14ac:dyDescent="0.45">
      <c r="A48" s="116" t="s">
        <v>10</v>
      </c>
      <c r="B48" s="116" t="s">
        <v>162</v>
      </c>
      <c r="C48" s="116" t="s">
        <v>214</v>
      </c>
      <c r="D48" s="116" t="s">
        <v>216</v>
      </c>
      <c r="E48" s="116" t="s">
        <v>7</v>
      </c>
      <c r="F48" s="116" t="s">
        <v>7</v>
      </c>
      <c r="G48" s="116" t="s">
        <v>217</v>
      </c>
      <c r="H48" s="116" t="s">
        <v>218</v>
      </c>
      <c r="I48" s="116"/>
      <c r="J48" s="116">
        <v>2026</v>
      </c>
      <c r="K48" s="116">
        <v>1.59</v>
      </c>
      <c r="L48" s="116" t="s">
        <v>167</v>
      </c>
      <c r="M48" s="116">
        <v>1</v>
      </c>
      <c r="N48" s="116" t="s">
        <v>148</v>
      </c>
    </row>
    <row r="49" spans="1:14" x14ac:dyDescent="0.45">
      <c r="A49" s="116" t="s">
        <v>10</v>
      </c>
      <c r="B49" s="116" t="s">
        <v>120</v>
      </c>
      <c r="C49" s="116" t="s">
        <v>214</v>
      </c>
      <c r="D49" s="116" t="s">
        <v>211</v>
      </c>
      <c r="E49" s="116" t="s">
        <v>11</v>
      </c>
      <c r="F49" s="116" t="s">
        <v>7</v>
      </c>
      <c r="G49" s="116" t="s">
        <v>219</v>
      </c>
      <c r="H49" s="116" t="s">
        <v>220</v>
      </c>
      <c r="I49" s="116">
        <v>2032</v>
      </c>
      <c r="J49" s="116">
        <v>2050</v>
      </c>
      <c r="K49" s="116">
        <v>18.399999999999999</v>
      </c>
      <c r="L49" s="116" t="s">
        <v>125</v>
      </c>
      <c r="M49" s="116">
        <v>0.8</v>
      </c>
      <c r="N49" s="116" t="s">
        <v>126</v>
      </c>
    </row>
    <row r="50" spans="1:14" x14ac:dyDescent="0.45">
      <c r="A50" s="116" t="s">
        <v>6</v>
      </c>
      <c r="B50" s="116" t="s">
        <v>162</v>
      </c>
      <c r="C50" s="116" t="s">
        <v>221</v>
      </c>
      <c r="D50" s="116" t="s">
        <v>222</v>
      </c>
      <c r="E50" s="116" t="s">
        <v>7</v>
      </c>
      <c r="F50" s="116" t="s">
        <v>7</v>
      </c>
      <c r="G50" s="116" t="s">
        <v>165</v>
      </c>
      <c r="H50" s="116" t="s">
        <v>207</v>
      </c>
      <c r="I50" s="116"/>
      <c r="J50" s="116">
        <v>2030</v>
      </c>
      <c r="K50" s="116">
        <v>0.5</v>
      </c>
      <c r="L50" s="116" t="s">
        <v>167</v>
      </c>
      <c r="M50" s="116">
        <v>1</v>
      </c>
      <c r="N50" s="116" t="s">
        <v>148</v>
      </c>
    </row>
    <row r="51" spans="1:14" x14ac:dyDescent="0.45">
      <c r="A51" s="116" t="s">
        <v>10</v>
      </c>
      <c r="B51" s="116" t="s">
        <v>162</v>
      </c>
      <c r="C51" s="116" t="s">
        <v>221</v>
      </c>
      <c r="D51" s="116" t="s">
        <v>222</v>
      </c>
      <c r="E51" s="116" t="s">
        <v>7</v>
      </c>
      <c r="F51" s="116" t="s">
        <v>7</v>
      </c>
      <c r="G51" s="116" t="s">
        <v>165</v>
      </c>
      <c r="H51" s="116" t="s">
        <v>207</v>
      </c>
      <c r="I51" s="116"/>
      <c r="J51" s="116">
        <v>2030</v>
      </c>
      <c r="K51" s="116">
        <v>1.41</v>
      </c>
      <c r="L51" s="116" t="s">
        <v>167</v>
      </c>
      <c r="M51" s="116">
        <v>1</v>
      </c>
      <c r="N51" s="116" t="s">
        <v>148</v>
      </c>
    </row>
    <row r="52" spans="1:14" x14ac:dyDescent="0.45">
      <c r="A52" s="116" t="s">
        <v>134</v>
      </c>
      <c r="B52" s="116" t="s">
        <v>127</v>
      </c>
      <c r="C52" s="116" t="s">
        <v>214</v>
      </c>
      <c r="D52" s="116" t="s">
        <v>211</v>
      </c>
      <c r="E52" s="116" t="s">
        <v>11</v>
      </c>
      <c r="F52" s="116" t="s">
        <v>7</v>
      </c>
      <c r="G52" s="116" t="s">
        <v>145</v>
      </c>
      <c r="H52" s="116" t="s">
        <v>223</v>
      </c>
      <c r="I52" s="116"/>
      <c r="J52" s="116">
        <v>2024</v>
      </c>
      <c r="K52" s="116">
        <v>50</v>
      </c>
      <c r="L52" s="116" t="s">
        <v>125</v>
      </c>
      <c r="M52" s="116">
        <v>0.8</v>
      </c>
      <c r="N52" s="116" t="s">
        <v>129</v>
      </c>
    </row>
    <row r="53" spans="1:14" x14ac:dyDescent="0.45">
      <c r="A53" s="116" t="s">
        <v>6</v>
      </c>
      <c r="B53" s="116" t="s">
        <v>120</v>
      </c>
      <c r="C53" s="116" t="s">
        <v>221</v>
      </c>
      <c r="D53" s="116" t="s">
        <v>224</v>
      </c>
      <c r="E53" s="116" t="s">
        <v>11</v>
      </c>
      <c r="F53" s="116" t="s">
        <v>7</v>
      </c>
      <c r="G53" s="116" t="s">
        <v>182</v>
      </c>
      <c r="H53" s="116" t="s">
        <v>213</v>
      </c>
      <c r="I53" s="116">
        <v>2030</v>
      </c>
      <c r="J53" s="116">
        <v>2050</v>
      </c>
      <c r="K53" s="116">
        <v>6.07</v>
      </c>
      <c r="L53" s="116" t="s">
        <v>125</v>
      </c>
      <c r="M53" s="116">
        <v>0.8</v>
      </c>
      <c r="N53" s="116" t="s">
        <v>126</v>
      </c>
    </row>
    <row r="54" spans="1:14" x14ac:dyDescent="0.45">
      <c r="A54" s="116" t="s">
        <v>10</v>
      </c>
      <c r="B54" s="116" t="s">
        <v>120</v>
      </c>
      <c r="C54" s="116" t="s">
        <v>221</v>
      </c>
      <c r="D54" s="116" t="s">
        <v>224</v>
      </c>
      <c r="E54" s="116" t="s">
        <v>11</v>
      </c>
      <c r="F54" s="116" t="s">
        <v>7</v>
      </c>
      <c r="G54" s="116" t="s">
        <v>182</v>
      </c>
      <c r="H54" s="116" t="s">
        <v>213</v>
      </c>
      <c r="I54" s="116">
        <v>2030</v>
      </c>
      <c r="J54" s="116">
        <v>2050</v>
      </c>
      <c r="K54" s="116">
        <v>14.98</v>
      </c>
      <c r="L54" s="116" t="s">
        <v>125</v>
      </c>
      <c r="M54" s="116">
        <v>0.8</v>
      </c>
      <c r="N54" s="116" t="s">
        <v>126</v>
      </c>
    </row>
    <row r="55" spans="1:14" x14ac:dyDescent="0.45">
      <c r="A55" s="117" t="s">
        <v>6</v>
      </c>
      <c r="B55" s="117" t="s">
        <v>162</v>
      </c>
      <c r="C55" s="117" t="s">
        <v>225</v>
      </c>
      <c r="D55" s="117" t="s">
        <v>216</v>
      </c>
      <c r="E55" s="117" t="s">
        <v>7</v>
      </c>
      <c r="F55" s="117" t="s">
        <v>7</v>
      </c>
      <c r="G55" s="117" t="s">
        <v>217</v>
      </c>
      <c r="H55" s="117" t="s">
        <v>226</v>
      </c>
      <c r="I55" s="117"/>
      <c r="J55" s="117">
        <v>2030</v>
      </c>
      <c r="K55" s="117">
        <v>0.50900000000000001</v>
      </c>
      <c r="L55" s="117" t="s">
        <v>167</v>
      </c>
      <c r="M55" s="117">
        <v>1</v>
      </c>
      <c r="N55" s="117" t="s">
        <v>148</v>
      </c>
    </row>
    <row r="56" spans="1:14" x14ac:dyDescent="0.45">
      <c r="A56" s="117" t="s">
        <v>6</v>
      </c>
      <c r="B56" s="117" t="s">
        <v>120</v>
      </c>
      <c r="C56" s="117" t="s">
        <v>225</v>
      </c>
      <c r="D56" s="117" t="s">
        <v>227</v>
      </c>
      <c r="E56" s="117" t="s">
        <v>11</v>
      </c>
      <c r="F56" s="117" t="s">
        <v>7</v>
      </c>
      <c r="G56" s="117" t="s">
        <v>182</v>
      </c>
      <c r="H56" s="117" t="s">
        <v>228</v>
      </c>
      <c r="I56" s="117">
        <v>2030</v>
      </c>
      <c r="J56" s="117">
        <v>2050</v>
      </c>
      <c r="K56" s="117">
        <v>9.5679999999999996</v>
      </c>
      <c r="L56" s="117" t="s">
        <v>125</v>
      </c>
      <c r="M56" s="117">
        <v>0.8</v>
      </c>
      <c r="N56" s="117" t="s">
        <v>126</v>
      </c>
    </row>
    <row r="57" spans="1:14" x14ac:dyDescent="0.45">
      <c r="A57" s="117" t="s">
        <v>10</v>
      </c>
      <c r="B57" s="117" t="s">
        <v>120</v>
      </c>
      <c r="C57" s="117" t="s">
        <v>225</v>
      </c>
      <c r="D57" s="117" t="s">
        <v>227</v>
      </c>
      <c r="E57" s="117" t="s">
        <v>11</v>
      </c>
      <c r="F57" s="117" t="s">
        <v>7</v>
      </c>
      <c r="G57" s="117" t="s">
        <v>182</v>
      </c>
      <c r="H57" s="117" t="s">
        <v>229</v>
      </c>
      <c r="I57" s="117">
        <v>2030</v>
      </c>
      <c r="J57" s="117">
        <v>2050</v>
      </c>
      <c r="K57" s="117">
        <v>13.15</v>
      </c>
      <c r="L57" s="117" t="s">
        <v>125</v>
      </c>
      <c r="M57" s="117">
        <v>0.8</v>
      </c>
      <c r="N57" s="117" t="s">
        <v>126</v>
      </c>
    </row>
    <row r="58" spans="1:14" x14ac:dyDescent="0.45">
      <c r="A58" s="117" t="s">
        <v>134</v>
      </c>
      <c r="B58" s="117" t="s">
        <v>127</v>
      </c>
      <c r="C58" s="117" t="s">
        <v>225</v>
      </c>
      <c r="D58" s="117" t="s">
        <v>227</v>
      </c>
      <c r="E58" s="117" t="s">
        <v>11</v>
      </c>
      <c r="F58" s="117" t="s">
        <v>7</v>
      </c>
      <c r="G58" s="117" t="s">
        <v>145</v>
      </c>
      <c r="H58" s="117" t="s">
        <v>230</v>
      </c>
      <c r="I58" s="117"/>
      <c r="J58" s="117">
        <v>2024</v>
      </c>
      <c r="K58" s="117">
        <v>14</v>
      </c>
      <c r="L58" s="117" t="s">
        <v>125</v>
      </c>
      <c r="M58" s="117">
        <v>0.8</v>
      </c>
      <c r="N58" s="117" t="s">
        <v>129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 filterMode="1"/>
  <dimension ref="A1:AQ15"/>
  <sheetViews>
    <sheetView zoomScaleNormal="100" workbookViewId="0">
      <selection activeCell="AS15" sqref="AS15"/>
    </sheetView>
  </sheetViews>
  <sheetFormatPr defaultColWidth="8.86328125" defaultRowHeight="14.25" x14ac:dyDescent="0.45"/>
  <cols>
    <col min="1" max="1" width="11.86328125" customWidth="1"/>
    <col min="2" max="2" width="18.265625" bestFit="1" customWidth="1"/>
    <col min="3" max="3" width="18.265625" customWidth="1"/>
    <col min="4" max="4" width="26.3984375" customWidth="1"/>
    <col min="5" max="5" width="13.86328125" customWidth="1"/>
    <col min="6" max="6" width="9.86328125" bestFit="1" customWidth="1"/>
    <col min="7" max="7" width="11.86328125" customWidth="1"/>
    <col min="8" max="8" width="5" bestFit="1" customWidth="1"/>
    <col min="9" max="10" width="5.73046875" customWidth="1"/>
    <col min="11" max="16" width="9" customWidth="1"/>
    <col min="17" max="19" width="12" bestFit="1" customWidth="1"/>
    <col min="20" max="24" width="13.265625" bestFit="1" customWidth="1"/>
    <col min="25" max="25" width="13.86328125" bestFit="1" customWidth="1"/>
    <col min="26" max="26" width="13.265625" bestFit="1" customWidth="1"/>
    <col min="27" max="27" width="15" bestFit="1" customWidth="1"/>
    <col min="28" max="39" width="13.265625" bestFit="1" customWidth="1"/>
    <col min="40" max="40" width="14" bestFit="1" customWidth="1"/>
    <col min="41" max="43" width="13.265625" bestFit="1" customWidth="1"/>
  </cols>
  <sheetData>
    <row r="1" spans="1:43" ht="28.9" thickBot="1" x14ac:dyDescent="0.5">
      <c r="A1" s="14" t="s">
        <v>16</v>
      </c>
      <c r="B1" s="15" t="s">
        <v>13</v>
      </c>
      <c r="C1" s="15" t="s">
        <v>36</v>
      </c>
      <c r="D1" s="25" t="s">
        <v>111</v>
      </c>
      <c r="E1" s="25" t="s">
        <v>112</v>
      </c>
      <c r="F1" s="15" t="s">
        <v>3</v>
      </c>
      <c r="G1" s="24" t="s">
        <v>119</v>
      </c>
      <c r="H1" s="41" t="s">
        <v>46</v>
      </c>
      <c r="I1" s="42" t="s">
        <v>115</v>
      </c>
      <c r="J1" s="43" t="s">
        <v>116</v>
      </c>
      <c r="K1" s="40">
        <v>2018</v>
      </c>
      <c r="L1" s="15">
        <v>2019</v>
      </c>
      <c r="M1" s="40">
        <v>2020</v>
      </c>
      <c r="N1" s="40">
        <v>2021</v>
      </c>
      <c r="O1" s="40">
        <v>2022</v>
      </c>
      <c r="P1" s="40">
        <v>2023</v>
      </c>
      <c r="Q1" s="40">
        <v>2024</v>
      </c>
      <c r="R1" s="40">
        <v>2025</v>
      </c>
      <c r="S1" s="40">
        <v>2026</v>
      </c>
      <c r="T1" s="40">
        <v>2027</v>
      </c>
      <c r="U1" s="40">
        <v>2028</v>
      </c>
      <c r="V1" s="40">
        <v>2029</v>
      </c>
      <c r="W1" s="40">
        <v>2030</v>
      </c>
      <c r="X1" s="40">
        <v>2031</v>
      </c>
      <c r="Y1" s="40">
        <v>2032</v>
      </c>
      <c r="Z1" s="40">
        <v>2033</v>
      </c>
      <c r="AA1" s="40">
        <v>2034</v>
      </c>
      <c r="AB1" s="40">
        <v>2035</v>
      </c>
      <c r="AC1" s="40">
        <v>2036</v>
      </c>
      <c r="AD1" s="40">
        <v>2037</v>
      </c>
      <c r="AE1" s="40">
        <v>2038</v>
      </c>
      <c r="AF1" s="40">
        <v>2039</v>
      </c>
      <c r="AG1" s="40">
        <v>2040</v>
      </c>
      <c r="AH1" s="40">
        <v>2041</v>
      </c>
      <c r="AI1" s="40">
        <v>2042</v>
      </c>
      <c r="AJ1" s="40">
        <v>2043</v>
      </c>
      <c r="AK1" s="40">
        <v>2044</v>
      </c>
      <c r="AL1" s="40">
        <v>2045</v>
      </c>
      <c r="AM1" s="40">
        <v>2046</v>
      </c>
      <c r="AN1" s="40">
        <v>2047</v>
      </c>
      <c r="AO1" s="40">
        <v>2048</v>
      </c>
      <c r="AP1" s="40">
        <v>2049</v>
      </c>
      <c r="AQ1" s="40">
        <v>2050</v>
      </c>
    </row>
    <row r="2" spans="1:43" x14ac:dyDescent="0.45">
      <c r="A2" t="s">
        <v>10</v>
      </c>
      <c r="B2" t="s">
        <v>231</v>
      </c>
      <c r="C2" t="s">
        <v>232</v>
      </c>
      <c r="D2" t="s">
        <v>233</v>
      </c>
      <c r="E2" t="s">
        <v>7</v>
      </c>
      <c r="F2" t="s">
        <v>234</v>
      </c>
      <c r="G2" t="s">
        <v>235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89">
        <v>2.9056252903764908E-2</v>
      </c>
      <c r="U2" s="89">
        <v>5.8356676000000308E-2</v>
      </c>
      <c r="V2" s="89">
        <v>8.7904360050632721E-2</v>
      </c>
      <c r="W2" s="89">
        <v>0.11770244820338968</v>
      </c>
      <c r="X2" s="89">
        <v>0.14775413710638319</v>
      </c>
      <c r="Y2" s="89">
        <v>0.17806267805128267</v>
      </c>
      <c r="Z2" s="89">
        <v>0.20863137814592253</v>
      </c>
      <c r="AA2" s="89">
        <v>0.2394636015172418</v>
      </c>
      <c r="AB2" s="89">
        <v>0.27056277054545458</v>
      </c>
      <c r="AC2" s="89">
        <v>0.30193236713043398</v>
      </c>
      <c r="AD2" s="89">
        <v>0.333575933991266</v>
      </c>
      <c r="AE2" s="89">
        <v>0.36549707599999987</v>
      </c>
      <c r="AF2" s="89">
        <v>0.39769946155066094</v>
      </c>
      <c r="AG2" s="89">
        <v>0.43018682396460156</v>
      </c>
      <c r="AH2" s="89">
        <v>0.46296296293333333</v>
      </c>
      <c r="AI2" s="89">
        <v>0.49603174600000016</v>
      </c>
      <c r="AJ2" s="89">
        <v>0.52939711008071744</v>
      </c>
      <c r="AK2" s="89">
        <v>0.56306306302702669</v>
      </c>
      <c r="AL2" s="89">
        <v>0.59703368523076861</v>
      </c>
      <c r="AM2" s="89">
        <v>0.63131313127272803</v>
      </c>
      <c r="AN2" s="89">
        <v>0.66590563161643779</v>
      </c>
      <c r="AO2" s="89">
        <v>0.70081549434862389</v>
      </c>
      <c r="AP2" s="89">
        <v>0.73604710696774189</v>
      </c>
      <c r="AQ2" s="89">
        <v>0.77160493822222243</v>
      </c>
    </row>
    <row r="3" spans="1:43" s="74" customFormat="1" x14ac:dyDescent="0.45">
      <c r="A3" t="s">
        <v>10</v>
      </c>
      <c r="B3" t="s">
        <v>231</v>
      </c>
      <c r="C3" t="s">
        <v>236</v>
      </c>
      <c r="D3" t="s">
        <v>233</v>
      </c>
      <c r="E3" t="s">
        <v>7</v>
      </c>
      <c r="F3" t="s">
        <v>234</v>
      </c>
      <c r="G3" t="s">
        <v>235</v>
      </c>
      <c r="H3"/>
      <c r="I3"/>
      <c r="J3"/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89">
        <v>3.6358347874345338E-2</v>
      </c>
      <c r="U3" s="89">
        <v>7.3099415199999879E-2</v>
      </c>
      <c r="V3" s="89">
        <v>0.11022927688888853</v>
      </c>
      <c r="W3" s="89">
        <v>0.14775413710638391</v>
      </c>
      <c r="X3" s="89">
        <v>0.1856803327272723</v>
      </c>
      <c r="Y3" s="89">
        <v>0.22401433690322606</v>
      </c>
      <c r="Z3" s="89">
        <v>0.26276276274594612</v>
      </c>
      <c r="AA3" s="89">
        <v>0.30193236713043392</v>
      </c>
      <c r="AB3" s="89">
        <v>0.34153005462295072</v>
      </c>
      <c r="AC3" s="89">
        <v>0.38156288153846146</v>
      </c>
      <c r="AD3" s="89">
        <v>0.42203806013259615</v>
      </c>
      <c r="AE3" s="89">
        <v>0.46296296293333383</v>
      </c>
      <c r="AF3" s="89">
        <v>0.50434512721787739</v>
      </c>
      <c r="AG3" s="89">
        <v>0.54619225964044926</v>
      </c>
      <c r="AH3" s="89">
        <v>0.58851224101694954</v>
      </c>
      <c r="AI3" s="89">
        <v>0.63131313127272692</v>
      </c>
      <c r="AJ3" s="89">
        <v>0.67460317455999952</v>
      </c>
      <c r="AK3" s="89">
        <v>0.7183908045517241</v>
      </c>
      <c r="AL3" s="89">
        <v>0.76268464991907492</v>
      </c>
      <c r="AM3" s="89">
        <v>0.80749353999999929</v>
      </c>
      <c r="AN3" s="89">
        <v>0.85282651066666681</v>
      </c>
      <c r="AO3" s="89">
        <v>0.89869281039999904</v>
      </c>
      <c r="AP3" s="89">
        <v>0.9451019065798818</v>
      </c>
      <c r="AQ3" s="89">
        <v>0.99206349199999988</v>
      </c>
    </row>
    <row r="4" spans="1:43" hidden="1" x14ac:dyDescent="0.45">
      <c r="A4" t="s">
        <v>10</v>
      </c>
      <c r="B4" t="s">
        <v>231</v>
      </c>
      <c r="C4" t="s">
        <v>237</v>
      </c>
      <c r="D4" t="s">
        <v>238</v>
      </c>
      <c r="E4" t="s">
        <v>7</v>
      </c>
      <c r="F4" t="s">
        <v>234</v>
      </c>
      <c r="G4" t="s">
        <v>235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88">
        <v>2076.6799999999998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s="88">
        <v>0</v>
      </c>
      <c r="AI4" s="88">
        <v>0</v>
      </c>
      <c r="AJ4" s="88">
        <v>0</v>
      </c>
      <c r="AK4" s="88">
        <v>0</v>
      </c>
      <c r="AL4" s="88">
        <v>0</v>
      </c>
      <c r="AM4" s="88">
        <v>0</v>
      </c>
      <c r="AN4" s="88">
        <v>0</v>
      </c>
      <c r="AO4" s="88">
        <v>0</v>
      </c>
      <c r="AP4" s="88">
        <v>0</v>
      </c>
      <c r="AQ4" s="88">
        <v>0</v>
      </c>
    </row>
    <row r="5" spans="1:43" hidden="1" x14ac:dyDescent="0.45">
      <c r="A5" t="s">
        <v>10</v>
      </c>
      <c r="B5" t="s">
        <v>239</v>
      </c>
      <c r="C5" t="s">
        <v>237</v>
      </c>
      <c r="D5" t="s">
        <v>240</v>
      </c>
      <c r="E5" t="s">
        <v>7</v>
      </c>
      <c r="F5" t="s">
        <v>234</v>
      </c>
      <c r="G5" t="s">
        <v>235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2.4304895494757939</v>
      </c>
      <c r="Z5">
        <v>4.8609790989515878</v>
      </c>
      <c r="AA5">
        <v>7.2914686484273803</v>
      </c>
      <c r="AB5">
        <v>9.7219581979031755</v>
      </c>
      <c r="AC5">
        <v>12.152447747378968</v>
      </c>
      <c r="AD5">
        <v>12.152447747378968</v>
      </c>
      <c r="AE5">
        <v>12.152447747378968</v>
      </c>
      <c r="AF5">
        <v>12.152447747378968</v>
      </c>
      <c r="AG5">
        <v>12.152447747378968</v>
      </c>
      <c r="AH5">
        <v>12.152447747378968</v>
      </c>
      <c r="AI5">
        <v>12.152447747378968</v>
      </c>
      <c r="AJ5">
        <v>12.152447747378968</v>
      </c>
      <c r="AK5">
        <v>12.152447747378968</v>
      </c>
      <c r="AL5">
        <v>12.152447747378968</v>
      </c>
      <c r="AM5">
        <v>12.152447747378968</v>
      </c>
      <c r="AN5">
        <v>12.152447747378968</v>
      </c>
      <c r="AO5">
        <v>12.152447747378968</v>
      </c>
      <c r="AP5">
        <v>12.152447747378968</v>
      </c>
      <c r="AQ5">
        <v>12.152447747378968</v>
      </c>
    </row>
    <row r="6" spans="1:43" hidden="1" x14ac:dyDescent="0.45">
      <c r="A6" t="s">
        <v>10</v>
      </c>
      <c r="B6" t="s">
        <v>231</v>
      </c>
      <c r="C6" t="s">
        <v>241</v>
      </c>
      <c r="D6" t="s">
        <v>242</v>
      </c>
      <c r="E6" t="s">
        <v>7</v>
      </c>
      <c r="F6" t="s">
        <v>234</v>
      </c>
      <c r="G6" t="s">
        <v>235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1259.8021194452699</v>
      </c>
      <c r="U6">
        <v>0</v>
      </c>
      <c r="V6">
        <v>0</v>
      </c>
      <c r="W6">
        <v>0</v>
      </c>
      <c r="X6">
        <v>0</v>
      </c>
      <c r="Y6" s="88">
        <v>0</v>
      </c>
      <c r="Z6" s="88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37.794063583358238</v>
      </c>
      <c r="AO6">
        <v>0</v>
      </c>
      <c r="AP6">
        <v>0</v>
      </c>
      <c r="AQ6">
        <v>0</v>
      </c>
    </row>
    <row r="7" spans="1:43" hidden="1" x14ac:dyDescent="0.45">
      <c r="A7" t="s">
        <v>10</v>
      </c>
      <c r="B7" t="s">
        <v>239</v>
      </c>
      <c r="C7" t="s">
        <v>241</v>
      </c>
      <c r="D7" t="s">
        <v>243</v>
      </c>
      <c r="E7" t="s">
        <v>7</v>
      </c>
      <c r="F7" t="s">
        <v>234</v>
      </c>
      <c r="G7" t="s">
        <v>235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88">
        <f>(50.48568781/3.0560355)*0.2</f>
        <v>3.3039987794644405</v>
      </c>
      <c r="U7" s="88">
        <f>(50.48568781/3.0560355)*0.4</f>
        <v>6.6079975589288811</v>
      </c>
      <c r="V7" s="88">
        <f>(50.48568781/3.0560355)*0.6</f>
        <v>9.9119963383933207</v>
      </c>
      <c r="W7" s="88">
        <f>(50.48568781/3.0560355)*0.8</f>
        <v>13.215995117857762</v>
      </c>
      <c r="X7" s="88">
        <f t="shared" ref="X7:AM7" si="0">50.48568781/3.0560355</f>
        <v>16.519993897322202</v>
      </c>
      <c r="Y7" s="88">
        <f t="shared" si="0"/>
        <v>16.519993897322202</v>
      </c>
      <c r="Z7" s="88">
        <f t="shared" si="0"/>
        <v>16.519993897322202</v>
      </c>
      <c r="AA7" s="88">
        <f t="shared" si="0"/>
        <v>16.519993897322202</v>
      </c>
      <c r="AB7" s="88">
        <f t="shared" si="0"/>
        <v>16.519993897322202</v>
      </c>
      <c r="AC7" s="88">
        <f t="shared" si="0"/>
        <v>16.519993897322202</v>
      </c>
      <c r="AD7" s="88">
        <f t="shared" si="0"/>
        <v>16.519993897322202</v>
      </c>
      <c r="AE7" s="88">
        <f t="shared" si="0"/>
        <v>16.519993897322202</v>
      </c>
      <c r="AF7" s="88">
        <f t="shared" si="0"/>
        <v>16.519993897322202</v>
      </c>
      <c r="AG7" s="88">
        <f t="shared" si="0"/>
        <v>16.519993897322202</v>
      </c>
      <c r="AH7" s="88">
        <f t="shared" si="0"/>
        <v>16.519993897322202</v>
      </c>
      <c r="AI7" s="88">
        <f t="shared" si="0"/>
        <v>16.519993897322202</v>
      </c>
      <c r="AJ7" s="88">
        <f t="shared" si="0"/>
        <v>16.519993897322202</v>
      </c>
      <c r="AK7" s="88">
        <f t="shared" si="0"/>
        <v>16.519993897322202</v>
      </c>
      <c r="AL7" s="88">
        <f t="shared" si="0"/>
        <v>16.519993897322202</v>
      </c>
      <c r="AM7" s="88">
        <f t="shared" si="0"/>
        <v>16.519993897322202</v>
      </c>
      <c r="AN7" s="88">
        <f>(50.48568781/3.0560355)+(50.48568781/3.0560355*0.26)</f>
        <v>20.815192310625974</v>
      </c>
      <c r="AO7" s="88">
        <f>AN7</f>
        <v>20.815192310625974</v>
      </c>
      <c r="AP7" s="88">
        <f>AO7</f>
        <v>20.815192310625974</v>
      </c>
      <c r="AQ7" s="88">
        <f>AP7</f>
        <v>20.815192310625974</v>
      </c>
    </row>
    <row r="8" spans="1:43" x14ac:dyDescent="0.45">
      <c r="A8" t="s">
        <v>10</v>
      </c>
      <c r="B8" t="s">
        <v>231</v>
      </c>
      <c r="C8" s="83" t="s">
        <v>244</v>
      </c>
      <c r="D8" t="s">
        <v>233</v>
      </c>
      <c r="E8" t="s">
        <v>7</v>
      </c>
      <c r="F8" t="s">
        <v>234</v>
      </c>
      <c r="G8" t="s">
        <v>235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89">
        <v>4.3675751220125854E-2</v>
      </c>
      <c r="U8" s="89">
        <v>8.7904360050632555E-2</v>
      </c>
      <c r="V8" s="89">
        <v>0.13269639064968172</v>
      </c>
      <c r="W8" s="89">
        <v>0.17806267805128237</v>
      </c>
      <c r="X8" s="89">
        <v>0.22401433690322625</v>
      </c>
      <c r="Y8" s="90">
        <v>0.27056277054545463</v>
      </c>
      <c r="Z8" s="90">
        <v>0.31771968044444454</v>
      </c>
      <c r="AA8" s="90">
        <v>0.36549707600000025</v>
      </c>
      <c r="AB8" s="90">
        <v>0.41390728474172173</v>
      </c>
      <c r="AC8" s="90">
        <v>0.46296296293333306</v>
      </c>
      <c r="AD8" s="90">
        <v>0.51267710660402721</v>
      </c>
      <c r="AE8" s="90">
        <v>0.56306306302702691</v>
      </c>
      <c r="AF8" s="90">
        <v>0.61413454266666667</v>
      </c>
      <c r="AG8" s="90">
        <v>0.66590563161643868</v>
      </c>
      <c r="AH8" s="90">
        <v>0.71839080455172377</v>
      </c>
      <c r="AI8" s="90">
        <v>0.77160493822222231</v>
      </c>
      <c r="AJ8" s="90">
        <v>0.82556332551049039</v>
      </c>
      <c r="AK8" s="90">
        <v>0.88028169008450774</v>
      </c>
      <c r="AL8" s="90">
        <v>0.9357762016737593</v>
      </c>
      <c r="AM8" s="90">
        <v>0.99206349200000021</v>
      </c>
      <c r="AN8" s="90">
        <v>1.0491606713956838</v>
      </c>
      <c r="AO8" s="90">
        <v>1.1070853461449284</v>
      </c>
      <c r="AP8" s="90">
        <v>1.1658556365839425</v>
      </c>
      <c r="AQ8" s="90">
        <v>1.2254901960000011</v>
      </c>
    </row>
    <row r="9" spans="1:43" x14ac:dyDescent="0.45">
      <c r="A9" t="s">
        <v>10</v>
      </c>
      <c r="B9" t="s">
        <v>231</v>
      </c>
      <c r="C9" s="83" t="s">
        <v>245</v>
      </c>
      <c r="D9" t="s">
        <v>233</v>
      </c>
      <c r="E9" t="s">
        <v>7</v>
      </c>
      <c r="F9" t="s">
        <v>234</v>
      </c>
      <c r="G9" t="s">
        <v>235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89">
        <v>3.6358347874345519E-2</v>
      </c>
      <c r="U9" s="89">
        <v>7.3099415200000253E-2</v>
      </c>
      <c r="V9" s="89">
        <v>0.11022927688888914</v>
      </c>
      <c r="W9" s="89">
        <v>0.14775413710638327</v>
      </c>
      <c r="X9" s="89">
        <v>0.18568033272727263</v>
      </c>
      <c r="Y9" s="89">
        <v>0.22401433690322564</v>
      </c>
      <c r="Z9" s="89">
        <v>0.26276276274594607</v>
      </c>
      <c r="AA9" s="89">
        <v>0.30193236713043448</v>
      </c>
      <c r="AB9" s="89">
        <v>0.34153005462295127</v>
      </c>
      <c r="AC9" s="89">
        <v>0.3815628815384623</v>
      </c>
      <c r="AD9" s="89">
        <v>0.42203806013259626</v>
      </c>
      <c r="AE9" s="89">
        <v>0.46296296293333355</v>
      </c>
      <c r="AF9" s="89">
        <v>0.5043451272178775</v>
      </c>
      <c r="AG9" s="89">
        <v>0.54619225964044871</v>
      </c>
      <c r="AH9" s="89">
        <v>0.58851224101694943</v>
      </c>
      <c r="AI9" s="89">
        <v>0.63131313127272737</v>
      </c>
      <c r="AJ9" s="89">
        <v>0.67460317455999985</v>
      </c>
      <c r="AK9" s="89">
        <v>0.71839080455172477</v>
      </c>
      <c r="AL9" s="89">
        <v>0.76268464991907392</v>
      </c>
      <c r="AM9" s="89">
        <v>0.80749354000000007</v>
      </c>
      <c r="AN9" s="89">
        <v>0.85282651066666726</v>
      </c>
      <c r="AO9" s="89">
        <v>0.89869281039999882</v>
      </c>
      <c r="AP9" s="89">
        <v>0.94510190657988125</v>
      </c>
      <c r="AQ9" s="89">
        <v>0.99206349200000044</v>
      </c>
    </row>
    <row r="10" spans="1:43" x14ac:dyDescent="0.45">
      <c r="A10" t="s">
        <v>10</v>
      </c>
      <c r="B10" t="s">
        <v>231</v>
      </c>
      <c r="C10" s="83" t="s">
        <v>246</v>
      </c>
      <c r="D10" t="s">
        <v>233</v>
      </c>
      <c r="E10" t="s">
        <v>7</v>
      </c>
      <c r="F10" t="s">
        <v>234</v>
      </c>
      <c r="G10" t="s">
        <v>235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89">
        <v>2.6139690504391407E-2</v>
      </c>
      <c r="U10" s="89">
        <v>5.2476910156171223E-2</v>
      </c>
      <c r="V10" s="89">
        <v>7.901390644247748E-2</v>
      </c>
      <c r="W10" s="89">
        <v>0.10575296107614225</v>
      </c>
      <c r="X10" s="89">
        <v>0.13269639064968194</v>
      </c>
      <c r="Y10" s="89">
        <v>0.15984654730434752</v>
      </c>
      <c r="Z10" s="89">
        <v>0.1872058194146338</v>
      </c>
      <c r="AA10" s="89">
        <v>0.21477663228865959</v>
      </c>
      <c r="AB10" s="89">
        <v>0.24256144888486339</v>
      </c>
      <c r="AC10" s="89">
        <v>0.27056277054545419</v>
      </c>
      <c r="AD10" s="89">
        <v>0.29878313774706683</v>
      </c>
      <c r="AE10" s="89">
        <v>0.32722513086911065</v>
      </c>
      <c r="AF10" s="89">
        <v>0.35589137098029</v>
      </c>
      <c r="AG10" s="89">
        <v>0.38478452064379903</v>
      </c>
      <c r="AH10" s="89">
        <v>0.41390728474172217</v>
      </c>
      <c r="AI10" s="89">
        <v>0.44326241131914934</v>
      </c>
      <c r="AJ10" s="89">
        <v>0.47285269244859812</v>
      </c>
      <c r="AK10" s="89">
        <v>0.5026809651152816</v>
      </c>
      <c r="AL10" s="89">
        <v>0.53275011212382239</v>
      </c>
      <c r="AM10" s="89">
        <v>0.56306306302702713</v>
      </c>
      <c r="AN10" s="89">
        <v>0.59362279507734095</v>
      </c>
      <c r="AO10" s="89">
        <v>0.62443233420163435</v>
      </c>
      <c r="AP10" s="89">
        <v>0.65549475600000107</v>
      </c>
      <c r="AQ10" s="89">
        <v>0.68681318676923186</v>
      </c>
    </row>
    <row r="11" spans="1:43" x14ac:dyDescent="0.45">
      <c r="A11" t="s">
        <v>10</v>
      </c>
      <c r="B11" t="s">
        <v>231</v>
      </c>
      <c r="C11" s="83" t="s">
        <v>247</v>
      </c>
      <c r="D11" t="s">
        <v>233</v>
      </c>
      <c r="E11" t="s">
        <v>7</v>
      </c>
      <c r="F11" t="s">
        <v>234</v>
      </c>
      <c r="G11" t="s">
        <v>235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89">
        <v>4.3675751220125722E-2</v>
      </c>
      <c r="U11" s="89">
        <v>8.7904360050633054E-2</v>
      </c>
      <c r="V11" s="89">
        <v>0.13269639064968147</v>
      </c>
      <c r="W11" s="89">
        <v>0.17806267805128234</v>
      </c>
      <c r="X11" s="89">
        <v>0.22401433690322595</v>
      </c>
      <c r="Y11" s="89">
        <v>0.27056277054545463</v>
      </c>
      <c r="Z11" s="89">
        <v>0.3177196804444441</v>
      </c>
      <c r="AA11" s="89">
        <v>0.36549707600000009</v>
      </c>
      <c r="AB11" s="89">
        <v>0.41390728474172167</v>
      </c>
      <c r="AC11" s="89">
        <v>0.46296296293333317</v>
      </c>
      <c r="AD11" s="89">
        <v>0.51267710660402666</v>
      </c>
      <c r="AE11" s="89">
        <v>0.56306306302702669</v>
      </c>
      <c r="AF11" s="89">
        <v>0.61413454266666789</v>
      </c>
      <c r="AG11" s="89">
        <v>0.6659056316164379</v>
      </c>
      <c r="AH11" s="89">
        <v>0.71839080455172377</v>
      </c>
      <c r="AI11" s="89">
        <v>0.77160493822222198</v>
      </c>
      <c r="AJ11" s="89">
        <v>0.8255633255104895</v>
      </c>
      <c r="AK11" s="89">
        <v>0.8802816900845073</v>
      </c>
      <c r="AL11" s="89">
        <v>0.93577620167375897</v>
      </c>
      <c r="AM11" s="89">
        <v>0.99206349199999999</v>
      </c>
      <c r="AN11" s="89">
        <v>1.0491606713956849</v>
      </c>
      <c r="AO11" s="89">
        <v>1.1070853461449275</v>
      </c>
      <c r="AP11" s="89">
        <v>1.1658556365839423</v>
      </c>
      <c r="AQ11" s="89">
        <v>1.225490196</v>
      </c>
    </row>
    <row r="12" spans="1:43" x14ac:dyDescent="0.45">
      <c r="A12" t="s">
        <v>10</v>
      </c>
      <c r="B12" t="s">
        <v>231</v>
      </c>
      <c r="C12" s="83" t="s">
        <v>248</v>
      </c>
      <c r="D12" t="s">
        <v>233</v>
      </c>
      <c r="E12" t="s">
        <v>7</v>
      </c>
      <c r="F12" t="s">
        <v>234</v>
      </c>
      <c r="G12" t="s">
        <v>235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89">
        <v>4.3675751220125569E-2</v>
      </c>
      <c r="U12" s="89">
        <v>8.7904360050632388E-2</v>
      </c>
      <c r="V12" s="89">
        <v>0.13269639064968203</v>
      </c>
      <c r="W12" s="89">
        <v>0.17806267805128265</v>
      </c>
      <c r="X12" s="89">
        <v>0.22401433690322584</v>
      </c>
      <c r="Y12" s="89">
        <v>0.27056277054545469</v>
      </c>
      <c r="Z12" s="89">
        <v>0.31771968044444404</v>
      </c>
      <c r="AA12" s="89">
        <v>0.36549707600000014</v>
      </c>
      <c r="AB12" s="89">
        <v>0.41390728474172184</v>
      </c>
      <c r="AC12" s="89">
        <v>0.462962962933333</v>
      </c>
      <c r="AD12" s="89">
        <v>0.51267710660402699</v>
      </c>
      <c r="AE12" s="89">
        <v>0.56306306302702602</v>
      </c>
      <c r="AF12" s="89">
        <v>0.61413454266666656</v>
      </c>
      <c r="AG12" s="89">
        <v>0.66590563161643812</v>
      </c>
      <c r="AH12" s="89">
        <v>0.71839080455172377</v>
      </c>
      <c r="AI12" s="89">
        <v>0.77160493822222231</v>
      </c>
      <c r="AJ12" s="89">
        <v>0.82556332551049061</v>
      </c>
      <c r="AK12" s="89">
        <v>0.88028169008450707</v>
      </c>
      <c r="AL12" s="89">
        <v>0.93577620167375974</v>
      </c>
      <c r="AM12" s="89">
        <v>0.99206349199999966</v>
      </c>
      <c r="AN12" s="89">
        <v>1.049160671395684</v>
      </c>
      <c r="AO12" s="89">
        <v>1.1070853461449286</v>
      </c>
      <c r="AP12" s="89">
        <v>1.1658556365839416</v>
      </c>
      <c r="AQ12" s="89">
        <v>1.2254901959999998</v>
      </c>
    </row>
    <row r="13" spans="1:43" x14ac:dyDescent="0.45">
      <c r="A13" t="s">
        <v>10</v>
      </c>
      <c r="B13" t="s">
        <v>231</v>
      </c>
      <c r="C13" s="83" t="s">
        <v>249</v>
      </c>
      <c r="D13" t="s">
        <v>233</v>
      </c>
      <c r="E13" t="s">
        <v>7</v>
      </c>
      <c r="F13" t="s">
        <v>234</v>
      </c>
      <c r="G13" t="s">
        <v>235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89">
        <v>3.6358347874346053E-2</v>
      </c>
      <c r="U13" s="89">
        <v>7.3099415199999532E-2</v>
      </c>
      <c r="V13" s="89">
        <v>0.11022927688888852</v>
      </c>
      <c r="W13" s="89">
        <v>0.14775413710638266</v>
      </c>
      <c r="X13" s="89">
        <v>0.18568033272727233</v>
      </c>
      <c r="Y13" s="89">
        <v>0.22401433690322647</v>
      </c>
      <c r="Z13" s="89">
        <v>0.26276276274594568</v>
      </c>
      <c r="AA13" s="89">
        <v>0.3019323671304347</v>
      </c>
      <c r="AB13" s="89">
        <v>0.34153005462295083</v>
      </c>
      <c r="AC13" s="89">
        <v>0.38156288153846174</v>
      </c>
      <c r="AD13" s="89">
        <v>0.42203806013259632</v>
      </c>
      <c r="AE13" s="89">
        <v>0.46296296293333361</v>
      </c>
      <c r="AF13" s="89">
        <v>0.50434512721787739</v>
      </c>
      <c r="AG13" s="89">
        <v>0.54619225964044882</v>
      </c>
      <c r="AH13" s="89">
        <v>0.58851224101694966</v>
      </c>
      <c r="AI13" s="89">
        <v>0.63131313127272715</v>
      </c>
      <c r="AJ13" s="89">
        <v>0.67460317455999974</v>
      </c>
      <c r="AK13" s="89">
        <v>0.71839080455172388</v>
      </c>
      <c r="AL13" s="89">
        <v>0.76268464991907425</v>
      </c>
      <c r="AM13" s="89">
        <v>0.80749353999999995</v>
      </c>
      <c r="AN13" s="89">
        <v>0.85282651066666659</v>
      </c>
      <c r="AO13" s="89">
        <v>0.89869281039999949</v>
      </c>
      <c r="AP13" s="89">
        <v>0.9451019065798808</v>
      </c>
      <c r="AQ13" s="89">
        <v>0.9920634920000001</v>
      </c>
    </row>
    <row r="14" spans="1:43" x14ac:dyDescent="0.45">
      <c r="A14" t="s">
        <v>10</v>
      </c>
      <c r="B14" t="s">
        <v>231</v>
      </c>
      <c r="C14" t="s">
        <v>250</v>
      </c>
      <c r="D14" t="s">
        <v>233</v>
      </c>
      <c r="E14" t="s">
        <v>7</v>
      </c>
      <c r="F14" t="s">
        <v>234</v>
      </c>
      <c r="G14" t="s">
        <v>235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89">
        <v>3.6358347874346206E-2</v>
      </c>
      <c r="U14" s="89">
        <v>7.3099415199999088E-2</v>
      </c>
      <c r="V14" s="89">
        <v>0.11022927688888902</v>
      </c>
      <c r="W14" s="89">
        <v>0.14775413710638288</v>
      </c>
      <c r="X14" s="89">
        <v>0.18568033272727308</v>
      </c>
      <c r="Y14" s="89">
        <v>0.22401433690322536</v>
      </c>
      <c r="Z14" s="89">
        <v>0.26276276274594607</v>
      </c>
      <c r="AA14" s="89">
        <v>0.30193236713043481</v>
      </c>
      <c r="AB14" s="89">
        <v>0.3415300546229515</v>
      </c>
      <c r="AC14" s="89">
        <v>0.38156288153846185</v>
      </c>
      <c r="AD14" s="89">
        <v>0.42203806013259709</v>
      </c>
      <c r="AE14" s="89">
        <v>0.462962962933334</v>
      </c>
      <c r="AF14" s="89">
        <v>0.50434512721787728</v>
      </c>
      <c r="AG14" s="89">
        <v>0.54619225964044849</v>
      </c>
      <c r="AH14" s="89">
        <v>0.58851224101694855</v>
      </c>
      <c r="AI14" s="89">
        <v>0.63131313127272704</v>
      </c>
      <c r="AJ14" s="89">
        <v>0.67460317455999985</v>
      </c>
      <c r="AK14" s="89">
        <v>0.71839080455172377</v>
      </c>
      <c r="AL14" s="89">
        <v>0.76268464991907481</v>
      </c>
      <c r="AM14" s="89">
        <v>0.80749354000000007</v>
      </c>
      <c r="AN14" s="89">
        <v>0.85282651066666615</v>
      </c>
      <c r="AO14" s="89">
        <v>0.89869281039999904</v>
      </c>
      <c r="AP14" s="89">
        <v>0.94510190657988069</v>
      </c>
      <c r="AQ14" s="89">
        <v>0.99206349199999988</v>
      </c>
    </row>
    <row r="15" spans="1:43" x14ac:dyDescent="0.45">
      <c r="A15" t="s">
        <v>10</v>
      </c>
      <c r="B15" t="s">
        <v>231</v>
      </c>
      <c r="C15" t="s">
        <v>251</v>
      </c>
      <c r="D15" t="s">
        <v>233</v>
      </c>
      <c r="E15" t="s">
        <v>7</v>
      </c>
      <c r="F15" t="s">
        <v>234</v>
      </c>
      <c r="G15" t="s">
        <v>235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89">
        <v>2.613969050439164E-2</v>
      </c>
      <c r="U15" s="89">
        <v>5.2476910156170738E-2</v>
      </c>
      <c r="V15" s="89">
        <v>7.9013906442477716E-2</v>
      </c>
      <c r="W15" s="89">
        <v>0.10575296107614252</v>
      </c>
      <c r="X15" s="89">
        <v>0.13269639064968183</v>
      </c>
      <c r="Y15" s="89">
        <v>0.15984654730434705</v>
      </c>
      <c r="Z15" s="89">
        <v>0.18720581941463443</v>
      </c>
      <c r="AA15" s="89">
        <v>0.21477663228865976</v>
      </c>
      <c r="AB15" s="89">
        <v>0.24256144888486397</v>
      </c>
      <c r="AC15" s="89">
        <v>0.2705627705454548</v>
      </c>
      <c r="AD15" s="89">
        <v>0.29878313774706622</v>
      </c>
      <c r="AE15" s="89">
        <v>0.32722513086911043</v>
      </c>
      <c r="AF15" s="89">
        <v>0.35589137098028972</v>
      </c>
      <c r="AG15" s="89">
        <v>0.38478452064379937</v>
      </c>
      <c r="AH15" s="89">
        <v>0.41390728474172195</v>
      </c>
      <c r="AI15" s="89">
        <v>0.44326241131915006</v>
      </c>
      <c r="AJ15" s="89">
        <v>0.4728526924485974</v>
      </c>
      <c r="AK15" s="89">
        <v>0.50268096511528171</v>
      </c>
      <c r="AL15" s="89">
        <v>0.53275011212382273</v>
      </c>
      <c r="AM15" s="89">
        <v>0.56306306302702791</v>
      </c>
      <c r="AN15" s="89">
        <v>0.59362279507734173</v>
      </c>
      <c r="AO15" s="89">
        <v>0.62443233420163557</v>
      </c>
      <c r="AP15" s="89">
        <v>0.65549475600000018</v>
      </c>
      <c r="AQ15" s="89">
        <v>0.68681318676923109</v>
      </c>
    </row>
  </sheetData>
  <autoFilter ref="A1:AQ15" xr:uid="{7FE60582-8E84-4795-90E6-91E6C5CD9C07}">
    <filterColumn colId="2">
      <filters>
        <filter val="T5COKIND"/>
        <filter val="T5DSLIND"/>
        <filter val="T5ELECOM"/>
        <filter val="T5ELEIND"/>
        <filter val="T5ELERES"/>
        <filter val="T5FIRCOM"/>
        <filter val="T5FOIIND"/>
        <filter val="T5LPGCOM"/>
        <filter val="T5LPGIND"/>
        <filter val="T5LPGRES"/>
      </filters>
    </filterColumn>
    <sortState xmlns:xlrd2="http://schemas.microsoft.com/office/spreadsheetml/2017/richdata2" ref="A2:AQ15">
      <sortCondition ref="C1:C15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4"/>
  <sheetViews>
    <sheetView topLeftCell="F1" zoomScale="130" zoomScaleNormal="130" workbookViewId="0">
      <selection activeCell="P10" sqref="P10"/>
    </sheetView>
  </sheetViews>
  <sheetFormatPr defaultColWidth="8.86328125" defaultRowHeight="14.25" x14ac:dyDescent="0.45"/>
  <cols>
    <col min="1" max="1" width="11" bestFit="1" customWidth="1"/>
    <col min="2" max="2" width="23.86328125" bestFit="1" customWidth="1"/>
    <col min="3" max="3" width="10" bestFit="1" customWidth="1"/>
    <col min="4" max="4" width="10" customWidth="1"/>
    <col min="5" max="5" width="28" customWidth="1"/>
    <col min="6" max="6" width="12.3984375" customWidth="1"/>
    <col min="9" max="11" width="8.86328125" hidden="1" customWidth="1"/>
    <col min="12" max="12" width="9.86328125" hidden="1" customWidth="1"/>
    <col min="19" max="19" width="13.3984375" bestFit="1" customWidth="1"/>
  </cols>
  <sheetData>
    <row r="1" spans="1:45" ht="28.9" thickBot="1" x14ac:dyDescent="0.5">
      <c r="A1" s="14" t="s">
        <v>16</v>
      </c>
      <c r="B1" s="40" t="s">
        <v>13</v>
      </c>
      <c r="C1" s="15" t="s">
        <v>252</v>
      </c>
      <c r="D1" s="15" t="s">
        <v>253</v>
      </c>
      <c r="E1" s="15" t="s">
        <v>35</v>
      </c>
      <c r="F1" s="25" t="s">
        <v>112</v>
      </c>
      <c r="G1" s="24" t="s">
        <v>3</v>
      </c>
      <c r="H1" s="24" t="s">
        <v>119</v>
      </c>
      <c r="I1" s="14" t="s">
        <v>46</v>
      </c>
      <c r="J1" s="15" t="s">
        <v>47</v>
      </c>
      <c r="K1" s="15" t="s">
        <v>48</v>
      </c>
      <c r="L1" s="16" t="s">
        <v>49</v>
      </c>
      <c r="M1" s="14">
        <v>2018</v>
      </c>
      <c r="N1" s="15">
        <v>2019</v>
      </c>
      <c r="O1" s="37">
        <v>2020</v>
      </c>
      <c r="P1" s="37">
        <v>2021</v>
      </c>
      <c r="Q1" s="37">
        <v>2022</v>
      </c>
      <c r="R1" s="37">
        <v>2023</v>
      </c>
      <c r="S1" s="37">
        <v>2024</v>
      </c>
      <c r="T1" s="37">
        <v>2025</v>
      </c>
      <c r="U1" s="37">
        <v>2026</v>
      </c>
      <c r="V1" s="37">
        <v>2027</v>
      </c>
      <c r="W1" s="37">
        <v>2028</v>
      </c>
      <c r="X1" s="37">
        <v>2029</v>
      </c>
      <c r="Y1" s="37">
        <v>2030</v>
      </c>
      <c r="Z1" s="37">
        <v>2031</v>
      </c>
      <c r="AA1" s="37">
        <v>2032</v>
      </c>
      <c r="AB1" s="37">
        <v>2033</v>
      </c>
      <c r="AC1" s="37">
        <v>2034</v>
      </c>
      <c r="AD1" s="37">
        <v>2035</v>
      </c>
      <c r="AE1" s="37">
        <v>2036</v>
      </c>
      <c r="AF1" s="37">
        <v>2037</v>
      </c>
      <c r="AG1" s="37">
        <v>2038</v>
      </c>
      <c r="AH1" s="37">
        <v>2039</v>
      </c>
      <c r="AI1" s="37">
        <v>2040</v>
      </c>
      <c r="AJ1" s="37">
        <v>2041</v>
      </c>
      <c r="AK1" s="37">
        <v>2042</v>
      </c>
      <c r="AL1" s="37">
        <v>2043</v>
      </c>
      <c r="AM1" s="37">
        <v>2044</v>
      </c>
      <c r="AN1" s="37">
        <v>2045</v>
      </c>
      <c r="AO1" s="37">
        <v>2046</v>
      </c>
      <c r="AP1" s="37">
        <v>2047</v>
      </c>
      <c r="AQ1" s="37">
        <v>2048</v>
      </c>
      <c r="AR1" s="37">
        <v>2049</v>
      </c>
      <c r="AS1" s="38">
        <v>2050</v>
      </c>
    </row>
    <row r="2" spans="1:45" x14ac:dyDescent="0.45">
      <c r="A2" t="s">
        <v>10</v>
      </c>
      <c r="B2" t="s">
        <v>254</v>
      </c>
      <c r="C2" t="s">
        <v>255</v>
      </c>
      <c r="D2" t="s">
        <v>256</v>
      </c>
      <c r="E2" s="82" t="s">
        <v>257</v>
      </c>
      <c r="F2" t="s">
        <v>7</v>
      </c>
      <c r="G2" t="s">
        <v>234</v>
      </c>
      <c r="H2" t="s">
        <v>235</v>
      </c>
      <c r="M2">
        <v>10.817399999999999</v>
      </c>
      <c r="N2">
        <v>10.9816</v>
      </c>
      <c r="O2">
        <v>11.262499999999999</v>
      </c>
      <c r="P2">
        <v>11.3917</v>
      </c>
      <c r="Q2">
        <v>11.005800000000001</v>
      </c>
      <c r="R2" s="84">
        <v>12.066194099400001</v>
      </c>
      <c r="S2">
        <v>12.619394552419882</v>
      </c>
      <c r="T2">
        <v>13.197957662355471</v>
      </c>
      <c r="U2">
        <v>13.803046234411122</v>
      </c>
      <c r="V2">
        <v>14.345652157673857</v>
      </c>
      <c r="W2">
        <v>14.908998486488157</v>
      </c>
      <c r="X2">
        <v>15.493846461353389</v>
      </c>
      <c r="Y2">
        <v>16.100983528661633</v>
      </c>
      <c r="Z2">
        <v>16.731224143530916</v>
      </c>
      <c r="AA2">
        <v>17.385410591169947</v>
      </c>
      <c r="AB2">
        <v>18.064413826786016</v>
      </c>
      <c r="AC2">
        <v>18.769134334009909</v>
      </c>
      <c r="AD2">
        <v>19.500503001770291</v>
      </c>
      <c r="AE2">
        <v>20.259482019504858</v>
      </c>
      <c r="AF2">
        <v>21.047065790546537</v>
      </c>
      <c r="AG2">
        <v>21.864281863469543</v>
      </c>
      <c r="AH2">
        <v>22.712191881122209</v>
      </c>
      <c r="AI2">
        <v>23.591892547010733</v>
      </c>
      <c r="AJ2">
        <v>24.504516608629984</v>
      </c>
      <c r="AK2">
        <v>25.451233857263986</v>
      </c>
      <c r="AL2">
        <v>26.433252143699409</v>
      </c>
      <c r="AM2">
        <v>27.451818409209572</v>
      </c>
      <c r="AN2">
        <v>28.508219731074224</v>
      </c>
      <c r="AO2">
        <v>29.603784381800882</v>
      </c>
      <c r="AP2">
        <v>30.739882901106412</v>
      </c>
      <c r="AQ2">
        <v>31.917929179602478</v>
      </c>
      <c r="AR2">
        <v>33.139381553004739</v>
      </c>
      <c r="AS2">
        <v>34.405743905552917</v>
      </c>
    </row>
    <row r="3" spans="1:45" x14ac:dyDescent="0.45">
      <c r="A3" t="s">
        <v>10</v>
      </c>
      <c r="B3" t="s">
        <v>254</v>
      </c>
      <c r="C3" t="s">
        <v>258</v>
      </c>
      <c r="D3" t="s">
        <v>256</v>
      </c>
      <c r="E3" s="83" t="s">
        <v>259</v>
      </c>
      <c r="F3" t="s">
        <v>7</v>
      </c>
      <c r="G3" t="s">
        <v>234</v>
      </c>
      <c r="H3" t="s">
        <v>235</v>
      </c>
      <c r="M3">
        <v>9.1532</v>
      </c>
      <c r="N3">
        <v>9.3292000000000002</v>
      </c>
      <c r="O3">
        <v>9.6104000000000003</v>
      </c>
      <c r="P3">
        <v>9.9001999999999999</v>
      </c>
      <c r="Q3">
        <v>10.198600000000001</v>
      </c>
      <c r="R3" s="84">
        <v>10.506017442200001</v>
      </c>
      <c r="S3">
        <v>10.856805830592318</v>
      </c>
      <c r="T3">
        <v>11.219306791718106</v>
      </c>
      <c r="U3">
        <v>11.593911399981696</v>
      </c>
      <c r="V3">
        <v>11.906142388809577</v>
      </c>
      <c r="W3">
        <v>12.226298310246269</v>
      </c>
      <c r="X3">
        <v>12.554560291014637</v>
      </c>
      <c r="Y3">
        <v>12.891112718155069</v>
      </c>
      <c r="Z3">
        <v>13.236143254816737</v>
      </c>
      <c r="AA3">
        <v>13.589842853468609</v>
      </c>
      <c r="AB3">
        <v>13.952405766340339</v>
      </c>
      <c r="AC3">
        <v>14.324029552893291</v>
      </c>
      <c r="AD3">
        <v>14.704915084111766</v>
      </c>
      <c r="AE3">
        <v>15.09526654339372</v>
      </c>
      <c r="AF3">
        <v>15.495291423809149</v>
      </c>
      <c r="AG3">
        <v>15.905200521482563</v>
      </c>
      <c r="AH3">
        <v>16.325207924843777</v>
      </c>
      <c r="AI3">
        <v>16.755530999478513</v>
      </c>
      <c r="AJ3">
        <v>17.196390368296889</v>
      </c>
      <c r="AK3">
        <v>17.648009886724147</v>
      </c>
      <c r="AL3">
        <v>18.110616612603177</v>
      </c>
      <c r="AM3">
        <v>18.584440770483457</v>
      </c>
      <c r="AN3">
        <v>19.069715709955059</v>
      </c>
      <c r="AO3">
        <v>19.566677857669859</v>
      </c>
      <c r="AP3">
        <v>20.075566662674884</v>
      </c>
      <c r="AQ3">
        <v>20.596624534664645</v>
      </c>
      <c r="AR3">
        <v>21.130096774740515</v>
      </c>
      <c r="AS3">
        <v>21.676231498245734</v>
      </c>
    </row>
    <row r="4" spans="1:45" x14ac:dyDescent="0.45">
      <c r="A4" t="s">
        <v>10</v>
      </c>
      <c r="B4" t="s">
        <v>254</v>
      </c>
      <c r="C4" t="s">
        <v>260</v>
      </c>
      <c r="D4" t="s">
        <v>256</v>
      </c>
      <c r="E4" s="83" t="s">
        <v>261</v>
      </c>
      <c r="F4" t="s">
        <v>7</v>
      </c>
      <c r="G4" t="s">
        <v>234</v>
      </c>
      <c r="H4" t="s">
        <v>235</v>
      </c>
      <c r="M4">
        <v>0.39300000000000002</v>
      </c>
      <c r="N4">
        <v>0.4118</v>
      </c>
      <c r="O4">
        <v>0.4173</v>
      </c>
      <c r="P4">
        <v>0.48049999999999998</v>
      </c>
      <c r="Q4">
        <v>0.50770000000000004</v>
      </c>
      <c r="R4" s="84">
        <v>0.52625831719999994</v>
      </c>
      <c r="S4">
        <v>0.56246873462238245</v>
      </c>
      <c r="T4">
        <v>0.6011706933412132</v>
      </c>
      <c r="U4">
        <v>0.64253562960257293</v>
      </c>
      <c r="V4">
        <v>0.68245460837065863</v>
      </c>
      <c r="W4">
        <v>0.7248249720779979</v>
      </c>
      <c r="X4">
        <v>0.76979507288770566</v>
      </c>
      <c r="Y4">
        <v>0.81752207244018738</v>
      </c>
      <c r="Z4">
        <v>0.86817245180072578</v>
      </c>
      <c r="AA4">
        <v>0.9219225498753183</v>
      </c>
      <c r="AB4">
        <v>0.9789591317980938</v>
      </c>
      <c r="AC4">
        <v>1.0394799888657333</v>
      </c>
      <c r="AD4">
        <v>1.1036945716692272</v>
      </c>
      <c r="AE4">
        <v>1.1718246581510481</v>
      </c>
      <c r="AF4">
        <v>1.2441050583964606</v>
      </c>
      <c r="AG4">
        <v>1.3207843580512428</v>
      </c>
      <c r="AH4">
        <v>1.4021257023445777</v>
      </c>
      <c r="AI4">
        <v>1.4884076227853165</v>
      </c>
      <c r="AJ4">
        <v>1.5799249086921705</v>
      </c>
      <c r="AK4">
        <v>1.6769895258136946</v>
      </c>
      <c r="AL4">
        <v>1.7799315843920898</v>
      </c>
      <c r="AM4">
        <v>1.8891003591258608</v>
      </c>
      <c r="AN4">
        <v>2.0048653635901252</v>
      </c>
      <c r="AO4">
        <v>2.1276174817797875</v>
      </c>
      <c r="AP4">
        <v>2.2577701595497262</v>
      </c>
      <c r="AQ4">
        <v>2.3957606588374833</v>
      </c>
      <c r="AR4">
        <v>2.5420513776674216</v>
      </c>
      <c r="AS4">
        <v>2.6971312390508015</v>
      </c>
    </row>
    <row r="5" spans="1:45" x14ac:dyDescent="0.45">
      <c r="A5" t="s">
        <v>10</v>
      </c>
      <c r="B5" t="s">
        <v>254</v>
      </c>
      <c r="C5" t="s">
        <v>262</v>
      </c>
      <c r="D5" t="s">
        <v>256</v>
      </c>
      <c r="E5" s="83" t="s">
        <v>263</v>
      </c>
      <c r="F5" t="s">
        <v>7</v>
      </c>
      <c r="G5" t="s">
        <v>234</v>
      </c>
      <c r="H5" t="s">
        <v>235</v>
      </c>
      <c r="M5">
        <v>6.9774000000000003</v>
      </c>
      <c r="N5">
        <v>16.3384</v>
      </c>
      <c r="O5">
        <v>17.935300000000002</v>
      </c>
      <c r="P5">
        <v>16.4191</v>
      </c>
      <c r="Q5">
        <v>27.8291</v>
      </c>
      <c r="R5" s="85">
        <v>26.365468277400002</v>
      </c>
      <c r="S5">
        <v>28.343201122005205</v>
      </c>
      <c r="T5">
        <v>30.469288138191082</v>
      </c>
      <c r="U5">
        <v>32.754857704740147</v>
      </c>
      <c r="V5">
        <v>35.065156827704968</v>
      </c>
      <c r="W5">
        <v>37.537751157705358</v>
      </c>
      <c r="X5">
        <v>40.183989274152616</v>
      </c>
      <c r="Y5">
        <v>43.016009112644376</v>
      </c>
      <c r="Z5">
        <v>46.046792531119117</v>
      </c>
      <c r="AA5">
        <v>49.290223620691641</v>
      </c>
      <c r="AB5">
        <v>52.761151015928597</v>
      </c>
      <c r="AC5">
        <v>56.4754544764724</v>
      </c>
      <c r="AD5">
        <v>60.450116030210779</v>
      </c>
      <c r="AE5">
        <v>64.703295987691348</v>
      </c>
      <c r="AF5">
        <v>69.254414158276504</v>
      </c>
      <c r="AG5">
        <v>74.124236620706199</v>
      </c>
      <c r="AH5">
        <v>79.33496842437583</v>
      </c>
      <c r="AI5">
        <v>84.910352622837905</v>
      </c>
      <c r="AJ5">
        <v>90.875776067901199</v>
      </c>
      <c r="AK5">
        <v>97.258382421337245</v>
      </c>
      <c r="AL5">
        <v>104.08719287172585</v>
      </c>
      <c r="AM5">
        <v>111.39323507650074</v>
      </c>
      <c r="AN5">
        <v>119.20968088392291</v>
      </c>
      <c r="AO5">
        <v>127.57199342664983</v>
      </c>
      <c r="AP5">
        <v>136.51808421793052</v>
      </c>
      <c r="AQ5">
        <v>146.08848092339346</v>
      </c>
      <c r="AR5">
        <v>156.32650652607376</v>
      </c>
      <c r="AS5">
        <v>167.27847064991909</v>
      </c>
    </row>
    <row r="6" spans="1:45" x14ac:dyDescent="0.45">
      <c r="A6" t="s">
        <v>10</v>
      </c>
      <c r="B6" t="s">
        <v>254</v>
      </c>
      <c r="C6" t="s">
        <v>264</v>
      </c>
      <c r="D6" t="s">
        <v>256</v>
      </c>
      <c r="E6" s="83" t="s">
        <v>265</v>
      </c>
      <c r="F6" t="s">
        <v>7</v>
      </c>
      <c r="G6" t="s">
        <v>234</v>
      </c>
      <c r="H6" t="s">
        <v>235</v>
      </c>
      <c r="M6">
        <v>6.0728999999999997</v>
      </c>
      <c r="N6">
        <v>6.4599000000000002</v>
      </c>
      <c r="O6">
        <v>5.9359999999999999</v>
      </c>
      <c r="P6">
        <v>7.1908000000000003</v>
      </c>
      <c r="Q6">
        <v>6.9527000000000001</v>
      </c>
      <c r="R6" s="85">
        <v>7.2527230300000003</v>
      </c>
      <c r="S6">
        <v>7.5400253736988443</v>
      </c>
      <c r="T6">
        <v>7.8387086341035133</v>
      </c>
      <c r="U6">
        <v>8.1492236438226016</v>
      </c>
      <c r="V6">
        <v>8.4279138906946915</v>
      </c>
      <c r="W6">
        <v>8.7158959699445635</v>
      </c>
      <c r="X6">
        <v>9.0134687182909836</v>
      </c>
      <c r="Y6">
        <v>9.3209400674379754</v>
      </c>
      <c r="Z6">
        <v>9.6386272957024346</v>
      </c>
      <c r="AA6">
        <v>9.9668572853054052</v>
      </c>
      <c r="AB6">
        <v>10.305966785380939</v>
      </c>
      <c r="AC6">
        <v>10.656302680751702</v>
      </c>
      <c r="AD6">
        <v>11.018222266515544</v>
      </c>
      <c r="AE6">
        <v>11.392093528481647</v>
      </c>
      <c r="AF6">
        <v>11.778295429488786</v>
      </c>
      <c r="AG6">
        <v>12.177218201631682</v>
      </c>
      <c r="AH6">
        <v>12.58926364441424</v>
      </c>
      <c r="AI6">
        <v>13.014845428840648</v>
      </c>
      <c r="AJ6">
        <v>13.454389407446932</v>
      </c>
      <c r="AK6">
        <v>13.908333930266442</v>
      </c>
      <c r="AL6">
        <v>14.377130166712842</v>
      </c>
      <c r="AM6">
        <v>14.861242433353672</v>
      </c>
      <c r="AN6">
        <v>15.361148527536043</v>
      </c>
      <c r="AO6">
        <v>15.877340066813757</v>
      </c>
      <c r="AP6">
        <v>16.410322834111973</v>
      </c>
      <c r="AQ6">
        <v>16.960617128551373</v>
      </c>
      <c r="AR6">
        <v>17.528758121838489</v>
      </c>
      <c r="AS6">
        <v>18.115296220112828</v>
      </c>
    </row>
    <row r="7" spans="1:45" x14ac:dyDescent="0.45">
      <c r="A7" t="s">
        <v>10</v>
      </c>
      <c r="B7" t="s">
        <v>254</v>
      </c>
      <c r="C7" t="s">
        <v>266</v>
      </c>
      <c r="D7" t="s">
        <v>256</v>
      </c>
      <c r="E7" s="82" t="s">
        <v>267</v>
      </c>
      <c r="F7" t="s">
        <v>7</v>
      </c>
      <c r="G7" t="s">
        <v>234</v>
      </c>
      <c r="H7" t="s">
        <v>235</v>
      </c>
      <c r="M7">
        <v>14.008100000000001</v>
      </c>
      <c r="N7">
        <v>15.226000000000001</v>
      </c>
      <c r="O7">
        <v>13.6341</v>
      </c>
      <c r="P7">
        <v>17.037600000000001</v>
      </c>
      <c r="Q7">
        <v>16.148099999999999</v>
      </c>
      <c r="R7" s="85">
        <v>17.873022097</v>
      </c>
      <c r="S7">
        <v>18.571411471711791</v>
      </c>
      <c r="T7">
        <v>19.297090451732817</v>
      </c>
      <c r="U7">
        <v>20.051125379972774</v>
      </c>
      <c r="V7">
        <v>20.726110598696387</v>
      </c>
      <c r="W7">
        <v>21.423230726106155</v>
      </c>
      <c r="X7">
        <v>22.14318499984622</v>
      </c>
      <c r="Y7">
        <v>22.886693506153556</v>
      </c>
      <c r="Z7">
        <v>23.654497741539835</v>
      </c>
      <c r="AA7">
        <v>24.447361186535876</v>
      </c>
      <c r="AB7">
        <v>25.266069891583825</v>
      </c>
      <c r="AC7">
        <v>26.111433075150337</v>
      </c>
      <c r="AD7">
        <v>26.984283734121266</v>
      </c>
      <c r="AE7">
        <v>27.88547926652447</v>
      </c>
      <c r="AF7">
        <v>28.815902106612114</v>
      </c>
      <c r="AG7">
        <v>29.776460372317612</v>
      </c>
      <c r="AH7">
        <v>30.768088525084622</v>
      </c>
      <c r="AI7">
        <v>31.791748042046319</v>
      </c>
      <c r="AJ7">
        <v>32.848428100512692</v>
      </c>
      <c r="AK7">
        <v>33.939146274701514</v>
      </c>
      <c r="AL7">
        <v>35.064949244624493</v>
      </c>
      <c r="AM7">
        <v>36.226913517014943</v>
      </c>
      <c r="AN7">
        <v>37.426146158155539</v>
      </c>
      <c r="AO7">
        <v>38.663785538435356</v>
      </c>
      <c r="AP7">
        <v>39.94100208843409</v>
      </c>
      <c r="AQ7">
        <v>41.258999066297243</v>
      </c>
      <c r="AR7">
        <v>42.619013336130337</v>
      </c>
      <c r="AS7">
        <v>44.022316157101763</v>
      </c>
    </row>
    <row r="8" spans="1:45" x14ac:dyDescent="0.45">
      <c r="A8" t="s">
        <v>10</v>
      </c>
      <c r="B8" t="s">
        <v>254</v>
      </c>
      <c r="C8" t="s">
        <v>268</v>
      </c>
      <c r="D8" t="s">
        <v>256</v>
      </c>
      <c r="E8" s="83" t="s">
        <v>269</v>
      </c>
      <c r="F8" t="s">
        <v>7</v>
      </c>
      <c r="G8" t="s">
        <v>234</v>
      </c>
      <c r="H8" t="s">
        <v>235</v>
      </c>
      <c r="M8">
        <v>7.3061999999999996</v>
      </c>
      <c r="N8">
        <v>6.1826999999999996</v>
      </c>
      <c r="O8">
        <v>5.9737</v>
      </c>
      <c r="P8">
        <v>7.5719000000000003</v>
      </c>
      <c r="Q8">
        <v>8.6045999999999996</v>
      </c>
      <c r="R8" s="85">
        <v>8.5954097642000011</v>
      </c>
      <c r="S8">
        <v>8.6799439733888626</v>
      </c>
      <c r="T8">
        <v>8.7653095603385545</v>
      </c>
      <c r="U8">
        <v>8.8515147014901636</v>
      </c>
      <c r="V8">
        <v>8.8920126138354956</v>
      </c>
      <c r="W8">
        <v>8.9324509554915075</v>
      </c>
      <c r="X8">
        <v>8.9728246376273972</v>
      </c>
      <c r="Y8">
        <v>9.0131284770789044</v>
      </c>
      <c r="Z8">
        <v>9.0533571949849989</v>
      </c>
      <c r="AA8">
        <v>9.0935054154069039</v>
      </c>
      <c r="AB8">
        <v>9.1335676639291972</v>
      </c>
      <c r="AC8">
        <v>9.1735383662428003</v>
      </c>
      <c r="AD8">
        <v>9.213411846709608</v>
      </c>
      <c r="AE8">
        <v>9.253182326908556</v>
      </c>
      <c r="AF8">
        <v>9.2928439241628809</v>
      </c>
      <c r="AG8">
        <v>9.332390650048362</v>
      </c>
      <c r="AH8">
        <v>9.3718164088823048</v>
      </c>
      <c r="AI8">
        <v>9.4111149961930245</v>
      </c>
      <c r="AJ8">
        <v>9.450280097169605</v>
      </c>
      <c r="AK8">
        <v>9.4893052850916906</v>
      </c>
      <c r="AL8">
        <v>9.5281840197390562</v>
      </c>
      <c r="AM8">
        <v>9.5669096457807239</v>
      </c>
      <c r="AN8">
        <v>9.6054753911433703</v>
      </c>
      <c r="AO8">
        <v>9.6438743653587764</v>
      </c>
      <c r="AP8">
        <v>9.6820995578900693</v>
      </c>
      <c r="AQ8">
        <v>9.7201438364364776</v>
      </c>
      <c r="AR8">
        <v>9.7579999452163708</v>
      </c>
      <c r="AS8">
        <v>9.7956605032283015</v>
      </c>
    </row>
    <row r="9" spans="1:45" x14ac:dyDescent="0.45">
      <c r="A9" t="s">
        <v>10</v>
      </c>
      <c r="B9" t="s">
        <v>254</v>
      </c>
      <c r="C9" t="s">
        <v>270</v>
      </c>
      <c r="D9" t="s">
        <v>256</v>
      </c>
      <c r="E9" s="83" t="s">
        <v>271</v>
      </c>
      <c r="F9" t="s">
        <v>7</v>
      </c>
      <c r="G9" t="s">
        <v>234</v>
      </c>
      <c r="H9" t="s">
        <v>235</v>
      </c>
      <c r="M9">
        <v>3.9298999999999999</v>
      </c>
      <c r="N9">
        <v>4.1177000000000001</v>
      </c>
      <c r="O9">
        <v>4.173</v>
      </c>
      <c r="P9">
        <v>4.8047000000000004</v>
      </c>
      <c r="Q9">
        <v>5.0773999999999999</v>
      </c>
      <c r="R9" s="85">
        <v>5.2627055292000007</v>
      </c>
      <c r="S9">
        <v>5.6248062011139943</v>
      </c>
      <c r="T9">
        <v>6.0118212247569733</v>
      </c>
      <c r="U9">
        <v>6.4254648331315849</v>
      </c>
      <c r="V9">
        <v>6.831800617492843</v>
      </c>
      <c r="W9">
        <v>7.263633293036869</v>
      </c>
      <c r="X9">
        <v>7.7225478411311466</v>
      </c>
      <c r="Y9">
        <v>8.2102266468680156</v>
      </c>
      <c r="Z9">
        <v>8.7284553992855702</v>
      </c>
      <c r="AA9">
        <v>9.2791293423961871</v>
      </c>
      <c r="AB9">
        <v>9.8642598973649225</v>
      </c>
      <c r="AC9">
        <v>10.485981677318504</v>
      </c>
      <c r="AD9">
        <v>11.146559917464629</v>
      </c>
      <c r="AE9">
        <v>11.848398344463341</v>
      </c>
      <c r="AF9">
        <v>12.594047510320879</v>
      </c>
      <c r="AG9">
        <v>13.386213617474267</v>
      </c>
      <c r="AH9">
        <v>14.22776786320574</v>
      </c>
      <c r="AI9">
        <v>15.121756333072826</v>
      </c>
      <c r="AJ9">
        <v>16.071410474666507</v>
      </c>
      <c r="AK9">
        <v>17.080158184719654</v>
      </c>
      <c r="AL9">
        <v>18.151635544384664</v>
      </c>
      <c r="AM9">
        <v>19.289699239387179</v>
      </c>
      <c r="AN9">
        <v>20.498439703745259</v>
      </c>
      <c r="AO9">
        <v>21.782195027825299</v>
      </c>
      <c r="AP9">
        <v>23.145565673691031</v>
      </c>
      <c r="AQ9">
        <v>24.593430042994601</v>
      </c>
      <c r="AR9">
        <v>26.130960945063755</v>
      </c>
      <c r="AS9">
        <v>27.763643015360685</v>
      </c>
    </row>
    <row r="10" spans="1:45" x14ac:dyDescent="0.45">
      <c r="A10" t="s">
        <v>10</v>
      </c>
      <c r="B10" t="s">
        <v>254</v>
      </c>
      <c r="C10" t="s">
        <v>272</v>
      </c>
      <c r="D10" t="s">
        <v>256</v>
      </c>
      <c r="E10" s="82" t="s">
        <v>273</v>
      </c>
      <c r="F10" t="s">
        <v>7</v>
      </c>
      <c r="G10" t="s">
        <v>234</v>
      </c>
      <c r="H10" t="s">
        <v>235</v>
      </c>
      <c r="M10" s="91">
        <v>13.915900000000001</v>
      </c>
      <c r="N10">
        <v>14.2018</v>
      </c>
      <c r="O10">
        <v>14.4551</v>
      </c>
      <c r="P10">
        <v>16.1494</v>
      </c>
      <c r="Q10">
        <v>15.497</v>
      </c>
      <c r="R10" s="86">
        <v>16.400500000000001</v>
      </c>
      <c r="S10">
        <v>16.877972289421649</v>
      </c>
      <c r="T10">
        <v>17.36934536157343</v>
      </c>
      <c r="U10">
        <v>18.1719173089758</v>
      </c>
      <c r="V10">
        <v>18.935223926172057</v>
      </c>
      <c r="W10">
        <v>19.725214809848602</v>
      </c>
      <c r="X10">
        <v>20.542728071130512</v>
      </c>
      <c r="Y10">
        <v>21.388626005533016</v>
      </c>
      <c r="Z10">
        <v>22.26379573257481</v>
      </c>
      <c r="AA10">
        <v>23.169149850441368</v>
      </c>
      <c r="AB10">
        <v>23.752207796680484</v>
      </c>
      <c r="AC10">
        <v>24.349577422856168</v>
      </c>
      <c r="AD10">
        <v>24.961597858832739</v>
      </c>
      <c r="AE10">
        <v>25.588615850502823</v>
      </c>
      <c r="AF10">
        <v>26.230985915801757</v>
      </c>
      <c r="AG10">
        <v>26.889070503350972</v>
      </c>
      <c r="AH10">
        <v>27.563240153751181</v>
      </c>
      <c r="AI10">
        <v>28.253873663545196</v>
      </c>
      <c r="AJ10">
        <v>28.9613582518691</v>
      </c>
      <c r="AK10">
        <v>29.686089729809389</v>
      </c>
      <c r="AL10">
        <v>30.428472672482304</v>
      </c>
      <c r="AM10">
        <v>31.188920593850373</v>
      </c>
      <c r="AN10">
        <v>31.9678561242897</v>
      </c>
      <c r="AO10">
        <v>32.76571119091993</v>
      </c>
      <c r="AP10">
        <v>33.582927200707338</v>
      </c>
      <c r="AQ10">
        <v>34.419955226349579</v>
      </c>
      <c r="AR10">
        <v>35.277256194948919</v>
      </c>
      <c r="AS10">
        <v>36.155301079478797</v>
      </c>
    </row>
    <row r="11" spans="1:45" x14ac:dyDescent="0.45">
      <c r="A11" t="s">
        <v>10</v>
      </c>
      <c r="B11" t="s">
        <v>254</v>
      </c>
      <c r="C11" t="s">
        <v>274</v>
      </c>
      <c r="D11" t="s">
        <v>256</v>
      </c>
      <c r="E11" s="83" t="s">
        <v>275</v>
      </c>
      <c r="F11" t="s">
        <v>7</v>
      </c>
      <c r="G11" t="s">
        <v>234</v>
      </c>
      <c r="H11" t="s">
        <v>235</v>
      </c>
      <c r="M11">
        <v>295.95519999999999</v>
      </c>
      <c r="N11">
        <v>301.64409999999998</v>
      </c>
      <c r="O11">
        <v>310.73719999999997</v>
      </c>
      <c r="P11">
        <v>320.10449999999997</v>
      </c>
      <c r="Q11">
        <v>329.75420000000003</v>
      </c>
      <c r="R11" s="86">
        <v>339.6948494646</v>
      </c>
      <c r="S11">
        <v>351.03694628135469</v>
      </c>
      <c r="T11">
        <v>362.75774521974415</v>
      </c>
      <c r="U11">
        <v>374.86989079332238</v>
      </c>
      <c r="V11">
        <v>350.66221427229181</v>
      </c>
      <c r="W11">
        <v>360.48899290829667</v>
      </c>
      <c r="X11">
        <v>370.45695058902146</v>
      </c>
      <c r="Y11">
        <v>380.539041013141</v>
      </c>
      <c r="Z11">
        <v>390.70468864670249</v>
      </c>
      <c r="AA11">
        <v>400.96515950627054</v>
      </c>
      <c r="AB11">
        <v>411.28652936410435</v>
      </c>
      <c r="AC11">
        <v>421.65512551211458</v>
      </c>
      <c r="AD11">
        <v>432.00570426194838</v>
      </c>
      <c r="AE11">
        <v>442.31709256603489</v>
      </c>
      <c r="AF11">
        <v>452.56644274225414</v>
      </c>
      <c r="AG11">
        <v>462.70133665496138</v>
      </c>
      <c r="AH11">
        <v>472.63504236622214</v>
      </c>
      <c r="AI11">
        <v>482.36004282270471</v>
      </c>
      <c r="AJ11">
        <v>491.80875591794376</v>
      </c>
      <c r="AK11">
        <v>500.87517258337829</v>
      </c>
      <c r="AL11">
        <v>509.47459364654043</v>
      </c>
      <c r="AM11">
        <v>517.54822557778516</v>
      </c>
      <c r="AN11">
        <v>524.96331788375369</v>
      </c>
      <c r="AO11">
        <v>531.6097169094794</v>
      </c>
      <c r="AP11">
        <v>537.36753115044985</v>
      </c>
      <c r="AQ11">
        <v>542.02924728780238</v>
      </c>
      <c r="AR11">
        <v>545.52549854109861</v>
      </c>
      <c r="AS11">
        <v>547.57904636139506</v>
      </c>
    </row>
    <row r="12" spans="1:45" x14ac:dyDescent="0.45">
      <c r="A12" t="s">
        <v>10</v>
      </c>
      <c r="B12" t="s">
        <v>254</v>
      </c>
      <c r="C12" t="s">
        <v>276</v>
      </c>
      <c r="D12" t="s">
        <v>256</v>
      </c>
      <c r="E12" s="83" t="s">
        <v>277</v>
      </c>
      <c r="F12" t="s">
        <v>7</v>
      </c>
      <c r="G12" t="s">
        <v>234</v>
      </c>
      <c r="H12" t="s">
        <v>235</v>
      </c>
      <c r="M12">
        <v>15.1303</v>
      </c>
      <c r="N12">
        <v>15.853300000000001</v>
      </c>
      <c r="O12">
        <v>16.066099999999999</v>
      </c>
      <c r="P12">
        <v>18.498100000000001</v>
      </c>
      <c r="Q12">
        <v>19.548100000000002</v>
      </c>
      <c r="R12" s="86">
        <v>20.261299999999999</v>
      </c>
      <c r="S12">
        <v>21.655368583742106</v>
      </c>
      <c r="T12">
        <v>23.145355357145128</v>
      </c>
      <c r="U12">
        <v>24.737859923137592</v>
      </c>
      <c r="V12">
        <v>26.34078620714094</v>
      </c>
      <c r="W12">
        <v>28.047179080615571</v>
      </c>
      <c r="X12">
        <v>29.863688129539483</v>
      </c>
      <c r="Y12">
        <v>31.797388165807149</v>
      </c>
      <c r="Z12">
        <v>33.85580626260893</v>
      </c>
      <c r="AA12">
        <v>36.046950497077376</v>
      </c>
      <c r="AB12">
        <v>38.379340507148562</v>
      </c>
      <c r="AC12">
        <v>40.862039976221503</v>
      </c>
      <c r="AD12">
        <v>43.504691166239787</v>
      </c>
      <c r="AE12">
        <v>46.317551627292765</v>
      </c>
      <c r="AF12">
        <v>49.311533219763064</v>
      </c>
      <c r="AG12">
        <v>52.498243593462298</v>
      </c>
      <c r="AH12">
        <v>55.890030277125582</v>
      </c>
      <c r="AI12">
        <v>59.500027541108842</v>
      </c>
      <c r="AJ12">
        <v>63.342206206184436</v>
      </c>
      <c r="AK12">
        <v>67.431426581994003</v>
      </c>
      <c r="AL12">
        <v>71.783494730029602</v>
      </c>
      <c r="AM12">
        <v>76.415222258014353</v>
      </c>
      <c r="AN12">
        <v>81.344489865283052</v>
      </c>
      <c r="AO12">
        <v>86.590314872263349</v>
      </c>
      <c r="AP12">
        <v>92.172922981478507</v>
      </c>
      <c r="AQ12">
        <v>98.113824532678407</v>
      </c>
      <c r="AR12">
        <v>104.43589553081047</v>
      </c>
      <c r="AS12">
        <v>111.16346374261997</v>
      </c>
    </row>
    <row r="13" spans="1:45" x14ac:dyDescent="0.45">
      <c r="A13" t="s">
        <v>10</v>
      </c>
      <c r="B13" t="s">
        <v>254</v>
      </c>
      <c r="C13" t="s">
        <v>278</v>
      </c>
      <c r="D13" t="s">
        <v>256</v>
      </c>
      <c r="E13" s="83" t="s">
        <v>279</v>
      </c>
      <c r="F13" t="s">
        <v>7</v>
      </c>
      <c r="G13" t="s">
        <v>234</v>
      </c>
      <c r="H13" t="s">
        <v>235</v>
      </c>
      <c r="M13">
        <v>0</v>
      </c>
      <c r="N13">
        <v>0</v>
      </c>
      <c r="O13">
        <v>0</v>
      </c>
      <c r="P13">
        <v>0</v>
      </c>
      <c r="Q13">
        <v>0</v>
      </c>
      <c r="R13" s="87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0.13001495936000002</v>
      </c>
      <c r="AB13">
        <v>0.26002991872000003</v>
      </c>
      <c r="AC13">
        <v>0.39004487807999999</v>
      </c>
      <c r="AD13">
        <v>0.52005983744000006</v>
      </c>
      <c r="AE13">
        <v>0.65007479680000002</v>
      </c>
      <c r="AF13">
        <v>0.65007479680000002</v>
      </c>
      <c r="AG13">
        <v>0.65007479680000002</v>
      </c>
      <c r="AH13">
        <v>0.65007479680000002</v>
      </c>
      <c r="AI13">
        <v>0.65007479680000002</v>
      </c>
      <c r="AJ13">
        <v>0.65007479680000002</v>
      </c>
      <c r="AK13">
        <v>0.65007479680000002</v>
      </c>
      <c r="AL13">
        <v>0.65007479680000002</v>
      </c>
      <c r="AM13">
        <v>0.65007479680000002</v>
      </c>
      <c r="AN13">
        <v>0.65007479680000002</v>
      </c>
      <c r="AO13">
        <v>0.65007479680000002</v>
      </c>
      <c r="AP13">
        <v>0.65007479680000002</v>
      </c>
      <c r="AQ13">
        <v>0.65007479680000002</v>
      </c>
      <c r="AR13">
        <v>0.65007479680000002</v>
      </c>
      <c r="AS13">
        <v>0.65007479680000002</v>
      </c>
    </row>
    <row r="14" spans="1:45" x14ac:dyDescent="0.45">
      <c r="A14" t="s">
        <v>10</v>
      </c>
      <c r="B14" t="s">
        <v>254</v>
      </c>
      <c r="C14" t="s">
        <v>280</v>
      </c>
      <c r="D14" t="s">
        <v>256</v>
      </c>
      <c r="E14" s="83" t="s">
        <v>281</v>
      </c>
      <c r="F14" t="s">
        <v>7</v>
      </c>
      <c r="G14" t="s">
        <v>234</v>
      </c>
      <c r="H14" t="s">
        <v>235</v>
      </c>
      <c r="M14">
        <v>0</v>
      </c>
      <c r="N14">
        <v>0</v>
      </c>
      <c r="O14">
        <v>0</v>
      </c>
      <c r="P14">
        <v>0</v>
      </c>
      <c r="Q14">
        <v>0</v>
      </c>
      <c r="R14" s="87">
        <v>0</v>
      </c>
      <c r="S14">
        <v>0</v>
      </c>
      <c r="T14">
        <v>0</v>
      </c>
      <c r="U14">
        <v>0</v>
      </c>
      <c r="V14">
        <v>0.61120710000000011</v>
      </c>
      <c r="W14">
        <v>1.2224142000000002</v>
      </c>
      <c r="X14">
        <v>1.8336212999999999</v>
      </c>
      <c r="Y14">
        <v>2.4448284000000005</v>
      </c>
      <c r="Z14">
        <v>3.0560355000000001</v>
      </c>
      <c r="AA14">
        <v>3.0560355000000001</v>
      </c>
      <c r="AB14">
        <v>3.0560355000000001</v>
      </c>
      <c r="AC14">
        <v>3.0560355000000001</v>
      </c>
      <c r="AD14">
        <v>3.0560355000000001</v>
      </c>
      <c r="AE14">
        <v>3.0560355000000001</v>
      </c>
      <c r="AF14">
        <v>3.0560355000000001</v>
      </c>
      <c r="AG14">
        <v>3.0560355000000001</v>
      </c>
      <c r="AH14">
        <v>3.0560355000000001</v>
      </c>
      <c r="AI14">
        <v>3.0560355000000001</v>
      </c>
      <c r="AJ14">
        <v>3.0560355000000001</v>
      </c>
      <c r="AK14">
        <v>3.0560355000000001</v>
      </c>
      <c r="AL14">
        <v>3.0560355000000001</v>
      </c>
      <c r="AM14">
        <v>3.0560355000000001</v>
      </c>
      <c r="AN14">
        <v>3.0560355000000001</v>
      </c>
      <c r="AO14">
        <v>3.0560355000000001</v>
      </c>
      <c r="AP14">
        <v>4.1038190999999999</v>
      </c>
      <c r="AQ14">
        <v>4.1038190999999999</v>
      </c>
      <c r="AR14">
        <v>4.1038190999999999</v>
      </c>
      <c r="AS14">
        <v>4.1038190999999999</v>
      </c>
    </row>
  </sheetData>
  <autoFilter ref="A1:AS14" xr:uid="{943814E7-7771-4AA2-98CF-22F8526ED390}">
    <sortState xmlns:xlrd2="http://schemas.microsoft.com/office/spreadsheetml/2017/richdata2" ref="A2:AS14">
      <sortCondition ref="C1:C1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8BCF7-8960-47C8-86EA-6FB3970D4B97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3591A51D-4C8B-411E-97C8-D6340EC011C3}"/>
</file>

<file path=customXml/itemProps3.xml><?xml version="1.0" encoding="utf-8"?>
<ds:datastoreItem xmlns:ds="http://schemas.openxmlformats.org/officeDocument/2006/customXml" ds:itemID="{7011FB73-B788-4D3D-9D0B-EAF1A11367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SmartGrid</vt:lpstr>
      <vt:lpstr>Efficiency</vt:lpstr>
      <vt:lpstr>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Andrea Cecilia Rivas Castañeda</cp:lastModifiedBy>
  <cp:revision/>
  <dcterms:created xsi:type="dcterms:W3CDTF">2015-06-05T18:17:20Z</dcterms:created>
  <dcterms:modified xsi:type="dcterms:W3CDTF">2025-02-19T03:40:55Z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