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ergy_20250709\ndc_cr_30\t1_confection\A1_Outputs\"/>
    </mc:Choice>
  </mc:AlternateContent>
  <xr:revisionPtr revIDLastSave="0" documentId="13_ncr:1_{F9054A8B-A8FE-4F59-9A66-2F4FAAB8C154}" xr6:coauthVersionLast="47" xr6:coauthVersionMax="47" xr10:uidLastSave="{00000000-0000-0000-0000-000000000000}"/>
  <bookViews>
    <workbookView xWindow="45" yWindow="-16320" windowWidth="29040" windowHeight="15720" activeTab="4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3" hidden="1">'Distribution Transport'!$A$1:$J$19</definedName>
    <definedName name="_xlnm._FilterDatabase" localSheetId="4" hidden="1">Transport!$A$1:$O$47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5" l="1"/>
  <c r="C26" i="5"/>
  <c r="C21" i="5"/>
  <c r="C3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C11" authorId="0" shapeId="0" xr:uid="{566820C3-73F0-444E-9620-BCA699C96C04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32" authorId="0" shapeId="0" xr:uid="{C1118BE1-E5B7-4810-A73D-AB681DBCB627}">
      <text>
        <r>
          <rPr>
            <b/>
            <sz val="9"/>
            <color indexed="81"/>
            <rFont val="Tahoma"/>
            <family val="2"/>
          </rPr>
          <t>These are values from previous calibration (ETSAP mainly)</t>
        </r>
      </text>
    </comment>
    <comment ref="C33" authorId="1" shapeId="0" xr:uid="{B9E2F3D4-4ACB-47C6-8357-233ECD50C957}">
      <text>
        <r>
          <rPr>
            <b/>
            <sz val="9"/>
            <color indexed="81"/>
            <rFont val="Tahoma"/>
            <family val="2"/>
          </rPr>
          <t>Dato aproximado de Biomatec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J2" authorId="0" shapeId="0" xr:uid="{30BE4A4B-612A-44FF-930F-64EB531A0427}">
      <text>
        <r>
          <rPr>
            <b/>
            <sz val="9"/>
            <color indexed="81"/>
            <rFont val="Tahoma"/>
            <family val="2"/>
          </rPr>
          <t>Gigapasajeros-kilometro</t>
        </r>
      </text>
    </comment>
  </commentList>
</comments>
</file>

<file path=xl/sharedStrings.xml><?xml version="1.0" encoding="utf-8"?>
<sst xmlns="http://schemas.openxmlformats.org/spreadsheetml/2006/main" count="981" uniqueCount="502">
  <si>
    <t>Tech</t>
  </si>
  <si>
    <t>Tech.Name</t>
  </si>
  <si>
    <t>Fuel.O</t>
  </si>
  <si>
    <t>Fuel.O.Name</t>
  </si>
  <si>
    <t>Value.Fuel.O</t>
  </si>
  <si>
    <t>Unit.Fuel.O</t>
  </si>
  <si>
    <t>IMPPURDSL</t>
  </si>
  <si>
    <t>IMPPURGSL</t>
  </si>
  <si>
    <t>IMPCOA</t>
  </si>
  <si>
    <t>IMPLPG</t>
  </si>
  <si>
    <t>IMPFOI</t>
  </si>
  <si>
    <t>PROFIR</t>
  </si>
  <si>
    <t>IMPKJF</t>
  </si>
  <si>
    <t>IMPCOK</t>
  </si>
  <si>
    <t>PROINDWAS</t>
  </si>
  <si>
    <t>IMPNGS</t>
  </si>
  <si>
    <t>PROSUG</t>
  </si>
  <si>
    <t>PROBMS</t>
  </si>
  <si>
    <t>PWRGEO</t>
  </si>
  <si>
    <t>PWRHYDDAM</t>
  </si>
  <si>
    <t>PWRHYDROR</t>
  </si>
  <si>
    <t>PWRSPVTRN</t>
  </si>
  <si>
    <t>PWRSPVDTR</t>
  </si>
  <si>
    <t>PWRWNONS</t>
  </si>
  <si>
    <t>PP_WNDOFS</t>
  </si>
  <si>
    <t>PP_SPV_DG</t>
  </si>
  <si>
    <t>PP_SPV_US_H2</t>
  </si>
  <si>
    <t>PP_WND_US_H2</t>
  </si>
  <si>
    <t>PP_WND_OF_H2</t>
  </si>
  <si>
    <t xml:space="preserve"> Import/Distribution - Pure Diesel</t>
  </si>
  <si>
    <t xml:space="preserve"> Import/Distribution - Pure Gasoline</t>
  </si>
  <si>
    <t xml:space="preserve"> Import/Distribution - Coal</t>
  </si>
  <si>
    <t xml:space="preserve"> Import/Distribution - LPG</t>
  </si>
  <si>
    <t xml:space="preserve"> Import/Distribution - Fuel_Oil</t>
  </si>
  <si>
    <t>Production - Firewood</t>
  </si>
  <si>
    <t xml:space="preserve"> Import/Distribution - Kerosene and Jet Fuel</t>
  </si>
  <si>
    <t>Import - Petroleum Coke</t>
  </si>
  <si>
    <t>Production - Industrial Waste</t>
  </si>
  <si>
    <t>Imports - Natural_Gas (LNG and Regasification)</t>
  </si>
  <si>
    <t>Production - Sugarcane</t>
  </si>
  <si>
    <t>Production - Biomass</t>
  </si>
  <si>
    <t>Primary - Transformation - Geothermal</t>
  </si>
  <si>
    <t>Primary - Transformation - Hydroelectric Dam</t>
  </si>
  <si>
    <t>Primary - Transformation - Hydroelectric  Run-of-the-river</t>
  </si>
  <si>
    <t>Primary - Transformation - Photovoltaic in Transmisión</t>
  </si>
  <si>
    <t>Primary - Transformation - Photovoltaic in Distribution</t>
  </si>
  <si>
    <t xml:space="preserve">Primary - Transformation - On shore Wind </t>
  </si>
  <si>
    <t xml:space="preserve">Primary - Transformation - Offshore wind </t>
  </si>
  <si>
    <t>Primary - Transformation - Solar distributed</t>
  </si>
  <si>
    <t>Primary - Transformation - Photovoltaic for H2</t>
  </si>
  <si>
    <t>Primary - Transformation - Wind for H2</t>
  </si>
  <si>
    <t>Primary - Transformation - Offshore wind for H2</t>
  </si>
  <si>
    <t>E1_PURDSL</t>
  </si>
  <si>
    <t>E1_PURGSL</t>
  </si>
  <si>
    <t>E0_COA</t>
  </si>
  <si>
    <t>E1_LPG</t>
  </si>
  <si>
    <t>E1_FOI</t>
  </si>
  <si>
    <t>E0_FIR</t>
  </si>
  <si>
    <t>E1_KJF</t>
  </si>
  <si>
    <t>E1_COK</t>
  </si>
  <si>
    <t>E0_WAS</t>
  </si>
  <si>
    <t>E0_NGS</t>
  </si>
  <si>
    <t>E0_SUG</t>
  </si>
  <si>
    <t>E0_BMS</t>
  </si>
  <si>
    <t>E1_ELE</t>
  </si>
  <si>
    <t>E2_ELE</t>
  </si>
  <si>
    <t>E3_ELE</t>
  </si>
  <si>
    <t>E4_ELE</t>
  </si>
  <si>
    <t>Pure_Diesel</t>
  </si>
  <si>
    <t>Pure_Gasoline</t>
  </si>
  <si>
    <t>Coal</t>
  </si>
  <si>
    <t xml:space="preserve"> LPG</t>
  </si>
  <si>
    <t xml:space="preserve"> FOI</t>
  </si>
  <si>
    <t>Produced Firewood</t>
  </si>
  <si>
    <t xml:space="preserve"> Kerosene and Jet Fuel</t>
  </si>
  <si>
    <t>Petroleum Coke</t>
  </si>
  <si>
    <t>Waste</t>
  </si>
  <si>
    <t>Imported Natural_Gas</t>
  </si>
  <si>
    <t>Produced Sugarcane</t>
  </si>
  <si>
    <t>Produced Biomass</t>
  </si>
  <si>
    <t>Electricity</t>
  </si>
  <si>
    <t>Fuel.I</t>
  </si>
  <si>
    <t>Fuel.I.Name</t>
  </si>
  <si>
    <t>Value.Fuel.I</t>
  </si>
  <si>
    <t>Unit.Fuel.I</t>
  </si>
  <si>
    <t>E1_NGS</t>
  </si>
  <si>
    <t>E2_HYD</t>
  </si>
  <si>
    <t>Secondary - Electricity from Generation</t>
  </si>
  <si>
    <t>Secondary - Electricity from Transmission</t>
  </si>
  <si>
    <t>Natural_Gas</t>
  </si>
  <si>
    <t>Sugarcane</t>
  </si>
  <si>
    <t>Biomass</t>
  </si>
  <si>
    <t>Fuel_Oil</t>
  </si>
  <si>
    <t>Etanol</t>
  </si>
  <si>
    <t>Secondary - Electricity for H2</t>
  </si>
  <si>
    <t>Secondary - Electricity from Grid for H2</t>
  </si>
  <si>
    <t>Secondary - Produced Green Hydrogen</t>
  </si>
  <si>
    <t>ELE_TRN</t>
  </si>
  <si>
    <t>ELE_DTR</t>
  </si>
  <si>
    <t>NGS_DTR</t>
  </si>
  <si>
    <t>PWRSUG</t>
  </si>
  <si>
    <t>PWRFOI</t>
  </si>
  <si>
    <t>PWRDSL</t>
  </si>
  <si>
    <t>PROBIODSL</t>
  </si>
  <si>
    <t>BLEND_DSL</t>
  </si>
  <si>
    <t>PROETA</t>
  </si>
  <si>
    <t>BLEND_GSL</t>
  </si>
  <si>
    <t>HYDPROELEISO</t>
  </si>
  <si>
    <t>HYDPROELEGRI</t>
  </si>
  <si>
    <t>HYDPROBIO</t>
  </si>
  <si>
    <t>HYDPRONGS</t>
  </si>
  <si>
    <t>HYD_DISTR</t>
  </si>
  <si>
    <t>Secondary - Power Transmission</t>
  </si>
  <si>
    <t>Secondary - Power Distribution</t>
  </si>
  <si>
    <t>Distribution of Natural_Gas</t>
  </si>
  <si>
    <t>Power Plant Sugarcane</t>
  </si>
  <si>
    <t xml:space="preserve">Power Plant Fuel_Oil </t>
  </si>
  <si>
    <t xml:space="preserve">Power Plant Diesel </t>
  </si>
  <si>
    <t>Produce biodiesel</t>
  </si>
  <si>
    <t>Blend diesel</t>
  </si>
  <si>
    <t>Produce etanol</t>
  </si>
  <si>
    <t>Blend gasoline</t>
  </si>
  <si>
    <t>Secondary - Green Hydrogen Production - Electrolysis-Isolated Systems</t>
  </si>
  <si>
    <t>Secondary - Green Hydrogen Production - Electrolysis-Grid</t>
  </si>
  <si>
    <t>Secondary - Green Hydrogen Production - Biomass</t>
  </si>
  <si>
    <t>Secondary - Green Hydrogen Production - Natural_Gas Reforming</t>
  </si>
  <si>
    <t>Secondary  - Distribution of Hydrogen</t>
  </si>
  <si>
    <t>E1_BIODSL</t>
  </si>
  <si>
    <t>E1_DSL</t>
  </si>
  <si>
    <t>E1_ETA</t>
  </si>
  <si>
    <t>E1_GSL</t>
  </si>
  <si>
    <t>E3_HYD</t>
  </si>
  <si>
    <t>Secondary - Electricity from Distribution</t>
  </si>
  <si>
    <t>Biodiesel</t>
  </si>
  <si>
    <t>Diesel_Blend</t>
  </si>
  <si>
    <t>Gasoline_Blend</t>
  </si>
  <si>
    <t>Secondary - Transported Hydrogen</t>
  </si>
  <si>
    <t>T5PURDSLAGR</t>
  </si>
  <si>
    <t>T5DSLAGR</t>
  </si>
  <si>
    <t>T5ELEAGR</t>
  </si>
  <si>
    <t>T5PURGSLAGR</t>
  </si>
  <si>
    <t>T5KJFAGR</t>
  </si>
  <si>
    <t>T5LPGAGR</t>
  </si>
  <si>
    <t>T5PURDSLCOM</t>
  </si>
  <si>
    <t>T5ELECOM</t>
  </si>
  <si>
    <t>T5FOICOM</t>
  </si>
  <si>
    <t>T5PURGSLCOM</t>
  </si>
  <si>
    <t>T5LPGCOM</t>
  </si>
  <si>
    <t>T5PURDSLIND</t>
  </si>
  <si>
    <t>T5DSLIND</t>
  </si>
  <si>
    <t>T5ELEIND</t>
  </si>
  <si>
    <t>T5FOIIND</t>
  </si>
  <si>
    <t>T5PURGSLIND</t>
  </si>
  <si>
    <t>T5GSLIND</t>
  </si>
  <si>
    <t>T5HYDIND</t>
  </si>
  <si>
    <t>T5COKIND</t>
  </si>
  <si>
    <t>T5LPGIND</t>
  </si>
  <si>
    <t>T5SUGIND</t>
  </si>
  <si>
    <t>T5BMSIND</t>
  </si>
  <si>
    <t>T5COAIND</t>
  </si>
  <si>
    <t>T5IWAIND</t>
  </si>
  <si>
    <t>T5ELERES</t>
  </si>
  <si>
    <t>T5LPGRES</t>
  </si>
  <si>
    <t>T5ELEEXP</t>
  </si>
  <si>
    <t>T5FIREXP</t>
  </si>
  <si>
    <t>T5ELEPUB</t>
  </si>
  <si>
    <t>Demand Pure_Diesel for Agriculture, Fisheries and Mines</t>
  </si>
  <si>
    <t>Demand Diesel_Blend for Agriculture, Fisheries and Mines</t>
  </si>
  <si>
    <t>Demand Electricity for Agriculture, Fisheries and Mines</t>
  </si>
  <si>
    <t>Demand Pure_Gasoline for Agriculture, Fisheries and Mines</t>
  </si>
  <si>
    <t>Demand Kerosene and Jet Fuel for Agriculture, Fisheries and Mines</t>
  </si>
  <si>
    <t>Demand LPG for Agriculture, Fisheries and Mines</t>
  </si>
  <si>
    <t>Demand Pure_Diesel for Commercial and Services</t>
  </si>
  <si>
    <t>Demand Electricity for Commercial and Services</t>
  </si>
  <si>
    <t>Demand Fuel Oil for Commercial and Services</t>
  </si>
  <si>
    <t>Demand Pure_Gasoline for Commercial and Services</t>
  </si>
  <si>
    <t>Demand LPG for Commercial and Services</t>
  </si>
  <si>
    <t>Demand Pure_Diesel for Industrial</t>
  </si>
  <si>
    <t>Demand Diesel_Blend for Industrial</t>
  </si>
  <si>
    <t>Demand Electricity for Industrial</t>
  </si>
  <si>
    <t>Demand Fuel Oil for Industrial</t>
  </si>
  <si>
    <t>Demand Pure_Gasoline for Industrial</t>
  </si>
  <si>
    <t>Demand Gasoline_Blend for Industrial</t>
  </si>
  <si>
    <t>Demand Hydrogen for Industrial</t>
  </si>
  <si>
    <t>Demand Petroleum Coke for Industrial</t>
  </si>
  <si>
    <t>Demand LPG for Industrial</t>
  </si>
  <si>
    <t>Demand Sugarcane and subproducts for Industrial</t>
  </si>
  <si>
    <t>Demand Biomass for power for Industrial</t>
  </si>
  <si>
    <t>Demand Coal for Industrial</t>
  </si>
  <si>
    <t>Demand Industrial Waste for Industrial</t>
  </si>
  <si>
    <t>Demand Electricity for Residential</t>
  </si>
  <si>
    <t>Demand LPG for Residential</t>
  </si>
  <si>
    <t>Demand Electricity for Exports</t>
  </si>
  <si>
    <t>Demand Firewood for Exports</t>
  </si>
  <si>
    <t>Demand Electricity for Public Services</t>
  </si>
  <si>
    <t>E5AGRPURDSL</t>
  </si>
  <si>
    <t>E5AGRDSL</t>
  </si>
  <si>
    <t>E5AGRELE</t>
  </si>
  <si>
    <t>E5AGRPURGSL</t>
  </si>
  <si>
    <t>E5AGRKJF</t>
  </si>
  <si>
    <t>E5AGRLPG</t>
  </si>
  <si>
    <t>E5COMPURDSL</t>
  </si>
  <si>
    <t>E5COMELE</t>
  </si>
  <si>
    <t>E5COMFOI</t>
  </si>
  <si>
    <t>E5COMPURGSL</t>
  </si>
  <si>
    <t>E5COMLPG</t>
  </si>
  <si>
    <t>E5INDPURDSL</t>
  </si>
  <si>
    <t>E5INDDSL</t>
  </si>
  <si>
    <t>E5INDELE</t>
  </si>
  <si>
    <t>E5INDFOI</t>
  </si>
  <si>
    <t>E5INDPURGSL</t>
  </si>
  <si>
    <t>E5INDGSL</t>
  </si>
  <si>
    <t>E5INDHYD</t>
  </si>
  <si>
    <t>E5INDCOK</t>
  </si>
  <si>
    <t>E5INDLPG</t>
  </si>
  <si>
    <t>E5INDSUG</t>
  </si>
  <si>
    <t>E5INDBMS</t>
  </si>
  <si>
    <t>E5INDCOA</t>
  </si>
  <si>
    <t>E5INDIWA</t>
  </si>
  <si>
    <t>E5RESELE</t>
  </si>
  <si>
    <t>E5RESLPG</t>
  </si>
  <si>
    <t>E5EXPELE</t>
  </si>
  <si>
    <t>E5EXPFIR</t>
  </si>
  <si>
    <t>E5PUBELE</t>
  </si>
  <si>
    <t>Demand Agriculture, Fisheries and Mines Pure_Diesel</t>
  </si>
  <si>
    <t>Demand Agriculture, Fisheries and Mines Diesel_Blend</t>
  </si>
  <si>
    <t>Demand Agriculture, Fisheries and Mines Electricity</t>
  </si>
  <si>
    <t>Demand Agriculture, Fisheries and Mines Pure_Gasoline</t>
  </si>
  <si>
    <t>Demand Agriculture, Fisheries and Mines Kerosene and Jet Fuel</t>
  </si>
  <si>
    <t>Demand Agriculture, Fisheries and Mines LPG</t>
  </si>
  <si>
    <t>Demand Commercial and Services Pure_Diesel</t>
  </si>
  <si>
    <t>Demand Commercial and Services Electricity</t>
  </si>
  <si>
    <t>Demand Commercial and Services Fuel Oil</t>
  </si>
  <si>
    <t>Demand Commercial and Services Pure_Gasoline</t>
  </si>
  <si>
    <t>Demand Commercial and Services LPG</t>
  </si>
  <si>
    <t>Demand Industrial Pure_Diesel</t>
  </si>
  <si>
    <t>Demand Industrial Diesel_Blend</t>
  </si>
  <si>
    <t>Demand Industrial Electricity</t>
  </si>
  <si>
    <t>Demand Industrial Fuel Oil</t>
  </si>
  <si>
    <t>Demand Industrial Pure_Gasoline</t>
  </si>
  <si>
    <t>Demand Industrial Gasoline_Blend</t>
  </si>
  <si>
    <t>Demand Industrial Hydrogen</t>
  </si>
  <si>
    <t>Demand Industrial Petroleum Coke</t>
  </si>
  <si>
    <t>Demand Industrial LPG</t>
  </si>
  <si>
    <t>Demand Industrial Sugarcane and subproducts</t>
  </si>
  <si>
    <t>Demand Industrial Biomass for power</t>
  </si>
  <si>
    <t>Demand Industrial Coal</t>
  </si>
  <si>
    <t>Demand Industrial Industrial Waste</t>
  </si>
  <si>
    <t>Demand Residential Electricity</t>
  </si>
  <si>
    <t>Demand Residential LPG</t>
  </si>
  <si>
    <t>Demand Exports Electricity</t>
  </si>
  <si>
    <t>Demand Exports Firewood</t>
  </si>
  <si>
    <t>Demand Public Services Electricity</t>
  </si>
  <si>
    <t>T4DSL_PUB</t>
  </si>
  <si>
    <t>T4ELE_PUB</t>
  </si>
  <si>
    <t>T4HYD_PUB</t>
  </si>
  <si>
    <t>T4LPG_PUB</t>
  </si>
  <si>
    <t>T4GSL_PUB</t>
  </si>
  <si>
    <t>T4ELE_PRI</t>
  </si>
  <si>
    <t>T4GSL_PRI</t>
  </si>
  <si>
    <t>T4DSL_PRI</t>
  </si>
  <si>
    <t>T4LPG_PRI</t>
  </si>
  <si>
    <t>T4DSL_HEA</t>
  </si>
  <si>
    <t>T4ELE_HEA</t>
  </si>
  <si>
    <t>T4HYD_HEA</t>
  </si>
  <si>
    <t>T4LPG_HEA</t>
  </si>
  <si>
    <t>T4DSL_LIG</t>
  </si>
  <si>
    <t>T4ELE_LIG</t>
  </si>
  <si>
    <t>T4GSL_LIG</t>
  </si>
  <si>
    <t>T4LPG_LIG</t>
  </si>
  <si>
    <t>Distribute Diesel_Blend for Public</t>
  </si>
  <si>
    <t>Distribute Electricity for Public</t>
  </si>
  <si>
    <t>Distribute Hydrogen for Public</t>
  </si>
  <si>
    <t>Distribute LPG for Public</t>
  </si>
  <si>
    <t>Distribute Gasoline_Blend for Public</t>
  </si>
  <si>
    <t>Distribute Electricity for Private</t>
  </si>
  <si>
    <t>Distribute Gasoline_Blend for Private</t>
  </si>
  <si>
    <t>Distribute Diesel_Blend for Private</t>
  </si>
  <si>
    <t>Distribute LPG for Private</t>
  </si>
  <si>
    <t>Distribute Diesel_Blend for Heavy Freight</t>
  </si>
  <si>
    <t>Distribute Electricity for Heavy Freight</t>
  </si>
  <si>
    <t>Distribute Hydrogen for Heavy Freight</t>
  </si>
  <si>
    <t>Distribute LPG for Heavy Freight</t>
  </si>
  <si>
    <t>Distribute Diesel_Blend for Light Freight</t>
  </si>
  <si>
    <t>Distribute Electricity for Light Freight</t>
  </si>
  <si>
    <t>Distribute Gasoline_Blend for Light Freight</t>
  </si>
  <si>
    <t>Distribute LPG for Light Freight</t>
  </si>
  <si>
    <t>E4DSL_PUB</t>
  </si>
  <si>
    <t>E4ELE_PUB</t>
  </si>
  <si>
    <t>E4HYD_PUB</t>
  </si>
  <si>
    <t>E4LPG_PUB</t>
  </si>
  <si>
    <t>E4GSL_PUB</t>
  </si>
  <si>
    <t>E4ELE_PRI</t>
  </si>
  <si>
    <t>E4GSL_PRI</t>
  </si>
  <si>
    <t>E4DSL_PRI</t>
  </si>
  <si>
    <t>E4LPG_PRI</t>
  </si>
  <si>
    <t>E4DSL_HEA</t>
  </si>
  <si>
    <t>E4ELE_HEA</t>
  </si>
  <si>
    <t>E4HYD_HEA</t>
  </si>
  <si>
    <t>E4LPG_HEA</t>
  </si>
  <si>
    <t>E4DSL_LIG</t>
  </si>
  <si>
    <t>E4ELE_LIG</t>
  </si>
  <si>
    <t>E4GSL_LIG</t>
  </si>
  <si>
    <t>E4LPG_LIG</t>
  </si>
  <si>
    <t>Distributed Diesel_Blend for Public</t>
  </si>
  <si>
    <t>Distributed Electricity for Public</t>
  </si>
  <si>
    <t>Distributed Hydrogen for Public</t>
  </si>
  <si>
    <t>Distributed LPG for Public</t>
  </si>
  <si>
    <t>Distributed Gasoline_Blend for Public</t>
  </si>
  <si>
    <t>Distributed Electricity for Private</t>
  </si>
  <si>
    <t>Distributed Gasoline_Blend for Private</t>
  </si>
  <si>
    <t>Distributed Diesel_Blend for Private</t>
  </si>
  <si>
    <t>Distributed LPG for Private</t>
  </si>
  <si>
    <t>Distributed Diesel_Blend for Heavy Freight</t>
  </si>
  <si>
    <t>Distributed Electricity for Heavy Freight</t>
  </si>
  <si>
    <t>Distributed Hydrogen for Heavy Freight</t>
  </si>
  <si>
    <t>Distributed LPG for Heavy Freight</t>
  </si>
  <si>
    <t>Distributed Diesel_Blend for Light Freight</t>
  </si>
  <si>
    <t>Distributed Electricity for Light Freight</t>
  </si>
  <si>
    <t>Distributed Gasoline_Blend for Light Freight</t>
  </si>
  <si>
    <t>Distributed LPG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</si>
  <si>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</si>
  <si>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</si>
  <si>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</si>
  <si>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</si>
  <si>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</si>
  <si>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</si>
  <si>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</si>
  <si>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</si>
  <si>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none</t>
  </si>
  <si>
    <t>TRNMICHYBDSL</t>
  </si>
  <si>
    <t>TRNMICHYD</t>
  </si>
  <si>
    <t>TRNMICELE</t>
  </si>
  <si>
    <t>TRNMICDSL</t>
  </si>
  <si>
    <t>TRNMICLPG</t>
  </si>
  <si>
    <t>TRNBUSHYBDSL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</si>
  <si>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</si>
  <si>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</si>
  <si>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</si>
  <si>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</si>
  <si>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</si>
  <si>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</si>
  <si>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</si>
  <si>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</si>
  <si>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</si>
  <si>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TRNPASRAIHYBDSL</t>
  </si>
  <si>
    <t>TRNPASRAIELE</t>
  </si>
  <si>
    <t>TRNPASRAIDSL</t>
  </si>
  <si>
    <t>TRNMOTELE</t>
  </si>
  <si>
    <t>TRNMOTGSL</t>
  </si>
  <si>
    <t>TRNSEDELE</t>
  </si>
  <si>
    <t>TRNSEDHYBGSL</t>
  </si>
  <si>
    <t>TRNSEDGSL</t>
  </si>
  <si>
    <t>TRNSUVHYBDSL</t>
  </si>
  <si>
    <t>TRNSUVELE</t>
  </si>
  <si>
    <t>TRNSUVDSL</t>
  </si>
  <si>
    <t>TRNSUVHYBGSL</t>
  </si>
  <si>
    <t>TRNSUVGSL</t>
  </si>
  <si>
    <t>TRNSUVLPG</t>
  </si>
  <si>
    <t>TRNFREHEAHYBDSL</t>
  </si>
  <si>
    <t>TRNFREHEAHYD</t>
  </si>
  <si>
    <t>TRNFREHEAELE</t>
  </si>
  <si>
    <t>TRNFREHEADSL</t>
  </si>
  <si>
    <t>TRNFREHEALPG</t>
  </si>
  <si>
    <t>TRNFRELIGHYBDSL</t>
  </si>
  <si>
    <t>TRNFRELIGELE</t>
  </si>
  <si>
    <t>TRNFRELIGDSL</t>
  </si>
  <si>
    <t>TRNFRELIGHYBGSL</t>
  </si>
  <si>
    <t>TRNFRELIGGSL</t>
  </si>
  <si>
    <t>TRNFRELIGLPG</t>
  </si>
  <si>
    <t>TRNFRERAIHYBDSL</t>
  </si>
  <si>
    <t>TRNFRERAIELE</t>
  </si>
  <si>
    <t>TRNFRERAIDSL</t>
  </si>
  <si>
    <t>Microbuses Hybrid Diesel</t>
  </si>
  <si>
    <t>Microbuses Hydrogen</t>
  </si>
  <si>
    <t>Microbuses Electric</t>
  </si>
  <si>
    <t>Microbuses Diesel_Blend</t>
  </si>
  <si>
    <t>Microbuses LPG</t>
  </si>
  <si>
    <t>Buses Hybrid Diesel</t>
  </si>
  <si>
    <t>Buses Hydrogen</t>
  </si>
  <si>
    <t>Buses Electric</t>
  </si>
  <si>
    <t>Buses Diesel_Blend</t>
  </si>
  <si>
    <t>Buses LPG</t>
  </si>
  <si>
    <t>Taxis Hybrid Diesel</t>
  </si>
  <si>
    <t>Taxis Electric</t>
  </si>
  <si>
    <t>Taxis Diesel_Blend</t>
  </si>
  <si>
    <t>Taxis Hybrid Gasoline</t>
  </si>
  <si>
    <t>Taxis Gasoline_Blend</t>
  </si>
  <si>
    <t>Rail Hybrid Diesel</t>
  </si>
  <si>
    <t>Rail Electric</t>
  </si>
  <si>
    <t>Rail Diesel_Blend</t>
  </si>
  <si>
    <t>Motorcycles Electric</t>
  </si>
  <si>
    <t>Motorcycles Gasoline_Blend</t>
  </si>
  <si>
    <t>Sedanes Electric</t>
  </si>
  <si>
    <t>Sedanes Hybrid Gasoline</t>
  </si>
  <si>
    <t>Sedanes Gasoline_Blend</t>
  </si>
  <si>
    <t>SUVs Hybrid Diesel</t>
  </si>
  <si>
    <t>SUVs Electric</t>
  </si>
  <si>
    <t>SUVs Diesel_Blend</t>
  </si>
  <si>
    <t>SUVs Hybrid Gasoline</t>
  </si>
  <si>
    <t>SUVs Gasoline_Blend</t>
  </si>
  <si>
    <t>SUVs LPG</t>
  </si>
  <si>
    <t>Heavy freight Hybrid Diesel</t>
  </si>
  <si>
    <t>Heavy freight Hydrogen</t>
  </si>
  <si>
    <t>Heavy freight Electric</t>
  </si>
  <si>
    <t>Heavy freight Diesel_Blend</t>
  </si>
  <si>
    <t>Heavy freight LPG</t>
  </si>
  <si>
    <t>Light freight Hybrid Diesel</t>
  </si>
  <si>
    <t>Light freight Electric</t>
  </si>
  <si>
    <t>Light freight Diesel_Blend</t>
  </si>
  <si>
    <t>Light freight Hybrid Gasoline</t>
  </si>
  <si>
    <t>Light freight Gasoline_Blend</t>
  </si>
  <si>
    <t>Light freight LPG</t>
  </si>
  <si>
    <t>Freight rail Hybrid Diesel</t>
  </si>
  <si>
    <t>Freight rail Electric</t>
  </si>
  <si>
    <t>Freight rail Diesel_Blend</t>
  </si>
  <si>
    <t>E5TRNMIC</t>
  </si>
  <si>
    <t>E5TRNBUS</t>
  </si>
  <si>
    <t>E5TRNTAX</t>
  </si>
  <si>
    <t>E5TRNPASRAI</t>
  </si>
  <si>
    <t>E5TRNMOT</t>
  </si>
  <si>
    <t>E5TRNSED</t>
  </si>
  <si>
    <t>E5TRNSUV</t>
  </si>
  <si>
    <t>E5TRNFREHEA</t>
  </si>
  <si>
    <t>E5TRNFRELIG</t>
  </si>
  <si>
    <t>E5TRNFRERAI</t>
  </si>
  <si>
    <t>TRNMIC</t>
  </si>
  <si>
    <t>TRNBUS</t>
  </si>
  <si>
    <t>TRNTAX</t>
  </si>
  <si>
    <t>TRNPASRAI</t>
  </si>
  <si>
    <t>TRNMOT</t>
  </si>
  <si>
    <t>TRNSED</t>
  </si>
  <si>
    <t>TRNSUV</t>
  </si>
  <si>
    <t>TRNFREHEA</t>
  </si>
  <si>
    <t>TRNFRELIG</t>
  </si>
  <si>
    <t>TRNFRERAI</t>
  </si>
  <si>
    <t>Microbuses</t>
  </si>
  <si>
    <t>Buses</t>
  </si>
  <si>
    <t>Taxis</t>
  </si>
  <si>
    <t>Rail</t>
  </si>
  <si>
    <t>Motorcycles</t>
  </si>
  <si>
    <t>Sedanes</t>
  </si>
  <si>
    <t>SUVs</t>
  </si>
  <si>
    <t>Heavy freight</t>
  </si>
  <si>
    <t>Light freight</t>
  </si>
  <si>
    <t>Freight rail</t>
  </si>
  <si>
    <t>DEMTRNPASPUB</t>
  </si>
  <si>
    <t>DEMTRNPASPRI</t>
  </si>
  <si>
    <t>DEMTRNFREHEA</t>
  </si>
  <si>
    <t>DEMTRNFRELIG</t>
  </si>
  <si>
    <t>Transport Demand - Passenger Public</t>
  </si>
  <si>
    <t>Transport Demand - Passsenger Private</t>
  </si>
  <si>
    <t>Transport Demand - Heavy Freight</t>
  </si>
  <si>
    <t>Transport Demand - Light Freight</t>
  </si>
  <si>
    <t>PWRBMS</t>
  </si>
  <si>
    <t>Power Plant Biomass</t>
  </si>
  <si>
    <t>Pure Gasoline</t>
  </si>
  <si>
    <t>Gpkm</t>
  </si>
  <si>
    <t>Gp/km</t>
  </si>
  <si>
    <t>adim</t>
  </si>
  <si>
    <t>MJ / km</t>
  </si>
  <si>
    <t>Gvkm</t>
  </si>
  <si>
    <t>T5FIRCOM</t>
  </si>
  <si>
    <t>Demand Firewood for Commercial and Services</t>
  </si>
  <si>
    <t>E5COMFIR</t>
  </si>
  <si>
    <t>Demand Commercial and Services Firewood</t>
  </si>
  <si>
    <t>E5TMADSL</t>
  </si>
  <si>
    <t>Demand Transport - Maritimo Diesel</t>
  </si>
  <si>
    <t>E5TAEAVG</t>
  </si>
  <si>
    <t>Demand Transport - Aero AV Gas</t>
  </si>
  <si>
    <t>E5TAEJTF</t>
  </si>
  <si>
    <t>Demand Transport - Aero Jet Fuel</t>
  </si>
  <si>
    <t>E5TOTGSL</t>
  </si>
  <si>
    <t>Demand Transport - Otros Gasoline</t>
  </si>
  <si>
    <t xml:space="preserve"> Import/Distribution - AV Gas</t>
  </si>
  <si>
    <t>E0_AVG</t>
  </si>
  <si>
    <t>Imported AV Gas</t>
  </si>
  <si>
    <t>T5TMADSL</t>
  </si>
  <si>
    <t>T5TAEAVG</t>
  </si>
  <si>
    <t>T5TAEJTF</t>
  </si>
  <si>
    <t>T5TOTGSL</t>
  </si>
  <si>
    <t>IMPAVG</t>
  </si>
  <si>
    <t>TRNSEDDSL</t>
  </si>
  <si>
    <t>TRNSEDLPG</t>
  </si>
  <si>
    <t>Sedanes  Diesel</t>
  </si>
  <si>
    <t>Sedanes LPG</t>
  </si>
  <si>
    <t>T4NGS_HEA</t>
  </si>
  <si>
    <t>E4NGS_HEA</t>
  </si>
  <si>
    <t>Distribute Methane for Heavy Freight</t>
  </si>
  <si>
    <t>Distributed Methane for Heavy Freight</t>
  </si>
  <si>
    <t>TRNFREHEANGV</t>
  </si>
  <si>
    <t>Heavy freight Natural Gas Vehicular</t>
  </si>
  <si>
    <t>EV Database – Shineray X30 EV (41.86 kWh/225 km; 41.86*3.6/225 = 0.67 MJ/km; ver “energy consumption” tabla principal)</t>
  </si>
  <si>
    <t>Estudio Técnico MINAE Costa Rica, pág. 25, tabla 6 (PDF) (1.2 kWh/km; 1.2*3.6 = 4.32 MJ/km)</t>
  </si>
  <si>
    <t>EPA USA – Hyundai Ioniq Electric 2022, Efficiency (mismo modelo usado para taxi eléctrico en CR; 0.56 MJ/km)</t>
  </si>
  <si>
    <t>https://publications.tno.nl/publication/34626344/HT13Na/TNO-2017-R11679.pdf#:~:text=Conclusions%20relating%20to%20the%20electric,weight%20of%20rail%20wagons%20and</t>
  </si>
  <si>
    <t>https://www.fueleconomy.gov/feg/Find.do?action=sbs&amp;id=42187&amp;id=42585</t>
  </si>
  <si>
    <t>Encuesta de consumo energético del sector Transporte</t>
  </si>
  <si>
    <t>Biomatec</t>
  </si>
  <si>
    <t>Referencias</t>
  </si>
  <si>
    <t>IMPELE</t>
  </si>
  <si>
    <t xml:space="preserve"> Import/Distribution -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</si>
</sst>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" xfId="0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4" borderId="3" xfId="0" applyFill="1" applyBorder="1"/>
    <xf numFmtId="0" fontId="0" fillId="2" borderId="4" xfId="0" applyFill="1" applyBorder="1"/>
    <xf numFmtId="0" fontId="0" fillId="2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5" xfId="0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0" borderId="0" xfId="0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4" borderId="1" xfId="0" applyFont="1" applyFill="1" applyBorder="1"/>
    <xf numFmtId="0" fontId="6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2" borderId="2" xfId="0" applyFont="1" applyFill="1" applyBorder="1"/>
    <xf numFmtId="0" fontId="6" fillId="2" borderId="1" xfId="0" applyFont="1" applyFill="1" applyBorder="1"/>
    <xf numFmtId="0" fontId="6" fillId="5" borderId="1" xfId="0" applyFont="1" applyFill="1" applyBorder="1"/>
    <xf numFmtId="0" fontId="6" fillId="4" borderId="1" xfId="0" applyFont="1" applyFill="1" applyBorder="1"/>
    <xf numFmtId="0" fontId="6" fillId="4" borderId="3" xfId="0" applyFont="1" applyFill="1" applyBorder="1"/>
    <xf numFmtId="2" fontId="4" fillId="2" borderId="1" xfId="0" applyNumberFormat="1" applyFont="1" applyFill="1" applyBorder="1"/>
    <xf numFmtId="0" fontId="4" fillId="6" borderId="1" xfId="0" applyFont="1" applyFill="1" applyBorder="1"/>
    <xf numFmtId="164" fontId="4" fillId="6" borderId="1" xfId="0" applyNumberFormat="1" applyFont="1" applyFill="1" applyBorder="1"/>
    <xf numFmtId="2" fontId="4" fillId="6" borderId="1" xfId="0" applyNumberFormat="1" applyFont="1" applyFill="1" applyBorder="1"/>
    <xf numFmtId="0" fontId="6" fillId="2" borderId="4" xfId="0" applyFont="1" applyFill="1" applyBorder="1"/>
    <xf numFmtId="0" fontId="6" fillId="2" borderId="3" xfId="0" applyFont="1" applyFill="1" applyBorder="1"/>
    <xf numFmtId="0" fontId="6" fillId="5" borderId="2" xfId="0" applyFont="1" applyFill="1" applyBorder="1"/>
    <xf numFmtId="0" fontId="6" fillId="5" borderId="3" xfId="0" applyFont="1" applyFill="1" applyBorder="1"/>
    <xf numFmtId="0" fontId="6" fillId="4" borderId="5" xfId="0" applyFont="1" applyFill="1" applyBorder="1"/>
    <xf numFmtId="164" fontId="6" fillId="2" borderId="1" xfId="0" applyNumberFormat="1" applyFont="1" applyFill="1" applyBorder="1"/>
    <xf numFmtId="0" fontId="6" fillId="0" borderId="0" xfId="0" applyFont="1"/>
    <xf numFmtId="2" fontId="6" fillId="2" borderId="1" xfId="0" applyNumberFormat="1" applyFont="1" applyFill="1" applyBorder="1"/>
    <xf numFmtId="0" fontId="7" fillId="0" borderId="0" xfId="1" applyAlignment="1">
      <alignment vertical="center"/>
    </xf>
    <xf numFmtId="0" fontId="8" fillId="2" borderId="2" xfId="0" applyFont="1" applyFill="1" applyBorder="1"/>
    <xf numFmtId="0" fontId="8" fillId="2" borderId="1" xfId="0" applyFont="1" applyFill="1" applyBorder="1"/>
    <xf numFmtId="0" fontId="8" fillId="2" borderId="4" xfId="0" applyFont="1" applyFill="1" applyBorder="1"/>
    <xf numFmtId="0" fontId="8" fillId="2" borderId="3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8" fillId="4" borderId="5" xfId="0" applyFont="1" applyFill="1" applyBorder="1"/>
    <xf numFmtId="0" fontId="8" fillId="4" borderId="1" xfId="0" applyFont="1" applyFill="1" applyBorder="1"/>
    <xf numFmtId="0" fontId="8" fillId="4" borderId="3" xfId="0" applyFont="1" applyFill="1" applyBorder="1"/>
    <xf numFmtId="0" fontId="1" fillId="0" borderId="6" xfId="0" applyFont="1" applyBorder="1" applyAlignment="1">
      <alignment horizontal="center" vertical="top"/>
    </xf>
    <xf numFmtId="0" fontId="6" fillId="3" borderId="0" xfId="0" applyFont="1" applyFill="1"/>
    <xf numFmtId="0" fontId="6" fillId="2" borderId="0" xfId="0" applyFont="1" applyFill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fueleconomy.gov/feg/Find.do?action=sbs&amp;id=4373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minae.go.cr/energia/proyecto%20piloto%20de%203%20buses%20ele%C2%B4ctricos/3.Estudio_Tecnico_Buses_Electricos-redes%20ele%C2%B4ctricas.pdf" TargetMode="External"/><Relationship Id="rId1" Type="http://schemas.openxmlformats.org/officeDocument/2006/relationships/hyperlink" Target="https://ev-database.org/car/1696/Shineray-X30-EV" TargetMode="External"/><Relationship Id="rId6" Type="http://schemas.openxmlformats.org/officeDocument/2006/relationships/hyperlink" Target="https://www.fueleconomy.gov/feg/Find.do?action=sbs&amp;id=43734" TargetMode="External"/><Relationship Id="rId5" Type="http://schemas.openxmlformats.org/officeDocument/2006/relationships/hyperlink" Target="https://www.fueleconomy.gov/feg/Find.do?action=sbs&amp;id=43734" TargetMode="External"/><Relationship Id="rId4" Type="http://schemas.openxmlformats.org/officeDocument/2006/relationships/hyperlink" Target="https://www.fueleconomy.gov/feg/Find.do?action=sbs&amp;id=437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C10" sqref="C10:F10"/>
    </sheetView>
  </sheetViews>
  <sheetFormatPr defaultRowHeight="14.4" x14ac:dyDescent="0.3"/>
  <cols>
    <col min="1" max="1" width="15.21875" bestFit="1" customWidth="1"/>
    <col min="2" max="2" width="51.77734375" bestFit="1" customWidth="1"/>
    <col min="3" max="3" width="10.44140625" bestFit="1" customWidth="1"/>
    <col min="4" max="4" width="20.5546875" bestFit="1" customWidth="1"/>
    <col min="5" max="5" width="12.21875" style="3" bestFit="1" customWidth="1"/>
    <col min="6" max="6" width="1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3">
      <c r="A2" s="6" t="s">
        <v>6</v>
      </c>
      <c r="B2" s="6" t="s">
        <v>29</v>
      </c>
      <c r="C2" s="6" t="s">
        <v>52</v>
      </c>
      <c r="D2" s="6" t="s">
        <v>68</v>
      </c>
      <c r="E2" s="7">
        <v>1</v>
      </c>
      <c r="F2" s="6" t="s">
        <v>459</v>
      </c>
    </row>
    <row r="3" spans="1:6" x14ac:dyDescent="0.3">
      <c r="A3" s="6" t="s">
        <v>7</v>
      </c>
      <c r="B3" s="6" t="s">
        <v>30</v>
      </c>
      <c r="C3" s="6" t="s">
        <v>53</v>
      </c>
      <c r="D3" s="6" t="s">
        <v>69</v>
      </c>
      <c r="E3" s="7">
        <v>1</v>
      </c>
      <c r="F3" s="6" t="s">
        <v>459</v>
      </c>
    </row>
    <row r="4" spans="1:6" x14ac:dyDescent="0.3">
      <c r="A4" s="6" t="s">
        <v>8</v>
      </c>
      <c r="B4" s="6" t="s">
        <v>31</v>
      </c>
      <c r="C4" s="6" t="s">
        <v>54</v>
      </c>
      <c r="D4" s="6" t="s">
        <v>70</v>
      </c>
      <c r="E4" s="7">
        <v>1</v>
      </c>
      <c r="F4" s="6" t="s">
        <v>459</v>
      </c>
    </row>
    <row r="5" spans="1:6" x14ac:dyDescent="0.3">
      <c r="A5" s="6" t="s">
        <v>9</v>
      </c>
      <c r="B5" s="6" t="s">
        <v>32</v>
      </c>
      <c r="C5" s="6" t="s">
        <v>55</v>
      </c>
      <c r="D5" s="6" t="s">
        <v>71</v>
      </c>
      <c r="E5" s="7">
        <v>1</v>
      </c>
      <c r="F5" s="6" t="s">
        <v>459</v>
      </c>
    </row>
    <row r="6" spans="1:6" x14ac:dyDescent="0.3">
      <c r="A6" s="6" t="s">
        <v>10</v>
      </c>
      <c r="B6" s="6" t="s">
        <v>33</v>
      </c>
      <c r="C6" s="6" t="s">
        <v>56</v>
      </c>
      <c r="D6" s="6" t="s">
        <v>72</v>
      </c>
      <c r="E6" s="7">
        <v>1</v>
      </c>
      <c r="F6" s="6" t="s">
        <v>459</v>
      </c>
    </row>
    <row r="7" spans="1:6" x14ac:dyDescent="0.3">
      <c r="A7" s="6" t="s">
        <v>12</v>
      </c>
      <c r="B7" s="6" t="s">
        <v>35</v>
      </c>
      <c r="C7" s="6" t="s">
        <v>58</v>
      </c>
      <c r="D7" s="6" t="s">
        <v>74</v>
      </c>
      <c r="E7" s="7">
        <v>1</v>
      </c>
      <c r="F7" s="6" t="s">
        <v>459</v>
      </c>
    </row>
    <row r="8" spans="1:6" x14ac:dyDescent="0.3">
      <c r="A8" s="6" t="s">
        <v>13</v>
      </c>
      <c r="B8" s="6" t="s">
        <v>36</v>
      </c>
      <c r="C8" s="6" t="s">
        <v>59</v>
      </c>
      <c r="D8" s="6" t="s">
        <v>75</v>
      </c>
      <c r="E8" s="7">
        <v>1</v>
      </c>
      <c r="F8" s="6" t="s">
        <v>459</v>
      </c>
    </row>
    <row r="9" spans="1:6" x14ac:dyDescent="0.3">
      <c r="A9" s="6" t="s">
        <v>15</v>
      </c>
      <c r="B9" s="6" t="s">
        <v>38</v>
      </c>
      <c r="C9" s="6" t="s">
        <v>61</v>
      </c>
      <c r="D9" s="6" t="s">
        <v>77</v>
      </c>
      <c r="E9" s="7">
        <v>1</v>
      </c>
      <c r="F9" s="6" t="s">
        <v>459</v>
      </c>
    </row>
    <row r="10" spans="1:6" x14ac:dyDescent="0.3">
      <c r="A10" s="27" t="s">
        <v>500</v>
      </c>
      <c r="B10" s="27" t="s">
        <v>501</v>
      </c>
      <c r="C10" s="27" t="s">
        <v>64</v>
      </c>
      <c r="D10" s="27" t="s">
        <v>80</v>
      </c>
      <c r="E10" s="28">
        <v>1</v>
      </c>
      <c r="F10" s="27" t="s">
        <v>459</v>
      </c>
    </row>
    <row r="11" spans="1:6" x14ac:dyDescent="0.3">
      <c r="A11" s="27" t="s">
        <v>481</v>
      </c>
      <c r="B11" s="27" t="s">
        <v>474</v>
      </c>
      <c r="C11" s="27" t="s">
        <v>475</v>
      </c>
      <c r="D11" s="27" t="s">
        <v>476</v>
      </c>
      <c r="E11" s="28">
        <v>1</v>
      </c>
      <c r="F11" s="27" t="s">
        <v>459</v>
      </c>
    </row>
    <row r="12" spans="1:6" x14ac:dyDescent="0.3">
      <c r="A12" s="5" t="s">
        <v>14</v>
      </c>
      <c r="B12" s="5" t="s">
        <v>37</v>
      </c>
      <c r="C12" s="5" t="s">
        <v>60</v>
      </c>
      <c r="D12" s="5" t="s">
        <v>76</v>
      </c>
      <c r="E12" s="8">
        <v>1</v>
      </c>
      <c r="F12" s="5" t="s">
        <v>459</v>
      </c>
    </row>
    <row r="13" spans="1:6" x14ac:dyDescent="0.3">
      <c r="A13" s="5" t="s">
        <v>11</v>
      </c>
      <c r="B13" s="5" t="s">
        <v>34</v>
      </c>
      <c r="C13" s="5" t="s">
        <v>57</v>
      </c>
      <c r="D13" s="5" t="s">
        <v>73</v>
      </c>
      <c r="E13" s="8">
        <v>1</v>
      </c>
      <c r="F13" s="5" t="s">
        <v>459</v>
      </c>
    </row>
    <row r="14" spans="1:6" x14ac:dyDescent="0.3">
      <c r="A14" s="5" t="s">
        <v>16</v>
      </c>
      <c r="B14" s="5" t="s">
        <v>39</v>
      </c>
      <c r="C14" s="5" t="s">
        <v>62</v>
      </c>
      <c r="D14" s="5" t="s">
        <v>78</v>
      </c>
      <c r="E14" s="8">
        <v>1</v>
      </c>
      <c r="F14" s="5" t="s">
        <v>459</v>
      </c>
    </row>
    <row r="15" spans="1:6" x14ac:dyDescent="0.3">
      <c r="A15" s="5" t="s">
        <v>17</v>
      </c>
      <c r="B15" s="5" t="s">
        <v>40</v>
      </c>
      <c r="C15" s="5" t="s">
        <v>63</v>
      </c>
      <c r="D15" s="5" t="s">
        <v>79</v>
      </c>
      <c r="E15" s="8">
        <v>1</v>
      </c>
      <c r="F15" s="5" t="s">
        <v>459</v>
      </c>
    </row>
    <row r="16" spans="1:6" x14ac:dyDescent="0.3">
      <c r="A16" s="6" t="s">
        <v>18</v>
      </c>
      <c r="B16" s="6" t="s">
        <v>41</v>
      </c>
      <c r="C16" s="6" t="s">
        <v>64</v>
      </c>
      <c r="D16" s="6" t="s">
        <v>80</v>
      </c>
      <c r="E16" s="7">
        <v>1</v>
      </c>
      <c r="F16" s="6" t="s">
        <v>459</v>
      </c>
    </row>
    <row r="17" spans="1:6" x14ac:dyDescent="0.3">
      <c r="A17" s="6" t="s">
        <v>19</v>
      </c>
      <c r="B17" s="6" t="s">
        <v>42</v>
      </c>
      <c r="C17" s="6" t="s">
        <v>64</v>
      </c>
      <c r="D17" s="6" t="s">
        <v>80</v>
      </c>
      <c r="E17" s="7">
        <v>1</v>
      </c>
      <c r="F17" s="6" t="s">
        <v>459</v>
      </c>
    </row>
    <row r="18" spans="1:6" x14ac:dyDescent="0.3">
      <c r="A18" s="6" t="s">
        <v>20</v>
      </c>
      <c r="B18" s="6" t="s">
        <v>43</v>
      </c>
      <c r="C18" s="6" t="s">
        <v>64</v>
      </c>
      <c r="D18" s="6" t="s">
        <v>80</v>
      </c>
      <c r="E18" s="7">
        <v>1</v>
      </c>
      <c r="F18" s="6" t="s">
        <v>459</v>
      </c>
    </row>
    <row r="19" spans="1:6" x14ac:dyDescent="0.3">
      <c r="A19" s="6" t="s">
        <v>21</v>
      </c>
      <c r="B19" s="6" t="s">
        <v>44</v>
      </c>
      <c r="C19" s="6" t="s">
        <v>64</v>
      </c>
      <c r="D19" s="6" t="s">
        <v>80</v>
      </c>
      <c r="E19" s="7">
        <v>1</v>
      </c>
      <c r="F19" s="6" t="s">
        <v>459</v>
      </c>
    </row>
    <row r="20" spans="1:6" x14ac:dyDescent="0.3">
      <c r="A20" s="6" t="s">
        <v>22</v>
      </c>
      <c r="B20" s="6" t="s">
        <v>45</v>
      </c>
      <c r="C20" s="6" t="s">
        <v>65</v>
      </c>
      <c r="D20" s="6" t="s">
        <v>80</v>
      </c>
      <c r="E20" s="7">
        <v>1</v>
      </c>
      <c r="F20" s="6" t="s">
        <v>459</v>
      </c>
    </row>
    <row r="21" spans="1:6" x14ac:dyDescent="0.3">
      <c r="A21" s="6" t="s">
        <v>23</v>
      </c>
      <c r="B21" s="6" t="s">
        <v>46</v>
      </c>
      <c r="C21" s="6" t="s">
        <v>64</v>
      </c>
      <c r="D21" s="6" t="s">
        <v>80</v>
      </c>
      <c r="E21" s="7">
        <v>1</v>
      </c>
      <c r="F21" s="6" t="s">
        <v>459</v>
      </c>
    </row>
    <row r="22" spans="1:6" x14ac:dyDescent="0.3">
      <c r="A22" s="6" t="s">
        <v>24</v>
      </c>
      <c r="B22" s="6" t="s">
        <v>47</v>
      </c>
      <c r="C22" s="6" t="s">
        <v>64</v>
      </c>
      <c r="D22" s="6" t="s">
        <v>80</v>
      </c>
      <c r="E22" s="7">
        <v>1</v>
      </c>
      <c r="F22" s="6" t="s">
        <v>459</v>
      </c>
    </row>
    <row r="23" spans="1:6" x14ac:dyDescent="0.3">
      <c r="A23" s="6" t="s">
        <v>25</v>
      </c>
      <c r="B23" s="6" t="s">
        <v>48</v>
      </c>
      <c r="C23" s="6" t="s">
        <v>66</v>
      </c>
      <c r="D23" s="6" t="s">
        <v>80</v>
      </c>
      <c r="E23" s="7">
        <v>1</v>
      </c>
      <c r="F23" s="6" t="s">
        <v>459</v>
      </c>
    </row>
    <row r="24" spans="1:6" x14ac:dyDescent="0.3">
      <c r="A24" s="5" t="s">
        <v>26</v>
      </c>
      <c r="B24" s="5" t="s">
        <v>49</v>
      </c>
      <c r="C24" s="5" t="s">
        <v>67</v>
      </c>
      <c r="D24" s="5" t="s">
        <v>80</v>
      </c>
      <c r="E24" s="8">
        <v>1</v>
      </c>
      <c r="F24" s="5" t="s">
        <v>459</v>
      </c>
    </row>
    <row r="25" spans="1:6" x14ac:dyDescent="0.3">
      <c r="A25" s="5" t="s">
        <v>27</v>
      </c>
      <c r="B25" s="5" t="s">
        <v>50</v>
      </c>
      <c r="C25" s="5" t="s">
        <v>67</v>
      </c>
      <c r="D25" s="5" t="s">
        <v>80</v>
      </c>
      <c r="E25" s="8">
        <v>1</v>
      </c>
      <c r="F25" s="5" t="s">
        <v>459</v>
      </c>
    </row>
    <row r="26" spans="1:6" x14ac:dyDescent="0.3">
      <c r="A26" s="5" t="s">
        <v>28</v>
      </c>
      <c r="B26" s="5" t="s">
        <v>51</v>
      </c>
      <c r="C26" s="5" t="s">
        <v>67</v>
      </c>
      <c r="D26" s="5" t="s">
        <v>80</v>
      </c>
      <c r="E26" s="8">
        <v>1</v>
      </c>
      <c r="F26" s="5" t="s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A3" sqref="A3"/>
    </sheetView>
  </sheetViews>
  <sheetFormatPr defaultRowHeight="14.4" x14ac:dyDescent="0.3"/>
  <cols>
    <col min="1" max="1" width="10.44140625" bestFit="1" customWidth="1"/>
    <col min="2" max="2" width="37.109375" bestFit="1" customWidth="1"/>
    <col min="3" max="3" width="11.33203125" bestFit="1" customWidth="1"/>
    <col min="4" max="4" width="10.109375" bestFit="1" customWidth="1"/>
    <col min="5" max="5" width="13.88671875" bestFit="1" customWidth="1"/>
    <col min="6" max="6" width="63.44140625" bestFit="1" customWidth="1"/>
    <col min="7" max="7" width="10" bestFit="1" customWidth="1"/>
    <col min="8" max="8" width="37.109375" bestFit="1" customWidth="1"/>
    <col min="9" max="9" width="12.21875" bestFit="1" customWidth="1"/>
    <col min="10" max="10" width="11" bestFit="1" customWidth="1"/>
  </cols>
  <sheetData>
    <row r="1" spans="1:10" x14ac:dyDescent="0.3">
      <c r="A1" s="1" t="s">
        <v>81</v>
      </c>
      <c r="B1" s="1" t="s">
        <v>82</v>
      </c>
      <c r="C1" s="1" t="s">
        <v>83</v>
      </c>
      <c r="D1" s="1" t="s">
        <v>84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">
      <c r="A2" s="5" t="s">
        <v>64</v>
      </c>
      <c r="B2" s="5" t="s">
        <v>87</v>
      </c>
      <c r="C2" s="5">
        <v>1.04</v>
      </c>
      <c r="D2" s="5"/>
      <c r="E2" s="5" t="s">
        <v>97</v>
      </c>
      <c r="F2" s="5" t="s">
        <v>112</v>
      </c>
      <c r="G2" s="5" t="s">
        <v>65</v>
      </c>
      <c r="H2" s="5" t="s">
        <v>88</v>
      </c>
      <c r="I2" s="5">
        <v>1</v>
      </c>
      <c r="J2" s="5"/>
    </row>
    <row r="3" spans="1:10" x14ac:dyDescent="0.3">
      <c r="A3" s="5" t="s">
        <v>65</v>
      </c>
      <c r="B3" s="5" t="s">
        <v>88</v>
      </c>
      <c r="C3" s="5">
        <v>1.06</v>
      </c>
      <c r="D3" s="5"/>
      <c r="E3" s="5" t="s">
        <v>98</v>
      </c>
      <c r="F3" s="5" t="s">
        <v>113</v>
      </c>
      <c r="G3" s="5" t="s">
        <v>66</v>
      </c>
      <c r="H3" s="5" t="s">
        <v>132</v>
      </c>
      <c r="I3" s="5">
        <v>1</v>
      </c>
      <c r="J3" s="5"/>
    </row>
    <row r="4" spans="1:10" x14ac:dyDescent="0.3">
      <c r="A4" s="6" t="s">
        <v>61</v>
      </c>
      <c r="B4" s="6" t="s">
        <v>89</v>
      </c>
      <c r="C4" s="6">
        <v>1</v>
      </c>
      <c r="D4" s="6"/>
      <c r="E4" s="6" t="s">
        <v>99</v>
      </c>
      <c r="F4" s="6" t="s">
        <v>114</v>
      </c>
      <c r="G4" s="6" t="s">
        <v>85</v>
      </c>
      <c r="H4" s="6" t="s">
        <v>89</v>
      </c>
      <c r="I4" s="6">
        <v>1</v>
      </c>
      <c r="J4" s="6"/>
    </row>
    <row r="5" spans="1:10" x14ac:dyDescent="0.3">
      <c r="A5" s="6" t="s">
        <v>62</v>
      </c>
      <c r="B5" s="6" t="s">
        <v>90</v>
      </c>
      <c r="C5" s="6">
        <v>1</v>
      </c>
      <c r="D5" s="6"/>
      <c r="E5" s="6" t="s">
        <v>100</v>
      </c>
      <c r="F5" s="6" t="s">
        <v>115</v>
      </c>
      <c r="G5" s="6" t="s">
        <v>64</v>
      </c>
      <c r="H5" s="6" t="s">
        <v>80</v>
      </c>
      <c r="I5" s="6">
        <v>1</v>
      </c>
      <c r="J5" s="6"/>
    </row>
    <row r="6" spans="1:10" x14ac:dyDescent="0.3">
      <c r="A6" s="6" t="s">
        <v>63</v>
      </c>
      <c r="B6" s="6" t="s">
        <v>91</v>
      </c>
      <c r="C6" s="6">
        <v>1</v>
      </c>
      <c r="D6" s="6"/>
      <c r="E6" s="6" t="s">
        <v>454</v>
      </c>
      <c r="F6" s="6" t="s">
        <v>455</v>
      </c>
      <c r="G6" s="6" t="s">
        <v>64</v>
      </c>
      <c r="H6" s="6" t="s">
        <v>80</v>
      </c>
      <c r="I6" s="6">
        <v>1</v>
      </c>
      <c r="J6" s="6"/>
    </row>
    <row r="7" spans="1:10" x14ac:dyDescent="0.3">
      <c r="A7" s="6" t="s">
        <v>56</v>
      </c>
      <c r="B7" s="6" t="s">
        <v>92</v>
      </c>
      <c r="C7" s="6">
        <v>1</v>
      </c>
      <c r="D7" s="6"/>
      <c r="E7" s="6" t="s">
        <v>101</v>
      </c>
      <c r="F7" s="6" t="s">
        <v>116</v>
      </c>
      <c r="G7" s="6" t="s">
        <v>64</v>
      </c>
      <c r="H7" s="6" t="s">
        <v>80</v>
      </c>
      <c r="I7" s="6">
        <v>1</v>
      </c>
      <c r="J7" s="6"/>
    </row>
    <row r="8" spans="1:10" x14ac:dyDescent="0.3">
      <c r="A8" s="6" t="s">
        <v>52</v>
      </c>
      <c r="B8" s="6" t="s">
        <v>68</v>
      </c>
      <c r="C8" s="6">
        <v>1</v>
      </c>
      <c r="D8" s="6"/>
      <c r="E8" s="6" t="s">
        <v>102</v>
      </c>
      <c r="F8" s="6" t="s">
        <v>117</v>
      </c>
      <c r="G8" s="6" t="s">
        <v>64</v>
      </c>
      <c r="H8" s="6" t="s">
        <v>80</v>
      </c>
      <c r="I8" s="6">
        <v>1</v>
      </c>
      <c r="J8" s="6"/>
    </row>
    <row r="9" spans="1:10" x14ac:dyDescent="0.3">
      <c r="A9" s="5" t="s">
        <v>63</v>
      </c>
      <c r="B9" s="5" t="s">
        <v>91</v>
      </c>
      <c r="C9" s="5">
        <v>1</v>
      </c>
      <c r="D9" s="5"/>
      <c r="E9" s="5" t="s">
        <v>103</v>
      </c>
      <c r="F9" s="5" t="s">
        <v>118</v>
      </c>
      <c r="G9" s="5" t="s">
        <v>127</v>
      </c>
      <c r="H9" s="5" t="s">
        <v>133</v>
      </c>
      <c r="I9" s="5">
        <v>1</v>
      </c>
      <c r="J9" s="5"/>
    </row>
    <row r="10" spans="1:10" x14ac:dyDescent="0.3">
      <c r="A10" s="5" t="s">
        <v>52</v>
      </c>
      <c r="B10" s="5" t="s">
        <v>68</v>
      </c>
      <c r="C10" s="5">
        <v>1</v>
      </c>
      <c r="D10" s="5"/>
      <c r="E10" s="5" t="s">
        <v>104</v>
      </c>
      <c r="F10" s="5" t="s">
        <v>119</v>
      </c>
      <c r="G10" s="5" t="s">
        <v>128</v>
      </c>
      <c r="H10" s="5" t="s">
        <v>134</v>
      </c>
      <c r="I10" s="5">
        <v>1</v>
      </c>
      <c r="J10" s="5"/>
    </row>
    <row r="11" spans="1:10" x14ac:dyDescent="0.3">
      <c r="A11" s="5" t="s">
        <v>127</v>
      </c>
      <c r="B11" s="5" t="s">
        <v>133</v>
      </c>
      <c r="C11" s="5">
        <v>1</v>
      </c>
      <c r="D11" s="5"/>
      <c r="E11" s="5" t="s">
        <v>104</v>
      </c>
      <c r="F11" s="5" t="s">
        <v>119</v>
      </c>
      <c r="G11" s="5" t="s">
        <v>128</v>
      </c>
      <c r="H11" s="5" t="s">
        <v>134</v>
      </c>
      <c r="I11" s="5">
        <v>1</v>
      </c>
      <c r="J11" s="5"/>
    </row>
    <row r="12" spans="1:10" x14ac:dyDescent="0.3">
      <c r="A12" s="5" t="s">
        <v>62</v>
      </c>
      <c r="B12" s="5" t="s">
        <v>90</v>
      </c>
      <c r="C12" s="5">
        <v>1</v>
      </c>
      <c r="D12" s="5"/>
      <c r="E12" s="5" t="s">
        <v>105</v>
      </c>
      <c r="F12" s="5" t="s">
        <v>120</v>
      </c>
      <c r="G12" s="5" t="s">
        <v>129</v>
      </c>
      <c r="H12" s="5" t="s">
        <v>93</v>
      </c>
      <c r="I12" s="5">
        <v>1</v>
      </c>
      <c r="J12" s="5"/>
    </row>
    <row r="13" spans="1:10" x14ac:dyDescent="0.3">
      <c r="A13" s="5" t="s">
        <v>53</v>
      </c>
      <c r="B13" s="5" t="s">
        <v>456</v>
      </c>
      <c r="C13" s="5">
        <v>1</v>
      </c>
      <c r="D13" s="5"/>
      <c r="E13" s="5" t="s">
        <v>106</v>
      </c>
      <c r="F13" s="5" t="s">
        <v>121</v>
      </c>
      <c r="G13" s="5" t="s">
        <v>130</v>
      </c>
      <c r="H13" s="5" t="s">
        <v>135</v>
      </c>
      <c r="I13" s="5">
        <v>1</v>
      </c>
      <c r="J13" s="5"/>
    </row>
    <row r="14" spans="1:10" x14ac:dyDescent="0.3">
      <c r="A14" s="5" t="s">
        <v>129</v>
      </c>
      <c r="B14" s="5" t="s">
        <v>93</v>
      </c>
      <c r="C14" s="5">
        <v>1</v>
      </c>
      <c r="D14" s="5"/>
      <c r="E14" s="5" t="s">
        <v>106</v>
      </c>
      <c r="F14" s="5" t="s">
        <v>121</v>
      </c>
      <c r="G14" s="5" t="s">
        <v>130</v>
      </c>
      <c r="H14" s="5" t="s">
        <v>135</v>
      </c>
      <c r="I14" s="5">
        <v>1</v>
      </c>
      <c r="J14" s="5"/>
    </row>
    <row r="15" spans="1:10" x14ac:dyDescent="0.3">
      <c r="A15" s="6" t="s">
        <v>67</v>
      </c>
      <c r="B15" s="6" t="s">
        <v>94</v>
      </c>
      <c r="C15" s="6">
        <v>1</v>
      </c>
      <c r="D15" s="6"/>
      <c r="E15" s="6" t="s">
        <v>107</v>
      </c>
      <c r="F15" s="6" t="s">
        <v>122</v>
      </c>
      <c r="G15" s="6" t="s">
        <v>86</v>
      </c>
      <c r="H15" s="6" t="s">
        <v>96</v>
      </c>
      <c r="I15" s="6">
        <v>1</v>
      </c>
      <c r="J15" s="6"/>
    </row>
    <row r="16" spans="1:10" x14ac:dyDescent="0.3">
      <c r="A16" s="6" t="s">
        <v>65</v>
      </c>
      <c r="B16" s="6" t="s">
        <v>88</v>
      </c>
      <c r="C16" s="6">
        <v>1</v>
      </c>
      <c r="D16" s="6"/>
      <c r="E16" s="6" t="s">
        <v>108</v>
      </c>
      <c r="F16" s="6" t="s">
        <v>123</v>
      </c>
      <c r="G16" s="6" t="s">
        <v>86</v>
      </c>
      <c r="H16" s="6" t="s">
        <v>96</v>
      </c>
      <c r="I16" s="6">
        <v>1</v>
      </c>
      <c r="J16" s="6"/>
    </row>
    <row r="17" spans="1:10" x14ac:dyDescent="0.3">
      <c r="A17" s="6" t="s">
        <v>63</v>
      </c>
      <c r="B17" s="6" t="s">
        <v>91</v>
      </c>
      <c r="C17" s="6">
        <v>1</v>
      </c>
      <c r="D17" s="6"/>
      <c r="E17" s="6" t="s">
        <v>109</v>
      </c>
      <c r="F17" s="6" t="s">
        <v>124</v>
      </c>
      <c r="G17" s="6" t="s">
        <v>86</v>
      </c>
      <c r="H17" s="6" t="s">
        <v>96</v>
      </c>
      <c r="I17" s="6">
        <v>1</v>
      </c>
      <c r="J17" s="6"/>
    </row>
    <row r="18" spans="1:10" x14ac:dyDescent="0.3">
      <c r="A18" s="6" t="s">
        <v>85</v>
      </c>
      <c r="B18" s="6" t="s">
        <v>95</v>
      </c>
      <c r="C18" s="6">
        <v>1</v>
      </c>
      <c r="D18" s="6"/>
      <c r="E18" s="6" t="s">
        <v>110</v>
      </c>
      <c r="F18" s="6" t="s">
        <v>125</v>
      </c>
      <c r="G18" s="6" t="s">
        <v>86</v>
      </c>
      <c r="H18" s="6" t="s">
        <v>96</v>
      </c>
      <c r="I18" s="6">
        <v>1</v>
      </c>
      <c r="J18" s="6"/>
    </row>
    <row r="19" spans="1:10" x14ac:dyDescent="0.3">
      <c r="A19" s="6" t="s">
        <v>86</v>
      </c>
      <c r="B19" s="6" t="s">
        <v>96</v>
      </c>
      <c r="C19" s="6">
        <v>1</v>
      </c>
      <c r="D19" s="6"/>
      <c r="E19" s="6" t="s">
        <v>111</v>
      </c>
      <c r="F19" s="6" t="s">
        <v>126</v>
      </c>
      <c r="G19" s="6" t="s">
        <v>131</v>
      </c>
      <c r="H19" s="6" t="s">
        <v>136</v>
      </c>
      <c r="I19" s="6">
        <v>1</v>
      </c>
      <c r="J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A29" sqref="A29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1.33203125" bestFit="1" customWidth="1"/>
    <col min="4" max="4" width="10.109375" bestFit="1" customWidth="1"/>
    <col min="5" max="5" width="13.77734375" bestFit="1" customWidth="1"/>
    <col min="6" max="6" width="60.109375" bestFit="1" customWidth="1"/>
    <col min="7" max="7" width="13.77734375" bestFit="1" customWidth="1"/>
    <col min="8" max="8" width="57.21875" bestFit="1" customWidth="1"/>
    <col min="9" max="9" width="12.21875" bestFit="1" customWidth="1"/>
  </cols>
  <sheetData>
    <row r="1" spans="1:10" x14ac:dyDescent="0.3">
      <c r="A1" s="1" t="s">
        <v>81</v>
      </c>
      <c r="B1" s="1" t="s">
        <v>82</v>
      </c>
      <c r="C1" s="1" t="s">
        <v>83</v>
      </c>
      <c r="D1" s="1" t="s">
        <v>84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">
      <c r="A2" s="9" t="s">
        <v>52</v>
      </c>
      <c r="B2" s="10"/>
      <c r="C2" s="10">
        <v>1</v>
      </c>
      <c r="D2" s="10"/>
      <c r="E2" s="11" t="s">
        <v>137</v>
      </c>
      <c r="F2" s="11" t="s">
        <v>166</v>
      </c>
      <c r="G2" s="12" t="s">
        <v>195</v>
      </c>
      <c r="H2" s="12" t="s">
        <v>224</v>
      </c>
      <c r="I2" s="12">
        <v>1</v>
      </c>
      <c r="J2" s="13"/>
    </row>
    <row r="3" spans="1:10" x14ac:dyDescent="0.3">
      <c r="A3" s="9" t="s">
        <v>128</v>
      </c>
      <c r="B3" s="10"/>
      <c r="C3" s="10">
        <v>1</v>
      </c>
      <c r="D3" s="10"/>
      <c r="E3" s="11" t="s">
        <v>138</v>
      </c>
      <c r="F3" s="11" t="s">
        <v>167</v>
      </c>
      <c r="G3" s="12" t="s">
        <v>196</v>
      </c>
      <c r="H3" s="12" t="s">
        <v>225</v>
      </c>
      <c r="I3" s="12">
        <v>1</v>
      </c>
      <c r="J3" s="13"/>
    </row>
    <row r="4" spans="1:10" x14ac:dyDescent="0.3">
      <c r="A4" s="9" t="s">
        <v>66</v>
      </c>
      <c r="B4" s="10"/>
      <c r="C4" s="10">
        <v>1</v>
      </c>
      <c r="D4" s="10"/>
      <c r="E4" s="11" t="s">
        <v>139</v>
      </c>
      <c r="F4" s="11" t="s">
        <v>168</v>
      </c>
      <c r="G4" s="12" t="s">
        <v>197</v>
      </c>
      <c r="H4" s="12" t="s">
        <v>226</v>
      </c>
      <c r="I4" s="12">
        <v>1</v>
      </c>
      <c r="J4" s="13"/>
    </row>
    <row r="5" spans="1:10" x14ac:dyDescent="0.3">
      <c r="A5" s="9" t="s">
        <v>53</v>
      </c>
      <c r="B5" s="10"/>
      <c r="C5" s="10">
        <v>1</v>
      </c>
      <c r="D5" s="10"/>
      <c r="E5" s="11" t="s">
        <v>140</v>
      </c>
      <c r="F5" s="11" t="s">
        <v>169</v>
      </c>
      <c r="G5" s="12" t="s">
        <v>198</v>
      </c>
      <c r="H5" s="12" t="s">
        <v>227</v>
      </c>
      <c r="I5" s="12">
        <v>1</v>
      </c>
      <c r="J5" s="13"/>
    </row>
    <row r="6" spans="1:10" x14ac:dyDescent="0.3">
      <c r="A6" s="9" t="s">
        <v>58</v>
      </c>
      <c r="B6" s="10"/>
      <c r="C6" s="10">
        <v>1</v>
      </c>
      <c r="D6" s="10"/>
      <c r="E6" s="11" t="s">
        <v>141</v>
      </c>
      <c r="F6" s="11" t="s">
        <v>170</v>
      </c>
      <c r="G6" s="12" t="s">
        <v>199</v>
      </c>
      <c r="H6" s="12" t="s">
        <v>228</v>
      </c>
      <c r="I6" s="12">
        <v>1</v>
      </c>
      <c r="J6" s="13"/>
    </row>
    <row r="7" spans="1:10" x14ac:dyDescent="0.3">
      <c r="A7" s="9" t="s">
        <v>55</v>
      </c>
      <c r="B7" s="10"/>
      <c r="C7" s="10">
        <v>1</v>
      </c>
      <c r="D7" s="10"/>
      <c r="E7" s="11" t="s">
        <v>142</v>
      </c>
      <c r="F7" s="11" t="s">
        <v>171</v>
      </c>
      <c r="G7" s="12" t="s">
        <v>200</v>
      </c>
      <c r="H7" s="12" t="s">
        <v>229</v>
      </c>
      <c r="I7" s="12">
        <v>1</v>
      </c>
      <c r="J7" s="13"/>
    </row>
    <row r="8" spans="1:10" x14ac:dyDescent="0.3">
      <c r="A8" s="9" t="s">
        <v>52</v>
      </c>
      <c r="B8" s="10"/>
      <c r="C8" s="10">
        <v>1</v>
      </c>
      <c r="D8" s="10"/>
      <c r="E8" s="11" t="s">
        <v>143</v>
      </c>
      <c r="F8" s="11" t="s">
        <v>172</v>
      </c>
      <c r="G8" s="12" t="s">
        <v>201</v>
      </c>
      <c r="H8" s="12" t="s">
        <v>230</v>
      </c>
      <c r="I8" s="12">
        <v>1</v>
      </c>
      <c r="J8" s="13"/>
    </row>
    <row r="9" spans="1:10" x14ac:dyDescent="0.3">
      <c r="A9" s="9" t="s">
        <v>66</v>
      </c>
      <c r="B9" s="10"/>
      <c r="C9" s="10">
        <v>1</v>
      </c>
      <c r="D9" s="10"/>
      <c r="E9" s="11" t="s">
        <v>144</v>
      </c>
      <c r="F9" s="11" t="s">
        <v>173</v>
      </c>
      <c r="G9" s="12" t="s">
        <v>202</v>
      </c>
      <c r="H9" s="12" t="s">
        <v>231</v>
      </c>
      <c r="I9" s="12">
        <v>1</v>
      </c>
      <c r="J9" s="13"/>
    </row>
    <row r="10" spans="1:10" x14ac:dyDescent="0.3">
      <c r="A10" s="9" t="s">
        <v>56</v>
      </c>
      <c r="B10" s="10"/>
      <c r="C10" s="10">
        <v>1</v>
      </c>
      <c r="D10" s="10"/>
      <c r="E10" s="11" t="s">
        <v>145</v>
      </c>
      <c r="F10" s="11" t="s">
        <v>174</v>
      </c>
      <c r="G10" s="12" t="s">
        <v>203</v>
      </c>
      <c r="H10" s="12" t="s">
        <v>232</v>
      </c>
      <c r="I10" s="12">
        <v>1</v>
      </c>
      <c r="J10" s="13"/>
    </row>
    <row r="11" spans="1:10" x14ac:dyDescent="0.3">
      <c r="A11" s="23" t="s">
        <v>57</v>
      </c>
      <c r="B11" s="24" t="s">
        <v>73</v>
      </c>
      <c r="C11" s="10">
        <v>1</v>
      </c>
      <c r="D11" s="10"/>
      <c r="E11" s="25" t="s">
        <v>462</v>
      </c>
      <c r="F11" s="25" t="s">
        <v>463</v>
      </c>
      <c r="G11" s="26" t="s">
        <v>464</v>
      </c>
      <c r="H11" s="26" t="s">
        <v>465</v>
      </c>
      <c r="I11" s="12">
        <v>1</v>
      </c>
      <c r="J11" s="13"/>
    </row>
    <row r="12" spans="1:10" x14ac:dyDescent="0.3">
      <c r="A12" s="9" t="s">
        <v>53</v>
      </c>
      <c r="B12" s="10"/>
      <c r="C12" s="10">
        <v>1</v>
      </c>
      <c r="D12" s="10"/>
      <c r="E12" s="11" t="s">
        <v>146</v>
      </c>
      <c r="F12" s="11" t="s">
        <v>175</v>
      </c>
      <c r="G12" s="12" t="s">
        <v>204</v>
      </c>
      <c r="H12" s="12" t="s">
        <v>233</v>
      </c>
      <c r="I12" s="12">
        <v>1</v>
      </c>
      <c r="J12" s="13"/>
    </row>
    <row r="13" spans="1:10" x14ac:dyDescent="0.3">
      <c r="A13" s="9" t="s">
        <v>55</v>
      </c>
      <c r="B13" s="10"/>
      <c r="C13" s="10">
        <v>1</v>
      </c>
      <c r="D13" s="10"/>
      <c r="E13" s="11" t="s">
        <v>147</v>
      </c>
      <c r="F13" s="11" t="s">
        <v>176</v>
      </c>
      <c r="G13" s="12" t="s">
        <v>205</v>
      </c>
      <c r="H13" s="12" t="s">
        <v>234</v>
      </c>
      <c r="I13" s="12">
        <v>1</v>
      </c>
      <c r="J13" s="13"/>
    </row>
    <row r="14" spans="1:10" x14ac:dyDescent="0.3">
      <c r="A14" s="9" t="s">
        <v>52</v>
      </c>
      <c r="B14" s="10"/>
      <c r="C14" s="10">
        <v>1</v>
      </c>
      <c r="D14" s="10"/>
      <c r="E14" s="11" t="s">
        <v>148</v>
      </c>
      <c r="F14" s="11" t="s">
        <v>177</v>
      </c>
      <c r="G14" s="12" t="s">
        <v>206</v>
      </c>
      <c r="H14" s="12" t="s">
        <v>235</v>
      </c>
      <c r="I14" s="12">
        <v>1</v>
      </c>
      <c r="J14" s="13"/>
    </row>
    <row r="15" spans="1:10" x14ac:dyDescent="0.3">
      <c r="A15" s="9" t="s">
        <v>128</v>
      </c>
      <c r="B15" s="10"/>
      <c r="C15" s="10">
        <v>1</v>
      </c>
      <c r="D15" s="10"/>
      <c r="E15" s="11" t="s">
        <v>149</v>
      </c>
      <c r="F15" s="11" t="s">
        <v>178</v>
      </c>
      <c r="G15" s="12" t="s">
        <v>207</v>
      </c>
      <c r="H15" s="12" t="s">
        <v>236</v>
      </c>
      <c r="I15" s="12">
        <v>1</v>
      </c>
      <c r="J15" s="13"/>
    </row>
    <row r="16" spans="1:10" x14ac:dyDescent="0.3">
      <c r="A16" s="9" t="s">
        <v>66</v>
      </c>
      <c r="B16" s="10"/>
      <c r="C16" s="10">
        <v>1</v>
      </c>
      <c r="D16" s="10"/>
      <c r="E16" s="11" t="s">
        <v>150</v>
      </c>
      <c r="F16" s="11" t="s">
        <v>179</v>
      </c>
      <c r="G16" s="12" t="s">
        <v>208</v>
      </c>
      <c r="H16" s="12" t="s">
        <v>237</v>
      </c>
      <c r="I16" s="12">
        <v>1</v>
      </c>
      <c r="J16" s="13"/>
    </row>
    <row r="17" spans="1:10" x14ac:dyDescent="0.3">
      <c r="A17" s="9" t="s">
        <v>56</v>
      </c>
      <c r="B17" s="10"/>
      <c r="C17" s="10">
        <v>1</v>
      </c>
      <c r="D17" s="10"/>
      <c r="E17" s="11" t="s">
        <v>151</v>
      </c>
      <c r="F17" s="11" t="s">
        <v>180</v>
      </c>
      <c r="G17" s="12" t="s">
        <v>209</v>
      </c>
      <c r="H17" s="12" t="s">
        <v>238</v>
      </c>
      <c r="I17" s="12">
        <v>1</v>
      </c>
      <c r="J17" s="13"/>
    </row>
    <row r="18" spans="1:10" x14ac:dyDescent="0.3">
      <c r="A18" s="9" t="s">
        <v>53</v>
      </c>
      <c r="B18" s="10"/>
      <c r="C18" s="10">
        <v>1</v>
      </c>
      <c r="D18" s="10"/>
      <c r="E18" s="11" t="s">
        <v>152</v>
      </c>
      <c r="F18" s="11" t="s">
        <v>181</v>
      </c>
      <c r="G18" s="12" t="s">
        <v>210</v>
      </c>
      <c r="H18" s="12" t="s">
        <v>239</v>
      </c>
      <c r="I18" s="12">
        <v>1</v>
      </c>
      <c r="J18" s="13"/>
    </row>
    <row r="19" spans="1:10" x14ac:dyDescent="0.3">
      <c r="A19" s="9" t="s">
        <v>130</v>
      </c>
      <c r="B19" s="10"/>
      <c r="C19" s="10">
        <v>1</v>
      </c>
      <c r="D19" s="10"/>
      <c r="E19" s="11" t="s">
        <v>153</v>
      </c>
      <c r="F19" s="11" t="s">
        <v>182</v>
      </c>
      <c r="G19" s="12" t="s">
        <v>211</v>
      </c>
      <c r="H19" s="12" t="s">
        <v>240</v>
      </c>
      <c r="I19" s="12">
        <v>1</v>
      </c>
      <c r="J19" s="13"/>
    </row>
    <row r="20" spans="1:10" x14ac:dyDescent="0.3">
      <c r="A20" s="9" t="s">
        <v>131</v>
      </c>
      <c r="B20" s="10"/>
      <c r="C20" s="10">
        <v>1</v>
      </c>
      <c r="D20" s="10"/>
      <c r="E20" s="11" t="s">
        <v>154</v>
      </c>
      <c r="F20" s="11" t="s">
        <v>183</v>
      </c>
      <c r="G20" s="12" t="s">
        <v>212</v>
      </c>
      <c r="H20" s="12" t="s">
        <v>241</v>
      </c>
      <c r="I20" s="12">
        <v>1</v>
      </c>
      <c r="J20" s="13"/>
    </row>
    <row r="21" spans="1:10" x14ac:dyDescent="0.3">
      <c r="A21" s="9" t="s">
        <v>59</v>
      </c>
      <c r="B21" s="10"/>
      <c r="C21" s="10">
        <v>1</v>
      </c>
      <c r="D21" s="10"/>
      <c r="E21" s="11" t="s">
        <v>155</v>
      </c>
      <c r="F21" s="11" t="s">
        <v>184</v>
      </c>
      <c r="G21" s="12" t="s">
        <v>213</v>
      </c>
      <c r="H21" s="12" t="s">
        <v>242</v>
      </c>
      <c r="I21" s="12">
        <v>1</v>
      </c>
      <c r="J21" s="13"/>
    </row>
    <row r="22" spans="1:10" x14ac:dyDescent="0.3">
      <c r="A22" s="9" t="s">
        <v>55</v>
      </c>
      <c r="B22" s="10"/>
      <c r="C22" s="10">
        <v>1</v>
      </c>
      <c r="D22" s="10"/>
      <c r="E22" s="11" t="s">
        <v>156</v>
      </c>
      <c r="F22" s="11" t="s">
        <v>185</v>
      </c>
      <c r="G22" s="12" t="s">
        <v>214</v>
      </c>
      <c r="H22" s="12" t="s">
        <v>243</v>
      </c>
      <c r="I22" s="12">
        <v>1</v>
      </c>
      <c r="J22" s="13"/>
    </row>
    <row r="23" spans="1:10" x14ac:dyDescent="0.3">
      <c r="A23" s="9" t="s">
        <v>62</v>
      </c>
      <c r="B23" s="10"/>
      <c r="C23" s="10">
        <v>1</v>
      </c>
      <c r="D23" s="10"/>
      <c r="E23" s="11" t="s">
        <v>157</v>
      </c>
      <c r="F23" s="11" t="s">
        <v>186</v>
      </c>
      <c r="G23" s="12" t="s">
        <v>215</v>
      </c>
      <c r="H23" s="12" t="s">
        <v>244</v>
      </c>
      <c r="I23" s="12">
        <v>1</v>
      </c>
      <c r="J23" s="13"/>
    </row>
    <row r="24" spans="1:10" x14ac:dyDescent="0.3">
      <c r="A24" s="9" t="s">
        <v>63</v>
      </c>
      <c r="B24" s="10"/>
      <c r="C24" s="10">
        <v>1</v>
      </c>
      <c r="D24" s="10"/>
      <c r="E24" s="11" t="s">
        <v>158</v>
      </c>
      <c r="F24" s="11" t="s">
        <v>187</v>
      </c>
      <c r="G24" s="12" t="s">
        <v>216</v>
      </c>
      <c r="H24" s="12" t="s">
        <v>245</v>
      </c>
      <c r="I24" s="12">
        <v>1</v>
      </c>
      <c r="J24" s="13"/>
    </row>
    <row r="25" spans="1:10" x14ac:dyDescent="0.3">
      <c r="A25" s="9" t="s">
        <v>54</v>
      </c>
      <c r="B25" s="10"/>
      <c r="C25" s="10">
        <v>1</v>
      </c>
      <c r="D25" s="10"/>
      <c r="E25" s="11" t="s">
        <v>159</v>
      </c>
      <c r="F25" s="11" t="s">
        <v>188</v>
      </c>
      <c r="G25" s="12" t="s">
        <v>217</v>
      </c>
      <c r="H25" s="12" t="s">
        <v>246</v>
      </c>
      <c r="I25" s="12">
        <v>1</v>
      </c>
      <c r="J25" s="13"/>
    </row>
    <row r="26" spans="1:10" x14ac:dyDescent="0.3">
      <c r="A26" s="9" t="s">
        <v>60</v>
      </c>
      <c r="B26" s="10"/>
      <c r="C26" s="10">
        <v>1</v>
      </c>
      <c r="D26" s="10"/>
      <c r="E26" s="11" t="s">
        <v>160</v>
      </c>
      <c r="F26" s="11" t="s">
        <v>189</v>
      </c>
      <c r="G26" s="12" t="s">
        <v>218</v>
      </c>
      <c r="H26" s="12" t="s">
        <v>247</v>
      </c>
      <c r="I26" s="12">
        <v>1</v>
      </c>
      <c r="J26" s="13"/>
    </row>
    <row r="27" spans="1:10" x14ac:dyDescent="0.3">
      <c r="A27" s="9" t="s">
        <v>66</v>
      </c>
      <c r="B27" s="10"/>
      <c r="C27" s="10">
        <v>1</v>
      </c>
      <c r="D27" s="10"/>
      <c r="E27" s="11" t="s">
        <v>161</v>
      </c>
      <c r="F27" s="11" t="s">
        <v>190</v>
      </c>
      <c r="G27" s="12" t="s">
        <v>219</v>
      </c>
      <c r="H27" s="12" t="s">
        <v>248</v>
      </c>
      <c r="I27" s="12">
        <v>1</v>
      </c>
      <c r="J27" s="13"/>
    </row>
    <row r="28" spans="1:10" x14ac:dyDescent="0.3">
      <c r="A28" s="9" t="s">
        <v>55</v>
      </c>
      <c r="B28" s="10"/>
      <c r="C28" s="10">
        <v>1</v>
      </c>
      <c r="D28" s="10"/>
      <c r="E28" s="11" t="s">
        <v>162</v>
      </c>
      <c r="F28" s="11" t="s">
        <v>191</v>
      </c>
      <c r="G28" s="12" t="s">
        <v>220</v>
      </c>
      <c r="H28" s="12" t="s">
        <v>249</v>
      </c>
      <c r="I28" s="12">
        <v>1</v>
      </c>
      <c r="J28" s="13"/>
    </row>
    <row r="29" spans="1:10" x14ac:dyDescent="0.3">
      <c r="A29" s="5" t="s">
        <v>65</v>
      </c>
      <c r="B29" s="10"/>
      <c r="C29" s="10">
        <v>1</v>
      </c>
      <c r="D29" s="10"/>
      <c r="E29" s="11" t="s">
        <v>163</v>
      </c>
      <c r="F29" s="11" t="s">
        <v>192</v>
      </c>
      <c r="G29" s="12" t="s">
        <v>221</v>
      </c>
      <c r="H29" s="12" t="s">
        <v>250</v>
      </c>
      <c r="I29" s="12">
        <v>1</v>
      </c>
      <c r="J29" s="13"/>
    </row>
    <row r="30" spans="1:10" x14ac:dyDescent="0.3">
      <c r="A30" s="9" t="s">
        <v>57</v>
      </c>
      <c r="B30" s="10"/>
      <c r="C30" s="10">
        <v>1</v>
      </c>
      <c r="D30" s="10"/>
      <c r="E30" s="11" t="s">
        <v>164</v>
      </c>
      <c r="F30" s="11" t="s">
        <v>193</v>
      </c>
      <c r="G30" s="12" t="s">
        <v>222</v>
      </c>
      <c r="H30" s="12" t="s">
        <v>251</v>
      </c>
      <c r="I30" s="12">
        <v>1</v>
      </c>
      <c r="J30" s="13"/>
    </row>
    <row r="31" spans="1:10" x14ac:dyDescent="0.3">
      <c r="A31" s="9" t="s">
        <v>66</v>
      </c>
      <c r="B31" s="10"/>
      <c r="C31" s="10">
        <v>1</v>
      </c>
      <c r="D31" s="10"/>
      <c r="E31" s="11" t="s">
        <v>165</v>
      </c>
      <c r="F31" s="11" t="s">
        <v>194</v>
      </c>
      <c r="G31" s="12" t="s">
        <v>223</v>
      </c>
      <c r="H31" s="12" t="s">
        <v>252</v>
      </c>
      <c r="I31" s="12">
        <v>1</v>
      </c>
      <c r="J31" s="13"/>
    </row>
    <row r="32" spans="1:10" x14ac:dyDescent="0.3">
      <c r="A32" s="29" t="s">
        <v>52</v>
      </c>
      <c r="B32" s="30"/>
      <c r="C32" s="30">
        <v>1</v>
      </c>
      <c r="D32" s="30"/>
      <c r="E32" s="31" t="s">
        <v>477</v>
      </c>
      <c r="F32" s="31" t="s">
        <v>467</v>
      </c>
      <c r="G32" s="32" t="s">
        <v>466</v>
      </c>
      <c r="H32" s="32" t="s">
        <v>467</v>
      </c>
      <c r="I32" s="32">
        <v>1</v>
      </c>
      <c r="J32" s="33"/>
    </row>
    <row r="33" spans="1:10" x14ac:dyDescent="0.3">
      <c r="A33" s="29" t="s">
        <v>475</v>
      </c>
      <c r="B33" s="30" t="s">
        <v>476</v>
      </c>
      <c r="C33" s="30">
        <v>1</v>
      </c>
      <c r="D33" s="30"/>
      <c r="E33" s="31" t="s">
        <v>478</v>
      </c>
      <c r="F33" s="31" t="s">
        <v>469</v>
      </c>
      <c r="G33" s="32" t="s">
        <v>468</v>
      </c>
      <c r="H33" s="32" t="s">
        <v>469</v>
      </c>
      <c r="I33" s="32">
        <v>1</v>
      </c>
      <c r="J33" s="33"/>
    </row>
    <row r="34" spans="1:10" x14ac:dyDescent="0.3">
      <c r="A34" s="29" t="s">
        <v>58</v>
      </c>
      <c r="B34" s="30" t="s">
        <v>74</v>
      </c>
      <c r="C34" s="30">
        <v>1</v>
      </c>
      <c r="D34" s="30"/>
      <c r="E34" s="31" t="s">
        <v>479</v>
      </c>
      <c r="F34" s="31" t="s">
        <v>471</v>
      </c>
      <c r="G34" s="32" t="s">
        <v>470</v>
      </c>
      <c r="H34" s="32" t="s">
        <v>471</v>
      </c>
      <c r="I34" s="32">
        <v>1</v>
      </c>
      <c r="J34" s="33"/>
    </row>
    <row r="35" spans="1:10" x14ac:dyDescent="0.3">
      <c r="A35" s="29" t="s">
        <v>53</v>
      </c>
      <c r="B35" s="30" t="s">
        <v>69</v>
      </c>
      <c r="C35" s="30">
        <v>1</v>
      </c>
      <c r="D35" s="30"/>
      <c r="E35" s="31" t="s">
        <v>480</v>
      </c>
      <c r="F35" s="31" t="s">
        <v>473</v>
      </c>
      <c r="G35" s="32" t="s">
        <v>472</v>
      </c>
      <c r="H35" s="32" t="s">
        <v>473</v>
      </c>
      <c r="I35" s="32">
        <v>1</v>
      </c>
      <c r="J35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H26" sqref="H26"/>
    </sheetView>
  </sheetViews>
  <sheetFormatPr defaultRowHeight="14.4" x14ac:dyDescent="0.3"/>
  <cols>
    <col min="1" max="1" width="7.44140625" bestFit="1" customWidth="1"/>
    <col min="2" max="2" width="11.5546875" bestFit="1" customWidth="1"/>
    <col min="3" max="3" width="11.33203125" bestFit="1" customWidth="1"/>
    <col min="4" max="4" width="10.109375" bestFit="1" customWidth="1"/>
    <col min="5" max="5" width="10.88671875" bestFit="1" customWidth="1"/>
    <col min="6" max="6" width="38.44140625" bestFit="1" customWidth="1"/>
    <col min="7" max="7" width="10.88671875" bestFit="1" customWidth="1"/>
    <col min="8" max="8" width="39.5546875" bestFit="1" customWidth="1"/>
    <col min="9" max="9" width="12.21875" bestFit="1" customWidth="1"/>
    <col min="10" max="10" width="11" bestFit="1" customWidth="1"/>
  </cols>
  <sheetData>
    <row r="1" spans="1:10" x14ac:dyDescent="0.3">
      <c r="A1" s="1" t="s">
        <v>81</v>
      </c>
      <c r="B1" s="1" t="s">
        <v>82</v>
      </c>
      <c r="C1" s="1" t="s">
        <v>83</v>
      </c>
      <c r="D1" s="1" t="s">
        <v>84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">
      <c r="A2" t="s">
        <v>128</v>
      </c>
      <c r="C2">
        <v>1</v>
      </c>
      <c r="E2" t="s">
        <v>253</v>
      </c>
      <c r="F2" t="s">
        <v>270</v>
      </c>
      <c r="G2" t="s">
        <v>287</v>
      </c>
      <c r="H2" t="s">
        <v>304</v>
      </c>
      <c r="I2">
        <v>1</v>
      </c>
    </row>
    <row r="3" spans="1:10" x14ac:dyDescent="0.3">
      <c r="A3" t="s">
        <v>66</v>
      </c>
      <c r="C3">
        <v>1</v>
      </c>
      <c r="E3" t="s">
        <v>254</v>
      </c>
      <c r="F3" t="s">
        <v>271</v>
      </c>
      <c r="G3" t="s">
        <v>288</v>
      </c>
      <c r="H3" t="s">
        <v>305</v>
      </c>
      <c r="I3">
        <v>1</v>
      </c>
    </row>
    <row r="4" spans="1:10" x14ac:dyDescent="0.3">
      <c r="A4" t="s">
        <v>131</v>
      </c>
      <c r="C4">
        <v>1</v>
      </c>
      <c r="E4" t="s">
        <v>255</v>
      </c>
      <c r="F4" t="s">
        <v>272</v>
      </c>
      <c r="G4" t="s">
        <v>289</v>
      </c>
      <c r="H4" t="s">
        <v>306</v>
      </c>
      <c r="I4">
        <v>1</v>
      </c>
    </row>
    <row r="5" spans="1:10" x14ac:dyDescent="0.3">
      <c r="A5" t="s">
        <v>55</v>
      </c>
      <c r="C5">
        <v>1</v>
      </c>
      <c r="E5" t="s">
        <v>256</v>
      </c>
      <c r="F5" t="s">
        <v>273</v>
      </c>
      <c r="G5" t="s">
        <v>290</v>
      </c>
      <c r="H5" t="s">
        <v>307</v>
      </c>
      <c r="I5">
        <v>1</v>
      </c>
    </row>
    <row r="6" spans="1:10" x14ac:dyDescent="0.3">
      <c r="A6" t="s">
        <v>130</v>
      </c>
      <c r="C6">
        <v>1</v>
      </c>
      <c r="E6" t="s">
        <v>257</v>
      </c>
      <c r="F6" t="s">
        <v>274</v>
      </c>
      <c r="G6" t="s">
        <v>291</v>
      </c>
      <c r="H6" t="s">
        <v>308</v>
      </c>
      <c r="I6">
        <v>1</v>
      </c>
    </row>
    <row r="7" spans="1:10" x14ac:dyDescent="0.3">
      <c r="A7" t="s">
        <v>66</v>
      </c>
      <c r="C7">
        <v>1</v>
      </c>
      <c r="E7" t="s">
        <v>258</v>
      </c>
      <c r="F7" t="s">
        <v>275</v>
      </c>
      <c r="G7" t="s">
        <v>292</v>
      </c>
      <c r="H7" t="s">
        <v>309</v>
      </c>
      <c r="I7">
        <v>1</v>
      </c>
    </row>
    <row r="8" spans="1:10" x14ac:dyDescent="0.3">
      <c r="A8" t="s">
        <v>130</v>
      </c>
      <c r="C8">
        <v>1</v>
      </c>
      <c r="E8" t="s">
        <v>259</v>
      </c>
      <c r="F8" t="s">
        <v>276</v>
      </c>
      <c r="G8" t="s">
        <v>293</v>
      </c>
      <c r="H8" t="s">
        <v>310</v>
      </c>
      <c r="I8">
        <v>1</v>
      </c>
    </row>
    <row r="9" spans="1:10" x14ac:dyDescent="0.3">
      <c r="A9" t="s">
        <v>128</v>
      </c>
      <c r="C9">
        <v>1</v>
      </c>
      <c r="E9" t="s">
        <v>260</v>
      </c>
      <c r="F9" t="s">
        <v>277</v>
      </c>
      <c r="G9" t="s">
        <v>294</v>
      </c>
      <c r="H9" t="s">
        <v>311</v>
      </c>
      <c r="I9">
        <v>1</v>
      </c>
    </row>
    <row r="10" spans="1:10" x14ac:dyDescent="0.3">
      <c r="A10" t="s">
        <v>55</v>
      </c>
      <c r="C10">
        <v>1</v>
      </c>
      <c r="E10" t="s">
        <v>261</v>
      </c>
      <c r="F10" t="s">
        <v>278</v>
      </c>
      <c r="G10" t="s">
        <v>295</v>
      </c>
      <c r="H10" t="s">
        <v>312</v>
      </c>
      <c r="I10">
        <v>1</v>
      </c>
    </row>
    <row r="11" spans="1:10" x14ac:dyDescent="0.3">
      <c r="A11" s="44" t="s">
        <v>85</v>
      </c>
      <c r="B11" s="44"/>
      <c r="C11" s="44">
        <v>1</v>
      </c>
      <c r="D11" s="44"/>
      <c r="E11" s="44" t="s">
        <v>486</v>
      </c>
      <c r="F11" s="44" t="s">
        <v>488</v>
      </c>
      <c r="G11" s="44" t="s">
        <v>487</v>
      </c>
      <c r="H11" s="44" t="s">
        <v>489</v>
      </c>
      <c r="I11" s="44">
        <v>1</v>
      </c>
    </row>
    <row r="12" spans="1:10" x14ac:dyDescent="0.3">
      <c r="A12" t="s">
        <v>128</v>
      </c>
      <c r="C12">
        <v>1</v>
      </c>
      <c r="E12" t="s">
        <v>262</v>
      </c>
      <c r="F12" t="s">
        <v>279</v>
      </c>
      <c r="G12" t="s">
        <v>296</v>
      </c>
      <c r="H12" t="s">
        <v>313</v>
      </c>
      <c r="I12">
        <v>1</v>
      </c>
    </row>
    <row r="13" spans="1:10" x14ac:dyDescent="0.3">
      <c r="A13" t="s">
        <v>66</v>
      </c>
      <c r="C13">
        <v>1</v>
      </c>
      <c r="E13" t="s">
        <v>263</v>
      </c>
      <c r="F13" t="s">
        <v>280</v>
      </c>
      <c r="G13" t="s">
        <v>297</v>
      </c>
      <c r="H13" t="s">
        <v>314</v>
      </c>
      <c r="I13">
        <v>1</v>
      </c>
    </row>
    <row r="14" spans="1:10" x14ac:dyDescent="0.3">
      <c r="A14" t="s">
        <v>131</v>
      </c>
      <c r="C14">
        <v>1</v>
      </c>
      <c r="E14" t="s">
        <v>264</v>
      </c>
      <c r="F14" t="s">
        <v>281</v>
      </c>
      <c r="G14" t="s">
        <v>298</v>
      </c>
      <c r="H14" t="s">
        <v>315</v>
      </c>
      <c r="I14">
        <v>1</v>
      </c>
    </row>
    <row r="15" spans="1:10" x14ac:dyDescent="0.3">
      <c r="A15" t="s">
        <v>55</v>
      </c>
      <c r="C15">
        <v>1</v>
      </c>
      <c r="E15" t="s">
        <v>265</v>
      </c>
      <c r="F15" t="s">
        <v>282</v>
      </c>
      <c r="G15" t="s">
        <v>299</v>
      </c>
      <c r="H15" t="s">
        <v>316</v>
      </c>
      <c r="I15">
        <v>1</v>
      </c>
    </row>
    <row r="16" spans="1:10" x14ac:dyDescent="0.3">
      <c r="A16" t="s">
        <v>128</v>
      </c>
      <c r="C16">
        <v>1</v>
      </c>
      <c r="E16" t="s">
        <v>266</v>
      </c>
      <c r="F16" t="s">
        <v>283</v>
      </c>
      <c r="G16" t="s">
        <v>300</v>
      </c>
      <c r="H16" t="s">
        <v>317</v>
      </c>
      <c r="I16">
        <v>1</v>
      </c>
    </row>
    <row r="17" spans="1:9" x14ac:dyDescent="0.3">
      <c r="A17" t="s">
        <v>66</v>
      </c>
      <c r="C17">
        <v>1</v>
      </c>
      <c r="E17" t="s">
        <v>267</v>
      </c>
      <c r="F17" t="s">
        <v>284</v>
      </c>
      <c r="G17" t="s">
        <v>301</v>
      </c>
      <c r="H17" t="s">
        <v>318</v>
      </c>
      <c r="I17">
        <v>1</v>
      </c>
    </row>
    <row r="18" spans="1:9" x14ac:dyDescent="0.3">
      <c r="A18" t="s">
        <v>130</v>
      </c>
      <c r="C18">
        <v>1</v>
      </c>
      <c r="E18" t="s">
        <v>268</v>
      </c>
      <c r="F18" t="s">
        <v>285</v>
      </c>
      <c r="G18" t="s">
        <v>302</v>
      </c>
      <c r="H18" t="s">
        <v>319</v>
      </c>
      <c r="I18">
        <v>1</v>
      </c>
    </row>
    <row r="19" spans="1:9" x14ac:dyDescent="0.3">
      <c r="A19" t="s">
        <v>55</v>
      </c>
      <c r="C19">
        <v>1</v>
      </c>
      <c r="E19" t="s">
        <v>269</v>
      </c>
      <c r="F19" t="s">
        <v>286</v>
      </c>
      <c r="G19" t="s">
        <v>303</v>
      </c>
      <c r="H19" t="s">
        <v>320</v>
      </c>
      <c r="I19">
        <v>1</v>
      </c>
    </row>
  </sheetData>
  <autoFilter ref="A1:J19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47"/>
  <sheetViews>
    <sheetView tabSelected="1" zoomScale="115" zoomScaleNormal="115" workbookViewId="0">
      <selection activeCell="C47" sqref="C47"/>
    </sheetView>
  </sheetViews>
  <sheetFormatPr defaultRowHeight="14.4" x14ac:dyDescent="0.3"/>
  <cols>
    <col min="1" max="1" width="10.88671875" bestFit="1" customWidth="1"/>
    <col min="2" max="2" width="13.21875" bestFit="1" customWidth="1"/>
    <col min="3" max="3" width="13" bestFit="1" customWidth="1"/>
    <col min="4" max="4" width="11.6640625" bestFit="1" customWidth="1"/>
    <col min="5" max="5" width="10.44140625" bestFit="1" customWidth="1"/>
    <col min="6" max="6" width="13.21875" hidden="1" customWidth="1"/>
    <col min="7" max="7" width="13" bestFit="1" customWidth="1"/>
    <col min="8" max="8" width="11.6640625" hidden="1" customWidth="1"/>
    <col min="9" max="9" width="17.6640625" bestFit="1" customWidth="1"/>
    <col min="10" max="10" width="26" bestFit="1" customWidth="1"/>
    <col min="11" max="11" width="13" bestFit="1" customWidth="1"/>
    <col min="12" max="12" width="12.33203125" bestFit="1" customWidth="1"/>
    <col min="13" max="13" width="12.21875" bestFit="1" customWidth="1"/>
    <col min="14" max="14" width="11" bestFit="1" customWidth="1"/>
    <col min="15" max="15" width="29.5546875" customWidth="1"/>
  </cols>
  <sheetData>
    <row r="1" spans="1:15" x14ac:dyDescent="0.3">
      <c r="A1" s="1" t="s">
        <v>321</v>
      </c>
      <c r="B1" s="1" t="s">
        <v>322</v>
      </c>
      <c r="C1" s="1" t="s">
        <v>323</v>
      </c>
      <c r="D1" s="1" t="s">
        <v>324</v>
      </c>
      <c r="E1" s="1" t="s">
        <v>325</v>
      </c>
      <c r="F1" s="1" t="s">
        <v>326</v>
      </c>
      <c r="G1" s="1" t="s">
        <v>327</v>
      </c>
      <c r="H1" s="1" t="s">
        <v>328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56" t="s">
        <v>499</v>
      </c>
    </row>
    <row r="2" spans="1:15" hidden="1" x14ac:dyDescent="0.3">
      <c r="A2" s="9" t="s">
        <v>287</v>
      </c>
      <c r="B2" s="10"/>
      <c r="C2" s="10">
        <v>2.15</v>
      </c>
      <c r="D2" s="14" t="s">
        <v>460</v>
      </c>
      <c r="E2" s="9" t="s">
        <v>288</v>
      </c>
      <c r="F2" s="10"/>
      <c r="G2" s="10">
        <v>2.15</v>
      </c>
      <c r="H2" s="15"/>
      <c r="I2" s="16" t="s">
        <v>330</v>
      </c>
      <c r="J2" s="17" t="s">
        <v>373</v>
      </c>
      <c r="K2" s="18" t="s">
        <v>416</v>
      </c>
      <c r="L2" s="12"/>
      <c r="M2" s="12">
        <v>1</v>
      </c>
      <c r="N2" s="13" t="s">
        <v>461</v>
      </c>
    </row>
    <row r="3" spans="1:15" hidden="1" x14ac:dyDescent="0.3">
      <c r="A3" s="9" t="s">
        <v>289</v>
      </c>
      <c r="B3" s="10"/>
      <c r="C3" s="10">
        <v>4.03</v>
      </c>
      <c r="D3" s="14" t="s">
        <v>460</v>
      </c>
      <c r="E3" s="9" t="s">
        <v>329</v>
      </c>
      <c r="F3" s="10"/>
      <c r="G3" s="10">
        <v>0</v>
      </c>
      <c r="H3" s="15"/>
      <c r="I3" s="16" t="s">
        <v>331</v>
      </c>
      <c r="J3" s="17" t="s">
        <v>374</v>
      </c>
      <c r="K3" s="18" t="s">
        <v>416</v>
      </c>
      <c r="L3" s="12"/>
      <c r="M3" s="12">
        <v>1</v>
      </c>
      <c r="N3" s="13" t="s">
        <v>461</v>
      </c>
    </row>
    <row r="4" spans="1:15" hidden="1" x14ac:dyDescent="0.3">
      <c r="A4" s="9" t="s">
        <v>288</v>
      </c>
      <c r="B4" s="10"/>
      <c r="C4" s="10">
        <v>0.67</v>
      </c>
      <c r="D4" s="14" t="s">
        <v>460</v>
      </c>
      <c r="E4" s="9" t="s">
        <v>329</v>
      </c>
      <c r="F4" s="10"/>
      <c r="G4" s="10">
        <v>0</v>
      </c>
      <c r="H4" s="15"/>
      <c r="I4" s="16" t="s">
        <v>332</v>
      </c>
      <c r="J4" s="17" t="s">
        <v>375</v>
      </c>
      <c r="K4" s="18" t="s">
        <v>416</v>
      </c>
      <c r="L4" s="12"/>
      <c r="M4" s="12">
        <v>1</v>
      </c>
      <c r="N4" s="13" t="s">
        <v>461</v>
      </c>
      <c r="O4" s="46" t="s">
        <v>492</v>
      </c>
    </row>
    <row r="5" spans="1:15" hidden="1" x14ac:dyDescent="0.3">
      <c r="A5" s="9" t="s">
        <v>287</v>
      </c>
      <c r="B5" s="10"/>
      <c r="C5" s="35">
        <v>12.777600000000001</v>
      </c>
      <c r="D5" s="14" t="s">
        <v>460</v>
      </c>
      <c r="E5" s="9" t="s">
        <v>329</v>
      </c>
      <c r="F5" s="10"/>
      <c r="G5" s="10">
        <v>0</v>
      </c>
      <c r="H5" s="15"/>
      <c r="I5" s="16" t="s">
        <v>333</v>
      </c>
      <c r="J5" s="17" t="s">
        <v>376</v>
      </c>
      <c r="K5" s="18" t="s">
        <v>416</v>
      </c>
      <c r="L5" s="12"/>
      <c r="M5" s="12">
        <v>1</v>
      </c>
      <c r="N5" s="13" t="s">
        <v>461</v>
      </c>
      <c r="O5" s="6" t="s">
        <v>497</v>
      </c>
    </row>
    <row r="6" spans="1:15" hidden="1" x14ac:dyDescent="0.3">
      <c r="A6" s="9" t="s">
        <v>290</v>
      </c>
      <c r="B6" s="10"/>
      <c r="C6" s="10">
        <v>7.32</v>
      </c>
      <c r="D6" s="14" t="s">
        <v>460</v>
      </c>
      <c r="E6" s="9" t="s">
        <v>329</v>
      </c>
      <c r="F6" s="10"/>
      <c r="G6" s="10">
        <v>0</v>
      </c>
      <c r="H6" s="15"/>
      <c r="I6" s="16" t="s">
        <v>334</v>
      </c>
      <c r="J6" s="17" t="s">
        <v>377</v>
      </c>
      <c r="K6" s="18" t="s">
        <v>416</v>
      </c>
      <c r="L6" s="12"/>
      <c r="M6" s="12">
        <v>1</v>
      </c>
      <c r="N6" s="13" t="s">
        <v>461</v>
      </c>
    </row>
    <row r="7" spans="1:15" hidden="1" x14ac:dyDescent="0.3">
      <c r="A7" s="9" t="s">
        <v>287</v>
      </c>
      <c r="B7" s="10"/>
      <c r="C7" s="10">
        <v>2.91</v>
      </c>
      <c r="D7" s="14" t="s">
        <v>460</v>
      </c>
      <c r="E7" s="9" t="s">
        <v>288</v>
      </c>
      <c r="F7" s="10"/>
      <c r="G7" s="10">
        <v>2.91</v>
      </c>
      <c r="H7" s="15"/>
      <c r="I7" s="16" t="s">
        <v>335</v>
      </c>
      <c r="J7" s="17" t="s">
        <v>378</v>
      </c>
      <c r="K7" s="18" t="s">
        <v>417</v>
      </c>
      <c r="L7" s="12"/>
      <c r="M7" s="12">
        <v>1</v>
      </c>
      <c r="N7" s="13" t="s">
        <v>461</v>
      </c>
    </row>
    <row r="8" spans="1:15" hidden="1" x14ac:dyDescent="0.3">
      <c r="A8" s="9" t="s">
        <v>289</v>
      </c>
      <c r="B8" s="10"/>
      <c r="C8" s="10">
        <v>5.45</v>
      </c>
      <c r="D8" s="14" t="s">
        <v>460</v>
      </c>
      <c r="E8" s="9" t="s">
        <v>329</v>
      </c>
      <c r="F8" s="10"/>
      <c r="G8" s="10">
        <v>0</v>
      </c>
      <c r="H8" s="15"/>
      <c r="I8" s="16" t="s">
        <v>336</v>
      </c>
      <c r="J8" s="17" t="s">
        <v>379</v>
      </c>
      <c r="K8" s="18" t="s">
        <v>417</v>
      </c>
      <c r="L8" s="12"/>
      <c r="M8" s="12">
        <v>1</v>
      </c>
      <c r="N8" s="13" t="s">
        <v>461</v>
      </c>
    </row>
    <row r="9" spans="1:15" hidden="1" x14ac:dyDescent="0.3">
      <c r="A9" s="9" t="s">
        <v>288</v>
      </c>
      <c r="B9" s="10"/>
      <c r="C9" s="10">
        <v>4.32</v>
      </c>
      <c r="D9" s="14" t="s">
        <v>460</v>
      </c>
      <c r="E9" s="9" t="s">
        <v>329</v>
      </c>
      <c r="F9" s="10"/>
      <c r="G9" s="10">
        <v>0</v>
      </c>
      <c r="H9" s="15"/>
      <c r="I9" s="16" t="s">
        <v>337</v>
      </c>
      <c r="J9" s="17" t="s">
        <v>380</v>
      </c>
      <c r="K9" s="18" t="s">
        <v>417</v>
      </c>
      <c r="L9" s="12"/>
      <c r="M9" s="12">
        <v>1</v>
      </c>
      <c r="N9" s="13" t="s">
        <v>461</v>
      </c>
      <c r="O9" s="46" t="s">
        <v>493</v>
      </c>
    </row>
    <row r="10" spans="1:15" hidden="1" x14ac:dyDescent="0.3">
      <c r="A10" s="9" t="s">
        <v>287</v>
      </c>
      <c r="B10" s="10"/>
      <c r="C10" s="37">
        <v>2.6067524115755627</v>
      </c>
      <c r="D10" s="14" t="s">
        <v>460</v>
      </c>
      <c r="E10" s="9" t="s">
        <v>329</v>
      </c>
      <c r="F10" s="10"/>
      <c r="G10" s="10">
        <v>0</v>
      </c>
      <c r="H10" s="15"/>
      <c r="I10" s="16" t="s">
        <v>338</v>
      </c>
      <c r="J10" s="17" t="s">
        <v>381</v>
      </c>
      <c r="K10" s="18" t="s">
        <v>417</v>
      </c>
      <c r="L10" s="12"/>
      <c r="M10" s="12">
        <v>1</v>
      </c>
      <c r="N10" s="13" t="s">
        <v>461</v>
      </c>
      <c r="O10" s="6" t="s">
        <v>497</v>
      </c>
    </row>
    <row r="11" spans="1:15" hidden="1" x14ac:dyDescent="0.3">
      <c r="A11" s="9" t="s">
        <v>290</v>
      </c>
      <c r="B11" s="10"/>
      <c r="C11" s="10">
        <v>9.92</v>
      </c>
      <c r="D11" s="14" t="s">
        <v>460</v>
      </c>
      <c r="E11" s="9" t="s">
        <v>329</v>
      </c>
      <c r="F11" s="10"/>
      <c r="G11" s="10">
        <v>0</v>
      </c>
      <c r="H11" s="15"/>
      <c r="I11" s="16" t="s">
        <v>339</v>
      </c>
      <c r="J11" s="17" t="s">
        <v>382</v>
      </c>
      <c r="K11" s="18" t="s">
        <v>417</v>
      </c>
      <c r="L11" s="12"/>
      <c r="M11" s="12">
        <v>1</v>
      </c>
      <c r="N11" s="13" t="s">
        <v>461</v>
      </c>
    </row>
    <row r="12" spans="1:15" hidden="1" x14ac:dyDescent="0.3">
      <c r="A12" s="9" t="s">
        <v>287</v>
      </c>
      <c r="B12" s="10"/>
      <c r="C12" s="10">
        <v>0.19</v>
      </c>
      <c r="D12" s="14" t="s">
        <v>460</v>
      </c>
      <c r="E12" s="9" t="s">
        <v>288</v>
      </c>
      <c r="F12" s="10"/>
      <c r="G12" s="10">
        <v>0.19</v>
      </c>
      <c r="H12" s="15"/>
      <c r="I12" s="16" t="s">
        <v>340</v>
      </c>
      <c r="J12" s="17" t="s">
        <v>383</v>
      </c>
      <c r="K12" s="18" t="s">
        <v>418</v>
      </c>
      <c r="L12" s="12"/>
      <c r="M12" s="12">
        <v>1</v>
      </c>
      <c r="N12" s="13" t="s">
        <v>461</v>
      </c>
      <c r="O12" t="s">
        <v>496</v>
      </c>
    </row>
    <row r="13" spans="1:15" hidden="1" x14ac:dyDescent="0.3">
      <c r="A13" s="9" t="s">
        <v>288</v>
      </c>
      <c r="B13" s="10"/>
      <c r="C13" s="10">
        <v>0.56000000000000005</v>
      </c>
      <c r="D13" s="14" t="s">
        <v>460</v>
      </c>
      <c r="E13" s="9" t="s">
        <v>329</v>
      </c>
      <c r="F13" s="10"/>
      <c r="G13" s="10">
        <v>0</v>
      </c>
      <c r="H13" s="15"/>
      <c r="I13" s="16" t="s">
        <v>341</v>
      </c>
      <c r="J13" s="17" t="s">
        <v>384</v>
      </c>
      <c r="K13" s="18" t="s">
        <v>418</v>
      </c>
      <c r="L13" s="12"/>
      <c r="M13" s="12">
        <v>1</v>
      </c>
      <c r="N13" s="13" t="s">
        <v>461</v>
      </c>
      <c r="O13" s="46" t="s">
        <v>494</v>
      </c>
    </row>
    <row r="14" spans="1:15" hidden="1" x14ac:dyDescent="0.3">
      <c r="A14" s="9" t="s">
        <v>287</v>
      </c>
      <c r="B14" s="10"/>
      <c r="C14" s="35">
        <v>3.9930000000000003</v>
      </c>
      <c r="D14" s="14" t="s">
        <v>460</v>
      </c>
      <c r="E14" s="9" t="s">
        <v>329</v>
      </c>
      <c r="F14" s="10"/>
      <c r="G14" s="10">
        <v>0</v>
      </c>
      <c r="H14" s="15"/>
      <c r="I14" s="16" t="s">
        <v>342</v>
      </c>
      <c r="J14" s="17" t="s">
        <v>385</v>
      </c>
      <c r="K14" s="18" t="s">
        <v>418</v>
      </c>
      <c r="L14" s="12"/>
      <c r="M14" s="12">
        <v>1</v>
      </c>
      <c r="N14" s="13" t="s">
        <v>461</v>
      </c>
      <c r="O14" s="6" t="s">
        <v>497</v>
      </c>
    </row>
    <row r="15" spans="1:15" hidden="1" x14ac:dyDescent="0.3">
      <c r="A15" s="9" t="s">
        <v>288</v>
      </c>
      <c r="B15" s="10"/>
      <c r="C15" s="10">
        <v>0.15</v>
      </c>
      <c r="D15" s="14" t="s">
        <v>460</v>
      </c>
      <c r="E15" s="9" t="s">
        <v>291</v>
      </c>
      <c r="F15" s="10"/>
      <c r="G15" s="10">
        <v>0.15</v>
      </c>
      <c r="H15" s="15"/>
      <c r="I15" s="16" t="s">
        <v>343</v>
      </c>
      <c r="J15" s="17" t="s">
        <v>386</v>
      </c>
      <c r="K15" s="18" t="s">
        <v>418</v>
      </c>
      <c r="L15" s="12"/>
      <c r="M15" s="12">
        <v>1</v>
      </c>
      <c r="N15" s="13" t="s">
        <v>461</v>
      </c>
      <c r="O15" t="s">
        <v>496</v>
      </c>
    </row>
    <row r="16" spans="1:15" hidden="1" x14ac:dyDescent="0.3">
      <c r="A16" s="9" t="s">
        <v>291</v>
      </c>
      <c r="B16" s="10"/>
      <c r="C16" s="36">
        <v>4.2327637006482037</v>
      </c>
      <c r="D16" s="14" t="s">
        <v>460</v>
      </c>
      <c r="E16" s="9" t="s">
        <v>329</v>
      </c>
      <c r="F16" s="10"/>
      <c r="G16" s="10">
        <v>0</v>
      </c>
      <c r="H16" s="15"/>
      <c r="I16" s="16" t="s">
        <v>344</v>
      </c>
      <c r="J16" s="17" t="s">
        <v>387</v>
      </c>
      <c r="K16" s="18" t="s">
        <v>418</v>
      </c>
      <c r="L16" s="12"/>
      <c r="M16" s="12">
        <v>1</v>
      </c>
      <c r="N16" s="13" t="s">
        <v>461</v>
      </c>
      <c r="O16" s="6" t="s">
        <v>497</v>
      </c>
    </row>
    <row r="17" spans="1:15" x14ac:dyDescent="0.3">
      <c r="A17" s="47" t="s">
        <v>287</v>
      </c>
      <c r="B17" s="48"/>
      <c r="C17" s="48">
        <v>0.48</v>
      </c>
      <c r="D17" s="49" t="s">
        <v>460</v>
      </c>
      <c r="E17" s="47" t="s">
        <v>288</v>
      </c>
      <c r="F17" s="19"/>
      <c r="G17" s="48">
        <v>0.48</v>
      </c>
      <c r="H17" s="20"/>
      <c r="I17" s="51" t="s">
        <v>345</v>
      </c>
      <c r="J17" s="52" t="s">
        <v>388</v>
      </c>
      <c r="K17" s="53" t="s">
        <v>419</v>
      </c>
      <c r="L17" s="54"/>
      <c r="M17" s="54">
        <v>1</v>
      </c>
      <c r="N17" s="55" t="s">
        <v>461</v>
      </c>
    </row>
    <row r="18" spans="1:15" x14ac:dyDescent="0.3">
      <c r="A18" s="9" t="s">
        <v>288</v>
      </c>
      <c r="B18" s="10"/>
      <c r="C18" s="10">
        <v>0.3</v>
      </c>
      <c r="D18" s="14" t="s">
        <v>460</v>
      </c>
      <c r="E18" s="9" t="s">
        <v>329</v>
      </c>
      <c r="F18" s="10"/>
      <c r="G18" s="10">
        <v>0</v>
      </c>
      <c r="H18" s="15"/>
      <c r="I18" s="16" t="s">
        <v>346</v>
      </c>
      <c r="J18" s="17" t="s">
        <v>389</v>
      </c>
      <c r="K18" s="18" t="s">
        <v>419</v>
      </c>
      <c r="L18" s="12"/>
      <c r="M18" s="12">
        <v>1</v>
      </c>
      <c r="N18" s="13" t="s">
        <v>461</v>
      </c>
    </row>
    <row r="19" spans="1:15" x14ac:dyDescent="0.3">
      <c r="A19" s="9" t="s">
        <v>287</v>
      </c>
      <c r="B19" s="10"/>
      <c r="C19" s="22">
        <v>3.3</v>
      </c>
      <c r="D19" s="14" t="s">
        <v>460</v>
      </c>
      <c r="E19" s="9" t="s">
        <v>329</v>
      </c>
      <c r="F19" s="10"/>
      <c r="G19" s="10">
        <v>0</v>
      </c>
      <c r="H19" s="15"/>
      <c r="I19" s="16" t="s">
        <v>347</v>
      </c>
      <c r="J19" s="17" t="s">
        <v>390</v>
      </c>
      <c r="K19" s="18" t="s">
        <v>419</v>
      </c>
      <c r="L19" s="12"/>
      <c r="M19" s="12">
        <v>1</v>
      </c>
      <c r="N19" s="13" t="s">
        <v>461</v>
      </c>
      <c r="O19" s="6" t="s">
        <v>497</v>
      </c>
    </row>
    <row r="20" spans="1:15" hidden="1" x14ac:dyDescent="0.3">
      <c r="A20" s="9" t="s">
        <v>292</v>
      </c>
      <c r="B20" s="10"/>
      <c r="C20" s="10">
        <v>0.17</v>
      </c>
      <c r="D20" s="14" t="s">
        <v>460</v>
      </c>
      <c r="E20" s="9" t="s">
        <v>329</v>
      </c>
      <c r="F20" s="10"/>
      <c r="G20" s="10">
        <v>0</v>
      </c>
      <c r="H20" s="15"/>
      <c r="I20" s="16" t="s">
        <v>348</v>
      </c>
      <c r="J20" s="17" t="s">
        <v>391</v>
      </c>
      <c r="K20" s="18" t="s">
        <v>420</v>
      </c>
      <c r="L20" s="12"/>
      <c r="M20" s="12">
        <v>1</v>
      </c>
      <c r="N20" s="13" t="s">
        <v>461</v>
      </c>
    </row>
    <row r="21" spans="1:15" hidden="1" x14ac:dyDescent="0.3">
      <c r="A21" s="9" t="s">
        <v>293</v>
      </c>
      <c r="B21" s="10"/>
      <c r="C21" s="34">
        <f>1.25895484525621</f>
        <v>1.25895484525621</v>
      </c>
      <c r="D21" s="14" t="s">
        <v>460</v>
      </c>
      <c r="E21" s="9" t="s">
        <v>329</v>
      </c>
      <c r="F21" s="10"/>
      <c r="G21" s="10">
        <v>0</v>
      </c>
      <c r="H21" s="15"/>
      <c r="I21" s="16" t="s">
        <v>349</v>
      </c>
      <c r="J21" s="17" t="s">
        <v>392</v>
      </c>
      <c r="K21" s="18" t="s">
        <v>420</v>
      </c>
      <c r="L21" s="12"/>
      <c r="M21" s="12">
        <v>1</v>
      </c>
      <c r="N21" s="13" t="s">
        <v>461</v>
      </c>
      <c r="O21" s="6" t="s">
        <v>497</v>
      </c>
    </row>
    <row r="22" spans="1:15" hidden="1" x14ac:dyDescent="0.3">
      <c r="A22" s="9" t="s">
        <v>292</v>
      </c>
      <c r="B22" s="10"/>
      <c r="C22" s="10">
        <v>0.56000000000000005</v>
      </c>
      <c r="D22" s="14" t="s">
        <v>460</v>
      </c>
      <c r="E22" s="9" t="s">
        <v>329</v>
      </c>
      <c r="F22" s="10"/>
      <c r="G22" s="10">
        <v>0</v>
      </c>
      <c r="H22" s="15"/>
      <c r="I22" s="16" t="s">
        <v>350</v>
      </c>
      <c r="J22" s="17" t="s">
        <v>393</v>
      </c>
      <c r="K22" s="18" t="s">
        <v>421</v>
      </c>
      <c r="L22" s="12"/>
      <c r="M22" s="12">
        <v>1</v>
      </c>
      <c r="N22" s="13" t="s">
        <v>461</v>
      </c>
      <c r="O22" s="46" t="s">
        <v>494</v>
      </c>
    </row>
    <row r="23" spans="1:15" hidden="1" x14ac:dyDescent="0.3">
      <c r="A23" s="9" t="s">
        <v>292</v>
      </c>
      <c r="B23" s="10"/>
      <c r="C23" s="10">
        <v>0.15</v>
      </c>
      <c r="D23" s="14" t="s">
        <v>460</v>
      </c>
      <c r="E23" s="9" t="s">
        <v>293</v>
      </c>
      <c r="F23" s="10"/>
      <c r="G23" s="10">
        <v>0.15</v>
      </c>
      <c r="H23" s="15"/>
      <c r="I23" s="16" t="s">
        <v>351</v>
      </c>
      <c r="J23" s="17" t="s">
        <v>394</v>
      </c>
      <c r="K23" s="18" t="s">
        <v>421</v>
      </c>
      <c r="L23" s="12"/>
      <c r="M23" s="12">
        <v>1</v>
      </c>
      <c r="N23" s="13" t="s">
        <v>461</v>
      </c>
      <c r="O23" t="s">
        <v>496</v>
      </c>
    </row>
    <row r="24" spans="1:15" hidden="1" x14ac:dyDescent="0.3">
      <c r="A24" s="29" t="s">
        <v>294</v>
      </c>
      <c r="B24" s="30"/>
      <c r="C24" s="43">
        <v>3.0279438682123243</v>
      </c>
      <c r="D24" s="38" t="s">
        <v>460</v>
      </c>
      <c r="E24" s="29" t="s">
        <v>329</v>
      </c>
      <c r="F24" s="30"/>
      <c r="G24" s="30">
        <v>0</v>
      </c>
      <c r="H24" s="39"/>
      <c r="I24" s="40" t="s">
        <v>482</v>
      </c>
      <c r="J24" s="41" t="s">
        <v>484</v>
      </c>
      <c r="K24" s="42" t="s">
        <v>421</v>
      </c>
      <c r="L24" s="32"/>
      <c r="M24" s="32">
        <v>1</v>
      </c>
      <c r="N24" s="33" t="s">
        <v>461</v>
      </c>
      <c r="O24" s="6" t="s">
        <v>497</v>
      </c>
    </row>
    <row r="25" spans="1:15" hidden="1" x14ac:dyDescent="0.3">
      <c r="A25" s="29" t="s">
        <v>295</v>
      </c>
      <c r="B25" s="30"/>
      <c r="C25" s="43">
        <v>3.4766769230769228</v>
      </c>
      <c r="D25" s="38" t="s">
        <v>460</v>
      </c>
      <c r="E25" s="29" t="s">
        <v>329</v>
      </c>
      <c r="F25" s="30"/>
      <c r="G25" s="30">
        <v>0</v>
      </c>
      <c r="H25" s="39"/>
      <c r="I25" s="40" t="s">
        <v>483</v>
      </c>
      <c r="J25" s="41" t="s">
        <v>485</v>
      </c>
      <c r="K25" s="42" t="s">
        <v>421</v>
      </c>
      <c r="L25" s="32"/>
      <c r="M25" s="32">
        <v>1</v>
      </c>
      <c r="N25" s="33" t="s">
        <v>461</v>
      </c>
      <c r="O25" s="6" t="s">
        <v>497</v>
      </c>
    </row>
    <row r="26" spans="1:15" hidden="1" x14ac:dyDescent="0.3">
      <c r="A26" s="9" t="s">
        <v>293</v>
      </c>
      <c r="B26" s="10"/>
      <c r="C26" s="37">
        <f>3.02794386821232</f>
        <v>3.0279438682123199</v>
      </c>
      <c r="D26" s="14" t="s">
        <v>460</v>
      </c>
      <c r="E26" s="9" t="s">
        <v>329</v>
      </c>
      <c r="F26" s="10"/>
      <c r="G26" s="10">
        <v>0</v>
      </c>
      <c r="H26" s="15"/>
      <c r="I26" s="16" t="s">
        <v>352</v>
      </c>
      <c r="J26" s="17" t="s">
        <v>395</v>
      </c>
      <c r="K26" s="18" t="s">
        <v>421</v>
      </c>
      <c r="L26" s="12"/>
      <c r="M26" s="12">
        <v>1</v>
      </c>
      <c r="N26" s="13" t="s">
        <v>461</v>
      </c>
      <c r="O26" s="6" t="s">
        <v>497</v>
      </c>
    </row>
    <row r="27" spans="1:15" hidden="1" x14ac:dyDescent="0.3">
      <c r="A27" s="9" t="s">
        <v>294</v>
      </c>
      <c r="B27" s="10"/>
      <c r="C27" s="10">
        <v>0.19</v>
      </c>
      <c r="D27" s="14" t="s">
        <v>460</v>
      </c>
      <c r="E27" s="9" t="s">
        <v>292</v>
      </c>
      <c r="F27" s="10"/>
      <c r="G27" s="10">
        <v>0.19</v>
      </c>
      <c r="H27" s="15"/>
      <c r="I27" s="16" t="s">
        <v>353</v>
      </c>
      <c r="J27" s="17" t="s">
        <v>396</v>
      </c>
      <c r="K27" s="18" t="s">
        <v>422</v>
      </c>
      <c r="L27" s="12"/>
      <c r="M27" s="12">
        <v>1</v>
      </c>
      <c r="N27" s="13" t="s">
        <v>461</v>
      </c>
      <c r="O27" t="s">
        <v>496</v>
      </c>
    </row>
    <row r="28" spans="1:15" hidden="1" x14ac:dyDescent="0.3">
      <c r="A28" s="9" t="s">
        <v>292</v>
      </c>
      <c r="B28" s="10"/>
      <c r="C28" s="10">
        <v>0.56000000000000005</v>
      </c>
      <c r="D28" s="14" t="s">
        <v>460</v>
      </c>
      <c r="E28" s="9" t="s">
        <v>329</v>
      </c>
      <c r="F28" s="10"/>
      <c r="G28" s="10">
        <v>0</v>
      </c>
      <c r="H28" s="15"/>
      <c r="I28" s="16" t="s">
        <v>354</v>
      </c>
      <c r="J28" s="17" t="s">
        <v>397</v>
      </c>
      <c r="K28" s="18" t="s">
        <v>422</v>
      </c>
      <c r="L28" s="12"/>
      <c r="M28" s="12">
        <v>1</v>
      </c>
      <c r="N28" s="13" t="s">
        <v>461</v>
      </c>
      <c r="O28" s="46" t="s">
        <v>494</v>
      </c>
    </row>
    <row r="29" spans="1:15" hidden="1" x14ac:dyDescent="0.3">
      <c r="A29" s="9" t="s">
        <v>294</v>
      </c>
      <c r="B29" s="10"/>
      <c r="C29" s="37">
        <v>2.3757213230119629</v>
      </c>
      <c r="D29" s="14" t="s">
        <v>460</v>
      </c>
      <c r="E29" s="9" t="s">
        <v>329</v>
      </c>
      <c r="F29" s="10"/>
      <c r="G29" s="10">
        <v>0</v>
      </c>
      <c r="H29" s="15"/>
      <c r="I29" s="16" t="s">
        <v>355</v>
      </c>
      <c r="J29" s="17" t="s">
        <v>398</v>
      </c>
      <c r="K29" s="18" t="s">
        <v>422</v>
      </c>
      <c r="L29" s="12"/>
      <c r="M29" s="12">
        <v>1</v>
      </c>
      <c r="N29" s="13" t="s">
        <v>461</v>
      </c>
      <c r="O29" s="6" t="s">
        <v>497</v>
      </c>
    </row>
    <row r="30" spans="1:15" hidden="1" x14ac:dyDescent="0.3">
      <c r="A30" s="9" t="s">
        <v>292</v>
      </c>
      <c r="B30" s="10"/>
      <c r="C30" s="10">
        <v>0.19</v>
      </c>
      <c r="D30" s="14" t="s">
        <v>460</v>
      </c>
      <c r="E30" s="9" t="s">
        <v>293</v>
      </c>
      <c r="F30" s="10"/>
      <c r="G30" s="10">
        <v>0.19</v>
      </c>
      <c r="H30" s="15"/>
      <c r="I30" s="16" t="s">
        <v>356</v>
      </c>
      <c r="J30" s="17" t="s">
        <v>399</v>
      </c>
      <c r="K30" s="18" t="s">
        <v>422</v>
      </c>
      <c r="L30" s="12"/>
      <c r="M30" s="12">
        <v>1</v>
      </c>
      <c r="N30" s="13" t="s">
        <v>461</v>
      </c>
      <c r="O30" t="s">
        <v>496</v>
      </c>
    </row>
    <row r="31" spans="1:15" hidden="1" x14ac:dyDescent="0.3">
      <c r="A31" s="9" t="s">
        <v>293</v>
      </c>
      <c r="B31" s="10"/>
      <c r="C31" s="37">
        <f>3.4511531069827</f>
        <v>3.4511531069827002</v>
      </c>
      <c r="D31" s="14" t="s">
        <v>460</v>
      </c>
      <c r="E31" s="9" t="s">
        <v>329</v>
      </c>
      <c r="F31" s="10"/>
      <c r="G31" s="10">
        <v>0</v>
      </c>
      <c r="H31" s="15"/>
      <c r="I31" s="16" t="s">
        <v>357</v>
      </c>
      <c r="J31" s="17" t="s">
        <v>400</v>
      </c>
      <c r="K31" s="18" t="s">
        <v>422</v>
      </c>
      <c r="L31" s="12"/>
      <c r="M31" s="12">
        <v>1</v>
      </c>
      <c r="N31" s="13" t="s">
        <v>461</v>
      </c>
      <c r="O31" s="6" t="s">
        <v>497</v>
      </c>
    </row>
    <row r="32" spans="1:15" hidden="1" x14ac:dyDescent="0.3">
      <c r="A32" s="9" t="s">
        <v>295</v>
      </c>
      <c r="B32" s="10"/>
      <c r="C32" s="34">
        <v>1.9843636363636363</v>
      </c>
      <c r="D32" s="14" t="s">
        <v>460</v>
      </c>
      <c r="E32" s="9" t="s">
        <v>329</v>
      </c>
      <c r="F32" s="10"/>
      <c r="G32" s="10">
        <v>0</v>
      </c>
      <c r="H32" s="15"/>
      <c r="I32" s="16" t="s">
        <v>358</v>
      </c>
      <c r="J32" s="17" t="s">
        <v>401</v>
      </c>
      <c r="K32" s="18" t="s">
        <v>422</v>
      </c>
      <c r="L32" s="12"/>
      <c r="M32" s="12">
        <v>1</v>
      </c>
      <c r="N32" s="13" t="s">
        <v>461</v>
      </c>
      <c r="O32" s="6" t="s">
        <v>497</v>
      </c>
    </row>
    <row r="33" spans="1:15" hidden="1" x14ac:dyDescent="0.3">
      <c r="A33" s="29" t="s">
        <v>487</v>
      </c>
      <c r="B33" s="30"/>
      <c r="C33" s="45">
        <f>C34*1.26</f>
        <v>0.6048</v>
      </c>
      <c r="D33" s="14" t="s">
        <v>460</v>
      </c>
      <c r="E33" s="29" t="s">
        <v>329</v>
      </c>
      <c r="F33" s="30"/>
      <c r="G33" s="30">
        <v>0</v>
      </c>
      <c r="H33" s="39"/>
      <c r="I33" s="40" t="s">
        <v>490</v>
      </c>
      <c r="J33" s="41" t="s">
        <v>491</v>
      </c>
      <c r="K33" s="42" t="s">
        <v>423</v>
      </c>
      <c r="L33" s="32"/>
      <c r="M33" s="32">
        <v>1</v>
      </c>
      <c r="N33" s="13" t="s">
        <v>461</v>
      </c>
      <c r="O33" t="s">
        <v>498</v>
      </c>
    </row>
    <row r="34" spans="1:15" s="21" customFormat="1" hidden="1" x14ac:dyDescent="0.3">
      <c r="A34" s="47" t="s">
        <v>296</v>
      </c>
      <c r="B34" s="48"/>
      <c r="C34" s="48">
        <v>0.48</v>
      </c>
      <c r="D34" s="49" t="s">
        <v>460</v>
      </c>
      <c r="E34" s="47" t="s">
        <v>297</v>
      </c>
      <c r="F34" s="19"/>
      <c r="G34" s="48">
        <v>0.48</v>
      </c>
      <c r="H34" s="20"/>
      <c r="I34" s="51" t="s">
        <v>359</v>
      </c>
      <c r="J34" s="52" t="s">
        <v>402</v>
      </c>
      <c r="K34" s="53" t="s">
        <v>423</v>
      </c>
      <c r="L34" s="54"/>
      <c r="M34" s="54">
        <v>1</v>
      </c>
      <c r="N34" s="55" t="s">
        <v>461</v>
      </c>
    </row>
    <row r="35" spans="1:15" hidden="1" x14ac:dyDescent="0.3">
      <c r="A35" s="9" t="s">
        <v>298</v>
      </c>
      <c r="B35" s="10"/>
      <c r="C35" s="10">
        <v>2.17</v>
      </c>
      <c r="D35" s="14" t="s">
        <v>460</v>
      </c>
      <c r="E35" s="9" t="s">
        <v>329</v>
      </c>
      <c r="F35" s="10"/>
      <c r="G35" s="10">
        <v>0</v>
      </c>
      <c r="H35" s="15"/>
      <c r="I35" s="16" t="s">
        <v>360</v>
      </c>
      <c r="J35" s="17" t="s">
        <v>403</v>
      </c>
      <c r="K35" s="18" t="s">
        <v>423</v>
      </c>
      <c r="L35" s="12"/>
      <c r="M35" s="12">
        <v>1</v>
      </c>
      <c r="N35" s="13" t="s">
        <v>461</v>
      </c>
    </row>
    <row r="36" spans="1:15" hidden="1" x14ac:dyDescent="0.3">
      <c r="A36" s="9" t="s">
        <v>297</v>
      </c>
      <c r="B36" s="10"/>
      <c r="C36" s="10">
        <v>2.06</v>
      </c>
      <c r="D36" s="14" t="s">
        <v>460</v>
      </c>
      <c r="E36" s="9" t="s">
        <v>329</v>
      </c>
      <c r="F36" s="10"/>
      <c r="G36" s="10">
        <v>0</v>
      </c>
      <c r="H36" s="15"/>
      <c r="I36" s="16" t="s">
        <v>361</v>
      </c>
      <c r="J36" s="17" t="s">
        <v>404</v>
      </c>
      <c r="K36" s="18" t="s">
        <v>423</v>
      </c>
      <c r="L36" s="12"/>
      <c r="M36" s="12">
        <v>1</v>
      </c>
      <c r="N36" s="13" t="s">
        <v>461</v>
      </c>
    </row>
    <row r="37" spans="1:15" hidden="1" x14ac:dyDescent="0.3">
      <c r="A37" s="9" t="s">
        <v>296</v>
      </c>
      <c r="B37" s="10"/>
      <c r="C37" s="35">
        <v>13.612499999999999</v>
      </c>
      <c r="D37" s="14" t="s">
        <v>460</v>
      </c>
      <c r="E37" s="9" t="s">
        <v>329</v>
      </c>
      <c r="F37" s="10"/>
      <c r="G37" s="10">
        <v>0</v>
      </c>
      <c r="H37" s="15"/>
      <c r="I37" s="16" t="s">
        <v>362</v>
      </c>
      <c r="J37" s="17" t="s">
        <v>405</v>
      </c>
      <c r="K37" s="18" t="s">
        <v>423</v>
      </c>
      <c r="L37" s="12"/>
      <c r="M37" s="12">
        <v>1</v>
      </c>
      <c r="N37" s="13" t="s">
        <v>461</v>
      </c>
      <c r="O37" s="6" t="s">
        <v>497</v>
      </c>
    </row>
    <row r="38" spans="1:15" hidden="1" x14ac:dyDescent="0.3">
      <c r="A38" s="9" t="s">
        <v>299</v>
      </c>
      <c r="B38" s="10"/>
      <c r="C38" s="10">
        <v>8.84</v>
      </c>
      <c r="D38" s="14" t="s">
        <v>460</v>
      </c>
      <c r="E38" s="9" t="s">
        <v>329</v>
      </c>
      <c r="F38" s="10"/>
      <c r="G38" s="10">
        <v>0</v>
      </c>
      <c r="H38" s="15"/>
      <c r="I38" s="16" t="s">
        <v>363</v>
      </c>
      <c r="J38" s="17" t="s">
        <v>406</v>
      </c>
      <c r="K38" s="18" t="s">
        <v>423</v>
      </c>
      <c r="L38" s="12"/>
      <c r="M38" s="12">
        <v>1</v>
      </c>
      <c r="N38" s="13" t="s">
        <v>461</v>
      </c>
    </row>
    <row r="39" spans="1:15" hidden="1" x14ac:dyDescent="0.3">
      <c r="A39" s="9" t="s">
        <v>300</v>
      </c>
      <c r="B39" s="10"/>
      <c r="C39" s="22">
        <v>0.8</v>
      </c>
      <c r="D39" s="14" t="s">
        <v>460</v>
      </c>
      <c r="E39" s="9" t="s">
        <v>301</v>
      </c>
      <c r="F39" s="10"/>
      <c r="G39" s="22">
        <v>0.8</v>
      </c>
      <c r="H39" s="15"/>
      <c r="I39" s="16" t="s">
        <v>364</v>
      </c>
      <c r="J39" s="17" t="s">
        <v>407</v>
      </c>
      <c r="K39" s="18" t="s">
        <v>424</v>
      </c>
      <c r="L39" s="12"/>
      <c r="M39" s="12">
        <v>1</v>
      </c>
      <c r="N39" s="13" t="s">
        <v>461</v>
      </c>
      <c r="O39" s="6" t="s">
        <v>497</v>
      </c>
    </row>
    <row r="40" spans="1:15" hidden="1" x14ac:dyDescent="0.3">
      <c r="A40" s="9" t="s">
        <v>301</v>
      </c>
      <c r="B40" s="10"/>
      <c r="C40" s="10">
        <v>0.77</v>
      </c>
      <c r="D40" s="14" t="s">
        <v>460</v>
      </c>
      <c r="E40" s="9" t="s">
        <v>329</v>
      </c>
      <c r="F40" s="10"/>
      <c r="G40" s="10">
        <v>0</v>
      </c>
      <c r="H40" s="15"/>
      <c r="I40" s="16" t="s">
        <v>365</v>
      </c>
      <c r="J40" s="17" t="s">
        <v>408</v>
      </c>
      <c r="K40" s="18" t="s">
        <v>424</v>
      </c>
      <c r="L40" s="12"/>
      <c r="M40" s="12">
        <v>1</v>
      </c>
      <c r="N40" s="13" t="s">
        <v>461</v>
      </c>
    </row>
    <row r="41" spans="1:15" hidden="1" x14ac:dyDescent="0.3">
      <c r="A41" s="9" t="s">
        <v>300</v>
      </c>
      <c r="B41" s="10"/>
      <c r="C41" s="37">
        <v>5.2937500000000002</v>
      </c>
      <c r="D41" s="14" t="s">
        <v>460</v>
      </c>
      <c r="E41" s="9" t="s">
        <v>329</v>
      </c>
      <c r="F41" s="10"/>
      <c r="G41" s="10">
        <v>0</v>
      </c>
      <c r="H41" s="15"/>
      <c r="I41" s="16" t="s">
        <v>366</v>
      </c>
      <c r="J41" s="17" t="s">
        <v>409</v>
      </c>
      <c r="K41" s="18" t="s">
        <v>424</v>
      </c>
      <c r="L41" s="12"/>
      <c r="M41" s="12">
        <v>1</v>
      </c>
      <c r="N41" s="13" t="s">
        <v>461</v>
      </c>
      <c r="O41" s="6" t="s">
        <v>497</v>
      </c>
    </row>
    <row r="42" spans="1:15" hidden="1" x14ac:dyDescent="0.3">
      <c r="A42" s="9" t="s">
        <v>301</v>
      </c>
      <c r="B42" s="10"/>
      <c r="C42" s="10">
        <v>0.8</v>
      </c>
      <c r="D42" s="14" t="s">
        <v>460</v>
      </c>
      <c r="E42" s="9" t="s">
        <v>302</v>
      </c>
      <c r="F42" s="10"/>
      <c r="G42" s="10">
        <v>0.8</v>
      </c>
      <c r="H42" s="15"/>
      <c r="I42" s="16" t="s">
        <v>367</v>
      </c>
      <c r="J42" s="17" t="s">
        <v>410</v>
      </c>
      <c r="K42" s="18" t="s">
        <v>424</v>
      </c>
      <c r="L42" s="12"/>
      <c r="M42" s="12">
        <v>1</v>
      </c>
      <c r="N42" s="13" t="s">
        <v>461</v>
      </c>
    </row>
    <row r="43" spans="1:15" hidden="1" x14ac:dyDescent="0.3">
      <c r="A43" s="9" t="s">
        <v>302</v>
      </c>
      <c r="B43" s="10"/>
      <c r="C43" s="34">
        <v>4.2457737321196358</v>
      </c>
      <c r="D43" s="14" t="s">
        <v>460</v>
      </c>
      <c r="E43" s="9" t="s">
        <v>329</v>
      </c>
      <c r="F43" s="10"/>
      <c r="G43" s="10">
        <v>0</v>
      </c>
      <c r="H43" s="15"/>
      <c r="I43" s="16" t="s">
        <v>368</v>
      </c>
      <c r="J43" s="17" t="s">
        <v>411</v>
      </c>
      <c r="K43" s="18" t="s">
        <v>424</v>
      </c>
      <c r="L43" s="12"/>
      <c r="M43" s="12">
        <v>1</v>
      </c>
      <c r="N43" s="13" t="s">
        <v>461</v>
      </c>
      <c r="O43" s="6" t="s">
        <v>497</v>
      </c>
    </row>
    <row r="44" spans="1:15" hidden="1" x14ac:dyDescent="0.3">
      <c r="A44" s="9" t="s">
        <v>303</v>
      </c>
      <c r="B44" s="10"/>
      <c r="C44" s="22">
        <v>2.7820000000000005</v>
      </c>
      <c r="D44" s="14" t="s">
        <v>460</v>
      </c>
      <c r="E44" s="9" t="s">
        <v>329</v>
      </c>
      <c r="F44" s="10"/>
      <c r="G44" s="10">
        <v>0</v>
      </c>
      <c r="H44" s="15"/>
      <c r="I44" s="16" t="s">
        <v>369</v>
      </c>
      <c r="J44" s="17" t="s">
        <v>412</v>
      </c>
      <c r="K44" s="18" t="s">
        <v>424</v>
      </c>
      <c r="L44" s="12"/>
      <c r="M44" s="12">
        <v>1</v>
      </c>
      <c r="N44" s="13" t="s">
        <v>461</v>
      </c>
      <c r="O44" s="6" t="s">
        <v>497</v>
      </c>
    </row>
    <row r="45" spans="1:15" s="21" customFormat="1" x14ac:dyDescent="0.3">
      <c r="A45" s="47" t="s">
        <v>296</v>
      </c>
      <c r="B45" s="48"/>
      <c r="C45" s="48">
        <v>0.3</v>
      </c>
      <c r="D45" s="49" t="s">
        <v>460</v>
      </c>
      <c r="E45" s="47" t="s">
        <v>297</v>
      </c>
      <c r="F45" s="48"/>
      <c r="G45" s="48">
        <v>0.3</v>
      </c>
      <c r="H45" s="50"/>
      <c r="I45" s="51" t="s">
        <v>370</v>
      </c>
      <c r="J45" s="52" t="s">
        <v>413</v>
      </c>
      <c r="K45" s="53" t="s">
        <v>425</v>
      </c>
      <c r="L45" s="54"/>
      <c r="M45" s="54">
        <v>1</v>
      </c>
      <c r="N45" s="55" t="s">
        <v>461</v>
      </c>
      <c r="O45" s="46" t="s">
        <v>494</v>
      </c>
    </row>
    <row r="46" spans="1:15" x14ac:dyDescent="0.3">
      <c r="A46" s="9" t="s">
        <v>297</v>
      </c>
      <c r="B46" s="10"/>
      <c r="C46" s="10">
        <v>0.1</v>
      </c>
      <c r="D46" s="14" t="s">
        <v>460</v>
      </c>
      <c r="E46" s="9" t="s">
        <v>329</v>
      </c>
      <c r="F46" s="10"/>
      <c r="G46" s="10">
        <v>0</v>
      </c>
      <c r="H46" s="15"/>
      <c r="I46" s="16" t="s">
        <v>371</v>
      </c>
      <c r="J46" s="17" t="s">
        <v>414</v>
      </c>
      <c r="K46" s="18" t="s">
        <v>425</v>
      </c>
      <c r="L46" s="12"/>
      <c r="M46" s="12">
        <v>1</v>
      </c>
      <c r="N46" s="13" t="s">
        <v>461</v>
      </c>
      <c r="O46" t="s">
        <v>495</v>
      </c>
    </row>
    <row r="47" spans="1:15" x14ac:dyDescent="0.3">
      <c r="A47" s="9" t="s">
        <v>296</v>
      </c>
      <c r="B47" s="10"/>
      <c r="C47" s="22">
        <v>0.37</v>
      </c>
      <c r="D47" s="14" t="s">
        <v>460</v>
      </c>
      <c r="E47" s="9" t="s">
        <v>329</v>
      </c>
      <c r="F47" s="10"/>
      <c r="G47" s="10">
        <v>0</v>
      </c>
      <c r="H47" s="15"/>
      <c r="I47" s="16" t="s">
        <v>372</v>
      </c>
      <c r="J47" s="17" t="s">
        <v>415</v>
      </c>
      <c r="K47" s="18" t="s">
        <v>425</v>
      </c>
      <c r="L47" s="12"/>
      <c r="M47" s="12">
        <v>1</v>
      </c>
      <c r="N47" s="13" t="s">
        <v>461</v>
      </c>
      <c r="O47" s="6" t="s">
        <v>497</v>
      </c>
    </row>
  </sheetData>
  <autoFilter ref="A1:O47" xr:uid="{00000000-0001-0000-0400-000000000000}">
    <filterColumn colId="9">
      <filters>
        <filter val="Freight rail Diesel_Blend"/>
        <filter val="Freight rail Electric"/>
        <filter val="Freight rail Hybrid Diesel"/>
        <filter val="Rail Diesel_Blend"/>
        <filter val="Rail Electric"/>
        <filter val="Rail Hybrid Diesel"/>
      </filters>
    </filterColumn>
  </autoFilter>
  <hyperlinks>
    <hyperlink ref="O4" r:id="rId1" display="https://ev-database.org/car/1696/Shineray-X30-EV" xr:uid="{44A188B9-5959-4A3A-9573-0D8E0880274C}"/>
    <hyperlink ref="O9" r:id="rId2" display="https://minae.go.cr/energia/proyecto piloto de 3 buses ele%C2%B4ctricos/3.Estudio_Tecnico_Buses_Electricos-redes ele%C2%B4ctricas.pdf" xr:uid="{D8A9B553-EE1F-4CD9-9373-FAE72A469B85}"/>
    <hyperlink ref="O13" r:id="rId3" display="https://www.fueleconomy.gov/feg/Find.do?action=sbs&amp;id=43734" xr:uid="{97C519EC-2F1E-4B05-8C89-B6A22B9D8FF8}"/>
    <hyperlink ref="O22" r:id="rId4" display="https://www.fueleconomy.gov/feg/Find.do?action=sbs&amp;id=43734" xr:uid="{5FFD1629-F9CA-47B2-BBB1-B798BF8D9E9F}"/>
    <hyperlink ref="O28" r:id="rId5" display="https://www.fueleconomy.gov/feg/Find.do?action=sbs&amp;id=43734" xr:uid="{FC41A3EC-6577-4151-8D78-E32CAF13BAA7}"/>
    <hyperlink ref="O45" r:id="rId6" display="https://www.fueleconomy.gov/feg/Find.do?action=sbs&amp;id=43734" xr:uid="{116E3616-CD31-4D64-80C8-19A20E35BD6F}"/>
  </hyperlinks>
  <pageMargins left="0.7" right="0.7" top="0.75" bottom="0.75" header="0.3" footer="0.3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>
      <selection activeCell="J5" sqref="J5"/>
    </sheetView>
  </sheetViews>
  <sheetFormatPr defaultRowHeight="14.4" x14ac:dyDescent="0.3"/>
  <cols>
    <col min="1" max="1" width="13" bestFit="1" customWidth="1"/>
    <col min="2" max="2" width="11.5546875" bestFit="1" customWidth="1"/>
    <col min="3" max="3" width="11.33203125" bestFit="1" customWidth="1"/>
    <col min="4" max="4" width="10.109375" bestFit="1" customWidth="1"/>
    <col min="5" max="5" width="11" bestFit="1" customWidth="1"/>
    <col min="6" max="6" width="12.44140625" bestFit="1" customWidth="1"/>
    <col min="7" max="7" width="15.21875" bestFit="1" customWidth="1"/>
    <col min="8" max="8" width="35.21875" bestFit="1" customWidth="1"/>
    <col min="9" max="9" width="12.21875" bestFit="1" customWidth="1"/>
    <col min="10" max="10" width="11" bestFit="1" customWidth="1"/>
  </cols>
  <sheetData>
    <row r="1" spans="1:10" x14ac:dyDescent="0.3">
      <c r="A1" s="1" t="s">
        <v>81</v>
      </c>
      <c r="B1" s="1" t="s">
        <v>82</v>
      </c>
      <c r="C1" s="1" t="s">
        <v>83</v>
      </c>
      <c r="D1" s="1" t="s">
        <v>84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">
      <c r="A2" s="4" t="s">
        <v>416</v>
      </c>
      <c r="B2" s="4"/>
      <c r="C2" s="4">
        <v>1</v>
      </c>
      <c r="D2" s="4" t="s">
        <v>461</v>
      </c>
      <c r="E2" s="4" t="s">
        <v>426</v>
      </c>
      <c r="F2" s="4" t="s">
        <v>436</v>
      </c>
      <c r="G2" s="4" t="s">
        <v>446</v>
      </c>
      <c r="H2" s="4" t="s">
        <v>450</v>
      </c>
      <c r="I2" s="4">
        <v>4.6364999999999998</v>
      </c>
      <c r="J2" s="4" t="s">
        <v>458</v>
      </c>
    </row>
    <row r="3" spans="1:10" x14ac:dyDescent="0.3">
      <c r="A3" s="4" t="s">
        <v>417</v>
      </c>
      <c r="B3" s="4"/>
      <c r="C3" s="4">
        <v>1</v>
      </c>
      <c r="D3" s="4" t="s">
        <v>461</v>
      </c>
      <c r="E3" s="4" t="s">
        <v>427</v>
      </c>
      <c r="F3" s="4" t="s">
        <v>437</v>
      </c>
      <c r="G3" s="4" t="s">
        <v>446</v>
      </c>
      <c r="H3" s="4" t="s">
        <v>450</v>
      </c>
      <c r="I3" s="58">
        <v>11.2</v>
      </c>
      <c r="J3" s="4" t="s">
        <v>457</v>
      </c>
    </row>
    <row r="4" spans="1:10" x14ac:dyDescent="0.3">
      <c r="A4" s="4" t="s">
        <v>418</v>
      </c>
      <c r="B4" s="4"/>
      <c r="C4" s="4">
        <v>1</v>
      </c>
      <c r="D4" s="4" t="s">
        <v>461</v>
      </c>
      <c r="E4" s="4" t="s">
        <v>428</v>
      </c>
      <c r="F4" s="4" t="s">
        <v>438</v>
      </c>
      <c r="G4" s="4" t="s">
        <v>446</v>
      </c>
      <c r="H4" s="4" t="s">
        <v>450</v>
      </c>
      <c r="I4" s="58">
        <v>1.1000000000000001</v>
      </c>
      <c r="J4" s="4" t="s">
        <v>457</v>
      </c>
    </row>
    <row r="5" spans="1:10" x14ac:dyDescent="0.3">
      <c r="A5" s="4" t="s">
        <v>419</v>
      </c>
      <c r="B5" s="4"/>
      <c r="C5" s="4">
        <v>1</v>
      </c>
      <c r="D5" s="4" t="s">
        <v>461</v>
      </c>
      <c r="E5" s="4" t="s">
        <v>429</v>
      </c>
      <c r="F5" s="4" t="s">
        <v>439</v>
      </c>
      <c r="G5" s="4" t="s">
        <v>446</v>
      </c>
      <c r="H5" s="4" t="s">
        <v>450</v>
      </c>
      <c r="I5" s="59">
        <v>90</v>
      </c>
      <c r="J5" s="4" t="s">
        <v>457</v>
      </c>
    </row>
    <row r="6" spans="1:10" x14ac:dyDescent="0.3">
      <c r="A6" s="5" t="s">
        <v>420</v>
      </c>
      <c r="B6" s="5"/>
      <c r="C6" s="5">
        <v>1</v>
      </c>
      <c r="D6" s="5" t="s">
        <v>461</v>
      </c>
      <c r="E6" s="5" t="s">
        <v>430</v>
      </c>
      <c r="F6" s="5" t="s">
        <v>440</v>
      </c>
      <c r="G6" s="5" t="s">
        <v>447</v>
      </c>
      <c r="H6" s="5" t="s">
        <v>451</v>
      </c>
      <c r="I6" s="57">
        <v>1.1000000000000001</v>
      </c>
      <c r="J6" s="5" t="s">
        <v>457</v>
      </c>
    </row>
    <row r="7" spans="1:10" x14ac:dyDescent="0.3">
      <c r="A7" s="5" t="s">
        <v>421</v>
      </c>
      <c r="B7" s="5"/>
      <c r="C7" s="5">
        <v>1</v>
      </c>
      <c r="D7" s="5" t="s">
        <v>461</v>
      </c>
      <c r="E7" s="5" t="s">
        <v>431</v>
      </c>
      <c r="F7" s="5" t="s">
        <v>441</v>
      </c>
      <c r="G7" s="5" t="s">
        <v>447</v>
      </c>
      <c r="H7" s="5" t="s">
        <v>451</v>
      </c>
      <c r="I7" s="57">
        <v>1.4</v>
      </c>
      <c r="J7" s="5" t="s">
        <v>457</v>
      </c>
    </row>
    <row r="8" spans="1:10" x14ac:dyDescent="0.3">
      <c r="A8" s="5" t="s">
        <v>422</v>
      </c>
      <c r="B8" s="5"/>
      <c r="C8" s="5">
        <v>1</v>
      </c>
      <c r="D8" s="5" t="s">
        <v>461</v>
      </c>
      <c r="E8" s="5" t="s">
        <v>432</v>
      </c>
      <c r="F8" s="5" t="s">
        <v>442</v>
      </c>
      <c r="G8" s="5" t="s">
        <v>447</v>
      </c>
      <c r="H8" s="5" t="s">
        <v>451</v>
      </c>
      <c r="I8" s="57">
        <v>1.5</v>
      </c>
      <c r="J8" s="5" t="s">
        <v>457</v>
      </c>
    </row>
    <row r="9" spans="1:10" x14ac:dyDescent="0.3">
      <c r="A9" s="4" t="s">
        <v>423</v>
      </c>
      <c r="B9" s="4"/>
      <c r="C9" s="4">
        <v>1</v>
      </c>
      <c r="D9" s="4" t="s">
        <v>461</v>
      </c>
      <c r="E9" s="4" t="s">
        <v>433</v>
      </c>
      <c r="F9" s="4" t="s">
        <v>443</v>
      </c>
      <c r="G9" s="4" t="s">
        <v>448</v>
      </c>
      <c r="H9" s="4" t="s">
        <v>452</v>
      </c>
      <c r="I9" s="4">
        <v>11.16</v>
      </c>
      <c r="J9" s="4" t="s">
        <v>457</v>
      </c>
    </row>
    <row r="10" spans="1:10" x14ac:dyDescent="0.3">
      <c r="A10" s="4" t="s">
        <v>425</v>
      </c>
      <c r="B10" s="4"/>
      <c r="C10" s="4">
        <v>1</v>
      </c>
      <c r="D10" s="4" t="s">
        <v>461</v>
      </c>
      <c r="E10" s="4" t="s">
        <v>435</v>
      </c>
      <c r="F10" s="4" t="s">
        <v>445</v>
      </c>
      <c r="G10" s="4" t="s">
        <v>448</v>
      </c>
      <c r="H10" s="4" t="s">
        <v>452</v>
      </c>
      <c r="I10" s="59">
        <v>94.2</v>
      </c>
      <c r="J10" s="4" t="s">
        <v>457</v>
      </c>
    </row>
    <row r="11" spans="1:10" x14ac:dyDescent="0.3">
      <c r="A11" s="5" t="s">
        <v>424</v>
      </c>
      <c r="B11" s="5"/>
      <c r="C11" s="5">
        <v>1</v>
      </c>
      <c r="D11" s="5" t="s">
        <v>461</v>
      </c>
      <c r="E11" s="5" t="s">
        <v>434</v>
      </c>
      <c r="F11" s="5" t="s">
        <v>444</v>
      </c>
      <c r="G11" s="5" t="s">
        <v>449</v>
      </c>
      <c r="H11" s="5" t="s">
        <v>453</v>
      </c>
      <c r="I11" s="5">
        <v>1.86</v>
      </c>
      <c r="J11" s="5" t="s">
        <v>457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1064803B07E4F8A0204BD36BE6D07" ma:contentTypeVersion="12" ma:contentTypeDescription="Crear nuevo documento." ma:contentTypeScope="" ma:versionID="7b6cc499061edee961e2646e4109d12b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91f4ccc8eac361410ae569a7832f6d9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Props1.xml><?xml version="1.0" encoding="utf-8"?>
<ds:datastoreItem xmlns:ds="http://schemas.openxmlformats.org/officeDocument/2006/customXml" ds:itemID="{605A1725-A85D-4610-995F-30175737C5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1BDAB7-3B6A-45FA-9EDC-BD27F6627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ed89a-7418-4977-ae3a-838f0fac8ec5"/>
    <ds:schemaRef ds:uri="416d42ac-85ec-40c4-8054-6c816fd4b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101C3B-C404-42C5-BBC1-6A7DEAB5448F}">
  <ds:schemaRefs>
    <ds:schemaRef ds:uri="http://schemas.microsoft.com/office/2006/metadata/properties"/>
    <ds:schemaRef ds:uri="http://schemas.microsoft.com/office/infopath/2007/PartnerControls"/>
    <ds:schemaRef ds:uri="48eed89a-7418-4977-ae3a-838f0fac8ec5"/>
    <ds:schemaRef ds:uri="416d42ac-85ec-40c4-8054-6c816fd4b6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Solorzano Jiménez</dc:creator>
  <cp:lastModifiedBy>Susana Solorzano Jiménez</cp:lastModifiedBy>
  <dcterms:created xsi:type="dcterms:W3CDTF">2025-03-24T18:45:28Z</dcterms:created>
  <dcterms:modified xsi:type="dcterms:W3CDTF">2025-07-09T23:09:05Z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