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Energy_20250709\ndc_cr_30\t1_confection\"/>
    </mc:Choice>
  </mc:AlternateContent>
  <xr:revisionPtr revIDLastSave="0" documentId="13_ncr:1_{07412B7F-D6C8-4AF6-ACE9-3357E7C9D77A}" xr6:coauthVersionLast="47" xr6:coauthVersionMax="47" xr10:uidLastSave="{00000000-0000-0000-0000-000000000000}"/>
  <bookViews>
    <workbookView xWindow="-108" yWindow="-108" windowWidth="23256" windowHeight="12456" tabRatio="705" firstSheet="3" activeTab="3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T_Elasticity" sheetId="15" r:id="rId9"/>
    <sheet name="Efficiency" sheetId="9" r:id="rId10"/>
    <sheet name="IPPU" sheetId="16" r:id="rId11"/>
    <sheet name="Waste" sheetId="17" r:id="rId12"/>
    <sheet name="Emission_Restriction" sheetId="18" r:id="rId13"/>
  </sheets>
  <definedNames>
    <definedName name="_xlnm._FilterDatabase" localSheetId="5" hidden="1">Electrical!$A$1:$V$34</definedName>
    <definedName name="_xlnm._FilterDatabase" localSheetId="10" hidden="1">IPPU!$A$1:$AV$1</definedName>
    <definedName name="_xlnm._FilterDatabase" localSheetId="6" hidden="1">Tech_Adoption!$A$1:$Q$133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5" l="1"/>
  <c r="P99" i="2"/>
  <c r="P94" i="2"/>
  <c r="P92" i="2"/>
  <c r="K7" i="5" l="1"/>
  <c r="Q9" i="5"/>
  <c r="P9" i="5"/>
  <c r="O9" i="5"/>
  <c r="S13" i="14"/>
  <c r="T13" i="14" s="1"/>
  <c r="U13" i="14" s="1"/>
  <c r="V13" i="14" s="1"/>
  <c r="W13" i="14" s="1"/>
  <c r="X13" i="14" s="1"/>
  <c r="Y13" i="14" s="1"/>
  <c r="Z13" i="14" s="1"/>
  <c r="AA13" i="14" s="1"/>
  <c r="AB13" i="14" s="1"/>
  <c r="AC13" i="14" s="1"/>
  <c r="AD13" i="14" s="1"/>
  <c r="AE13" i="14" s="1"/>
  <c r="AF13" i="14" s="1"/>
  <c r="AG13" i="14" s="1"/>
  <c r="AH13" i="14" s="1"/>
  <c r="AI13" i="14" s="1"/>
  <c r="AJ13" i="14" s="1"/>
  <c r="AK13" i="14" s="1"/>
  <c r="AL13" i="14" s="1"/>
  <c r="AM13" i="14" s="1"/>
  <c r="AN13" i="14" s="1"/>
  <c r="AO13" i="14" s="1"/>
  <c r="S12" i="14"/>
  <c r="T12" i="14" s="1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AI12" i="14" s="1"/>
  <c r="AJ12" i="14" s="1"/>
  <c r="AK12" i="14" s="1"/>
  <c r="AL12" i="14" s="1"/>
  <c r="AM12" i="14" s="1"/>
  <c r="AN12" i="14" s="1"/>
  <c r="AO12" i="14" s="1"/>
  <c r="Q5" i="5" l="1"/>
  <c r="P5" i="5"/>
  <c r="O5" i="5"/>
  <c r="S5" i="14" l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AK5" i="14" s="1"/>
  <c r="AL5" i="14" s="1"/>
  <c r="AM5" i="14" s="1"/>
  <c r="AN5" i="14" s="1"/>
  <c r="AO5" i="14" s="1"/>
  <c r="S6" i="14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K37" i="2" l="1"/>
  <c r="K32" i="2"/>
  <c r="P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K1" authorId="0" shapeId="0" xr:uid="{D30BE199-D52B-4CF6-AAE3-42A7ADFE35DC}">
      <text>
        <r>
          <rPr>
            <b/>
            <sz val="9"/>
            <color indexed="81"/>
            <rFont val="Tahoma"/>
            <family val="2"/>
          </rPr>
          <t>Target value</t>
        </r>
      </text>
    </comment>
    <comment ref="L1" authorId="0" shapeId="0" xr:uid="{83EAF0A7-19CA-470F-95EC-11BC2AA21D1E}">
      <text>
        <r>
          <rPr>
            <b/>
            <sz val="9"/>
            <color indexed="81"/>
            <rFont val="Tahoma"/>
            <family val="2"/>
          </rPr>
          <t>Valor del año M</t>
        </r>
      </text>
    </comment>
    <comment ref="O5" authorId="0" shapeId="0" xr:uid="{8EFA3D73-F3E7-4AD0-A53C-E30257DBEB6D}">
      <text>
        <r>
          <rPr>
            <b/>
            <sz val="9"/>
            <color indexed="81"/>
            <rFont val="Tahoma"/>
            <family val="2"/>
          </rPr>
          <t>La demanda del TE-GEM es de 1.82 GP-km. lo divido entre OAR y me da esta actividad en Gvkm.</t>
        </r>
      </text>
    </comment>
    <comment ref="P5" authorId="0" shapeId="0" xr:uid="{319D017A-6E08-402F-9B77-A6C39598EF5F}">
      <text>
        <r>
          <rPr>
            <b/>
            <sz val="9"/>
            <color indexed="81"/>
            <rFont val="Tahoma"/>
            <family val="2"/>
          </rPr>
          <t>La demanda del TE-GEM es de 1.82 GP-km. lo divido entre OAR y me da esta actividad en Gvkm.</t>
        </r>
      </text>
    </comment>
    <comment ref="O9" authorId="0" shapeId="0" xr:uid="{36CF5ABE-502E-46D6-8DBD-08875C72F592}">
      <text>
        <r>
          <rPr>
            <b/>
            <sz val="9"/>
            <color indexed="81"/>
            <rFont val="Tahoma"/>
            <family val="2"/>
          </rPr>
          <t>La demanda del TE-GEM es de 1.82 GP-km. lo divido entre OAR y me da esta actividad en Gvkm.</t>
        </r>
      </text>
    </comment>
    <comment ref="P9" authorId="0" shapeId="0" xr:uid="{86741DC8-C179-44EF-9DCC-591A3EB9D5EC}">
      <text>
        <r>
          <rPr>
            <b/>
            <sz val="9"/>
            <color indexed="81"/>
            <rFont val="Tahoma"/>
            <family val="2"/>
          </rPr>
          <t>La demanda del TE-GEM es de 1.82 GP-km. lo divido entre OAR y me da esta actividad en Gvkm.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1" shapeId="0" xr:uid="{34A0D854-CC6B-4F86-927D-00D2831F9B7E}">
      <text>
        <r>
          <rPr>
            <b/>
            <sz val="9"/>
            <color indexed="81"/>
            <rFont val="Tahoma"/>
            <family val="2"/>
          </rPr>
          <t>https://www.grupoice.com/wps/wcm/connect/32d3c6a8-789a-4d56-8416-f7993aa10805/Energia+Solar+en+Costa+Rica+Kenneth+Lobo_2.pdf?MOD=AJPERES</t>
        </r>
      </text>
    </comment>
    <comment ref="K31" authorId="1" shapeId="0" xr:uid="{0A9384FC-2103-4066-B095-F324F3A9E7C2}">
      <text>
        <r>
          <rPr>
            <b/>
            <sz val="9"/>
            <color indexed="81"/>
            <rFont val="Tahoma"/>
            <family val="2"/>
          </rPr>
          <t>https://www.grupoice.com/wps/wcm/connect/32d3c6a8-789a-4d56-8416-f7993aa10805/Energia+Solar+en+Costa+Rica+Kenneth+Lobo_2.pdf?MOD=AJPERES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O46" authorId="0" shapeId="0" xr:uid="{DEEFF042-EC83-4A04-9328-90B235AF7289}">
      <text>
        <r>
          <rPr>
            <b/>
            <sz val="9"/>
            <color indexed="81"/>
            <rFont val="Tahoma"/>
            <family val="2"/>
          </rPr>
          <t>Valor necesario para cumplir 30% al 2035, según las metas de las fichas</t>
        </r>
      </text>
    </comment>
    <comment ref="O48" authorId="0" shapeId="0" xr:uid="{A7EBF273-2C46-464B-AB37-570AC7726C70}">
      <text>
        <r>
          <rPr>
            <b/>
            <sz val="9"/>
            <color indexed="81"/>
            <rFont val="Tahoma"/>
            <family val="2"/>
          </rPr>
          <t>Valor necesario para cumplir 30% al 2035, según las metas de las fichas</t>
        </r>
      </text>
    </comment>
    <comment ref="O53" authorId="0" shapeId="0" xr:uid="{77CC5681-B26E-4F46-A4B1-E8FFDFC13D7E}">
      <text>
        <r>
          <rPr>
            <b/>
            <sz val="9"/>
            <color indexed="81"/>
            <rFont val="Tahoma"/>
            <family val="2"/>
          </rPr>
          <t>Valor necesario para cumplir 30% al 2035, según las metas de las fichas</t>
        </r>
      </text>
    </comment>
    <comment ref="O56" authorId="0" shapeId="0" xr:uid="{DB170351-DDDC-4EF8-9EAB-8E924C8774D6}">
      <text>
        <r>
          <rPr>
            <b/>
            <sz val="9"/>
            <color indexed="81"/>
            <rFont val="Tahoma"/>
            <family val="2"/>
          </rPr>
          <t>Crecimiento necesario para que tenga 35% en el 2035, considerando un crecimiento lineal</t>
        </r>
      </text>
    </comment>
    <comment ref="O62" authorId="0" shapeId="0" xr:uid="{DB175837-78A9-4FA2-805C-D0B89EBFD0C4}">
      <text>
        <r>
          <rPr>
            <b/>
            <sz val="9"/>
            <color indexed="81"/>
            <rFont val="Tahoma"/>
            <family val="2"/>
          </rPr>
          <t>Crecimiento necesario para que tenga 35% en el 2035, considerando un crecimiento lineal</t>
        </r>
      </text>
    </comment>
    <comment ref="O67" authorId="0" shapeId="0" xr:uid="{C81F1DC4-7B0B-4F57-929F-F1EA9FAB15F5}">
      <text>
        <r>
          <rPr>
            <b/>
            <sz val="9"/>
            <color indexed="81"/>
            <rFont val="Tahoma"/>
            <family val="2"/>
          </rPr>
          <t>Crecimiento necesario para que tenga 35% en el 2035, considerando un crecimiento lineal</t>
        </r>
      </text>
    </comment>
    <comment ref="O72" authorId="0" shapeId="0" xr:uid="{86615540-B67C-45C0-AA80-C08D56CDBB2F}">
      <text>
        <r>
          <rPr>
            <b/>
            <sz val="9"/>
            <color indexed="81"/>
            <rFont val="Tahoma"/>
            <family val="2"/>
          </rPr>
          <t>Sale de la interpolación para cumplir 5% en el 2035</t>
        </r>
      </text>
    </comment>
    <comment ref="O75" authorId="0" shapeId="0" xr:uid="{66D290CD-B28A-46BD-8547-21D8CA1675A7}">
      <text>
        <r>
          <rPr>
            <b/>
            <sz val="9"/>
            <color indexed="81"/>
            <rFont val="Tahoma"/>
            <family val="2"/>
          </rPr>
          <t>Número sale de interpolar para que cumpla la meta de 25% al 2035</t>
        </r>
      </text>
    </comment>
    <comment ref="O80" authorId="0" shapeId="0" xr:uid="{8BF49F44-67D1-44EF-8182-0047103333CF}">
      <text>
        <r>
          <rPr>
            <b/>
            <sz val="9"/>
            <color indexed="81"/>
            <rFont val="Tahoma"/>
            <family val="2"/>
          </rPr>
          <t>Sale de la interpolación para cumplir la meta de carga ligera 15% al 2035</t>
        </r>
      </text>
    </comment>
    <comment ref="O92" authorId="0" shapeId="0" xr:uid="{8470DB4B-BDC8-4152-9B39-3EB6F3C3F444}">
      <text>
        <r>
          <rPr>
            <b/>
            <sz val="9"/>
            <color indexed="81"/>
            <rFont val="Tahoma"/>
            <family val="2"/>
          </rPr>
          <t>Valor necesario para cumplir 30% al 2035, según las metas de las fichas</t>
        </r>
      </text>
    </comment>
    <comment ref="O94" authorId="0" shapeId="0" xr:uid="{95A93904-9B3F-4512-A31E-4E71D7706774}">
      <text>
        <r>
          <rPr>
            <b/>
            <sz val="9"/>
            <color indexed="81"/>
            <rFont val="Tahoma"/>
            <family val="2"/>
          </rPr>
          <t>Valor necesario para cumplir 30% al 2035, según las metas de las fichas</t>
        </r>
      </text>
    </comment>
    <comment ref="O99" authorId="0" shapeId="0" xr:uid="{9AE6C896-96DD-4735-AE4C-73299FEBE4B9}">
      <text>
        <r>
          <rPr>
            <b/>
            <sz val="9"/>
            <color indexed="81"/>
            <rFont val="Tahoma"/>
            <family val="2"/>
          </rPr>
          <t>Valor necesario para cumplir 30% al 2035, según las metas de las fichas</t>
        </r>
      </text>
    </comment>
    <comment ref="O102" authorId="0" shapeId="0" xr:uid="{3A33F409-F1F2-4BE1-83BA-6F2091CC0A07}">
      <text>
        <r>
          <rPr>
            <b/>
            <sz val="9"/>
            <color indexed="81"/>
            <rFont val="Tahoma"/>
            <family val="2"/>
          </rPr>
          <t>Crecimiento necesario para que tenga 35% en el 2035, considerando un crecimiento lineal</t>
        </r>
      </text>
    </comment>
    <comment ref="O108" authorId="0" shapeId="0" xr:uid="{4C1484B3-DA97-4AED-9D39-AA75E56991D4}">
      <text>
        <r>
          <rPr>
            <b/>
            <sz val="9"/>
            <color indexed="81"/>
            <rFont val="Tahoma"/>
            <family val="2"/>
          </rPr>
          <t>Crecimiento necesario para que tenga 35% en el 2035, considerando un crecimiento lineal</t>
        </r>
      </text>
    </comment>
    <comment ref="O113" authorId="0" shapeId="0" xr:uid="{11298FB6-94F4-484D-8CD3-EBEB9412CA24}">
      <text>
        <r>
          <rPr>
            <b/>
            <sz val="9"/>
            <color indexed="81"/>
            <rFont val="Tahoma"/>
            <family val="2"/>
          </rPr>
          <t>Crecimiento necesario para que tenga 35% en el 2035, considerando un crecimiento lineal</t>
        </r>
      </text>
    </comment>
    <comment ref="O118" authorId="0" shapeId="0" xr:uid="{69B381F1-E961-4AA3-8ACA-F0EBFD057C92}">
      <text>
        <r>
          <rPr>
            <b/>
            <sz val="9"/>
            <color indexed="81"/>
            <rFont val="Tahoma"/>
            <family val="2"/>
          </rPr>
          <t>Sale de la interpolación para cumplir 5% en el 2035</t>
        </r>
      </text>
    </comment>
    <comment ref="O121" authorId="0" shapeId="0" xr:uid="{B7B8BA08-9AA2-4C17-B396-F1B08AAAD148}">
      <text>
        <r>
          <rPr>
            <b/>
            <sz val="9"/>
            <color indexed="81"/>
            <rFont val="Tahoma"/>
            <family val="2"/>
          </rPr>
          <t>Número sale de interpolar para que cumpla la meta de 25% al 2035</t>
        </r>
      </text>
    </comment>
    <comment ref="O126" authorId="0" shapeId="0" xr:uid="{247B763F-1097-4958-A153-0E3EF6B93056}">
      <text>
        <r>
          <rPr>
            <b/>
            <sz val="9"/>
            <color indexed="81"/>
            <rFont val="Tahoma"/>
            <family val="2"/>
          </rPr>
          <t>Sale de la interpolación para cumplir la meta de carga ligera 15% al 2035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D7E4B64-FF82-4CE5-9C2F-9C1598DEEC58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9332B1EB-F583-48E0-9A2D-526A460213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<sst xmlns="http://schemas.openxmlformats.org/spreadsheetml/2006/main" count="2821" uniqueCount="266">
  <si>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</si>
  <si>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</si>
  <si>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</si>
  <si>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</si>
  <si>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</si>
  <si>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</si>
  <si>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</si>
  <si>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</si>
  <si>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</si>
  <si>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NDCincond</t>
  </si>
  <si>
    <t>NO</t>
  </si>
  <si>
    <t>NDC inconditional initiatives</t>
  </si>
  <si>
    <t>NDCcond</t>
  </si>
  <si>
    <t>NDC inconditional + conditional initiatives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</si>
  <si>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</si>
  <si>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</si>
  <si>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</si>
  <si>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</si>
  <si>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</si>
  <si>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</si>
  <si>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</si>
  <si>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Microbuses</t>
  </si>
  <si>
    <t>TRNMIC</t>
  </si>
  <si>
    <t>Buses</t>
  </si>
  <si>
    <t>TRNBUS</t>
  </si>
  <si>
    <t>Taxis</t>
  </si>
  <si>
    <t>TRNTAX</t>
  </si>
  <si>
    <t>Rail</t>
  </si>
  <si>
    <t>TRNPASRAI</t>
  </si>
  <si>
    <t>Motorcycles</t>
  </si>
  <si>
    <t>TRNMOT</t>
  </si>
  <si>
    <t>Sedanes</t>
  </si>
  <si>
    <t>TRNSED</t>
  </si>
  <si>
    <t>SUVs</t>
  </si>
  <si>
    <t>TRNSUV</t>
  </si>
  <si>
    <t>Heavy freight</t>
  </si>
  <si>
    <t>TRNFREHEA</t>
  </si>
  <si>
    <t>Light freight</t>
  </si>
  <si>
    <t>TRNFRELIG</t>
  </si>
  <si>
    <t>Freight rail</t>
  </si>
  <si>
    <t>TRNFRERAI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</si>
  <si>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</si>
  <si>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</si>
  <si>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</si>
  <si>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</si>
  <si>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</si>
  <si>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</si>
  <si>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</si>
  <si>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</si>
  <si>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</si>
  <si>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</si>
  <si>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</si>
  <si>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</si>
  <si>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</si>
  <si>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</si>
  <si>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</si>
  <si>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</si>
  <si>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</si>
  <si>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</si>
  <si>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DEMTRNPASPUB</t>
  </si>
  <si>
    <t>Demand</t>
  </si>
  <si>
    <t>n.a.</t>
  </si>
  <si>
    <t>Non Motorized - Passenger Transport</t>
  </si>
  <si>
    <t>DEMTRNNOMOT</t>
  </si>
  <si>
    <t>Heavy Fright</t>
  </si>
  <si>
    <t>Rail - Heavy Fright</t>
  </si>
  <si>
    <t>Technology</t>
  </si>
  <si>
    <t>interp</t>
  </si>
  <si>
    <t>Public Transport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</si>
  <si>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</si>
  <si>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</si>
  <si>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</si>
  <si>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</si>
  <si>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</si>
  <si>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</si>
  <si>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</si>
  <si>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</si>
  <si>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</si>
  <si>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</si>
  <si>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</si>
  <si>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TotalTechnologyAnnualActivityLowerLimit</t>
  </si>
  <si>
    <t>PWRGEO</t>
  </si>
  <si>
    <t>min</t>
  </si>
  <si>
    <t>intact</t>
  </si>
  <si>
    <t>PJ</t>
  </si>
  <si>
    <t>Overwrite  ;  Interpolate  ;  Fix_Last</t>
  </si>
  <si>
    <t>Sector</t>
  </si>
  <si>
    <t>Restriction_Type</t>
  </si>
  <si>
    <t>Transport</t>
  </si>
  <si>
    <t>Private</t>
  </si>
  <si>
    <t>Sedanes Electric</t>
  </si>
  <si>
    <t>TRNSEDELE</t>
  </si>
  <si>
    <t>Min</t>
  </si>
  <si>
    <t>Sedanes Hybrid Gasoline</t>
  </si>
  <si>
    <t>TRNSEDHYBGSL</t>
  </si>
  <si>
    <t>Sedanes Gasoline_Blend</t>
  </si>
  <si>
    <t>TRNSEDGSL</t>
  </si>
  <si>
    <t>TRNSUVHYBDSL</t>
  </si>
  <si>
    <t>SUVs Hybrid Diesel</t>
  </si>
  <si>
    <t>Min/Max</t>
  </si>
  <si>
    <t>TRNSUVELE</t>
  </si>
  <si>
    <t>SUVs Electric</t>
  </si>
  <si>
    <t>TRNSUVDSL</t>
  </si>
  <si>
    <t>SUVs Diesel_Blend</t>
  </si>
  <si>
    <t>TRNSUVHYBGSL</t>
  </si>
  <si>
    <t>SUVs Hybrid Gasoline</t>
  </si>
  <si>
    <t>TRNSUVGSL</t>
  </si>
  <si>
    <t>SUVs Gasoline_Blend</t>
  </si>
  <si>
    <t>TRNSUVLPG</t>
  </si>
  <si>
    <t>SUVs LPG</t>
  </si>
  <si>
    <t>Motorcycles Electric</t>
  </si>
  <si>
    <t>TRNMOTELE</t>
  </si>
  <si>
    <t>Motorcycles Gasoline_Blend</t>
  </si>
  <si>
    <t>TRNMOTGSL</t>
  </si>
  <si>
    <t>TRNTAXHYBDSL</t>
  </si>
  <si>
    <t>Taxis Hybrid Diesel</t>
  </si>
  <si>
    <t>TRNTAXELE</t>
  </si>
  <si>
    <t>Taxis Electric</t>
  </si>
  <si>
    <t>TRNTAXDSL</t>
  </si>
  <si>
    <t>Taxis Diesel_Blend</t>
  </si>
  <si>
    <t>TRNTAXHYBGSL</t>
  </si>
  <si>
    <t>Taxis Hybrid Gasoline</t>
  </si>
  <si>
    <t>TRNTAXGSL</t>
  </si>
  <si>
    <t>Taxis Gasoline_Blend</t>
  </si>
  <si>
    <t>TRNBUSHYBDSL</t>
  </si>
  <si>
    <t>Buses Hybrid Diesel</t>
  </si>
  <si>
    <t>TRNBUSHYD</t>
  </si>
  <si>
    <t>Buses Hydrogen</t>
  </si>
  <si>
    <t>TRNBUSELE</t>
  </si>
  <si>
    <t>Buses Electric</t>
  </si>
  <si>
    <t>TRNBUSDSL</t>
  </si>
  <si>
    <t>Buses Diesel_Blend</t>
  </si>
  <si>
    <t>TRNBUSLPG</t>
  </si>
  <si>
    <t>Buses LPG</t>
  </si>
  <si>
    <t>Microbuses Hybrid Diesel</t>
  </si>
  <si>
    <t>TRNMICHYBDSL</t>
  </si>
  <si>
    <t>Microbuses Hydrogen</t>
  </si>
  <si>
    <t>TRNMICHYD</t>
  </si>
  <si>
    <t>Microbuses Electric</t>
  </si>
  <si>
    <t>TRNMICELE</t>
  </si>
  <si>
    <t>Microbuses Diesel_Blend</t>
  </si>
  <si>
    <t>TRNMICDSL</t>
  </si>
  <si>
    <t>Microbuses LPG</t>
  </si>
  <si>
    <t>TRNMICLPG</t>
  </si>
  <si>
    <t>Set</t>
  </si>
  <si>
    <t>Set_Index</t>
  </si>
  <si>
    <t>Emission</t>
  </si>
  <si>
    <t>PWRFOI</t>
  </si>
  <si>
    <t>TotalAnnualMaxCapacity</t>
  </si>
  <si>
    <t>GW</t>
  </si>
  <si>
    <t>PWRDSL</t>
  </si>
  <si>
    <t>PWRHYDDAM</t>
  </si>
  <si>
    <t>PWRHYDROR</t>
  </si>
  <si>
    <t>PWRSPVTRN</t>
  </si>
  <si>
    <t>PWRWNONS</t>
  </si>
  <si>
    <t>EmissionActivityRatio</t>
  </si>
  <si>
    <t>None</t>
  </si>
  <si>
    <t>Exact</t>
  </si>
  <si>
    <t>T4GSL_PRI</t>
  </si>
  <si>
    <t>T4GSL_LIG</t>
  </si>
  <si>
    <t>Gasoline with etanol</t>
  </si>
  <si>
    <t>SpecifiedAnnualDemand</t>
  </si>
  <si>
    <t>f</t>
  </si>
  <si>
    <t>E5COMELE</t>
  </si>
  <si>
    <t>E5INDELE</t>
  </si>
  <si>
    <t>E5RESELE</t>
  </si>
  <si>
    <t>Emission_Set</t>
  </si>
  <si>
    <t>CO2e_TRN</t>
  </si>
  <si>
    <t>2021 ; 2022 ; 2023 ; 2024 ; 2025 ; 2026 ; 2027 ; 2028 ; 2029 ; 2030 ; 2031 ; 2032 ; 2033 ; 2034 ; 2035 ; 2036 ; 2037 ; 2038</t>
  </si>
  <si>
    <t>2021 ; 2022 ; 2023 ; 2024 ; 2025 ; 2026 ; 2027 ; 2028 ; 2029 ; 2030 ; 2031 ; 2032 ; 2033 ; 2034 ; 2035 ; 2036</t>
  </si>
  <si>
    <t>2021 ; 2022 ; 2023 ; 2024 ; 2025 ; 2026 ; 2027 ; 2028 ; 2029 ; 2030 ; 2031 ; 2032 ; 2033 ; 2034 ; 2035 ; 2036 ; 2037 ; 2038 ; 2039 ; 2040</t>
  </si>
  <si>
    <t>5.702 ; 5.725 ; 5.239 ; 4.909 ; 5.051 ; 5.051 ; 5.051 ; 5.051 ; 6.237 ; 6.129 ; 5.158 ; 5.719 ; 6.907 ; 6.907 ; 6.907 ; 6.907 ; 6.907 ; 8.095</t>
  </si>
  <si>
    <t>TRNSEDDSL</t>
  </si>
  <si>
    <t>Sedanes  Diesel</t>
  </si>
  <si>
    <t>TRNSEDLPG</t>
  </si>
  <si>
    <t>Sedanes LPG</t>
  </si>
  <si>
    <t>E5TMADSL</t>
  </si>
  <si>
    <t>Demand Transport Maritimo - Diesel</t>
  </si>
  <si>
    <t>Demand Commercial Electric</t>
  </si>
  <si>
    <t>Demand Industrial Electric</t>
  </si>
  <si>
    <t>Demand Residential Electric</t>
  </si>
  <si>
    <t>CO2_TRN</t>
  </si>
  <si>
    <t>Max</t>
  </si>
  <si>
    <t>TRNFREHEANGV</t>
  </si>
  <si>
    <t>Heavy freight Natural Gas Vehicular</t>
  </si>
  <si>
    <t>TRNFREHEALPG</t>
  </si>
  <si>
    <t>Heavy freight LPG</t>
  </si>
  <si>
    <t>TRNFREHEADSL</t>
  </si>
  <si>
    <t>Heavy freight Diesel_Blend</t>
  </si>
  <si>
    <t>TRNFREHEAELE</t>
  </si>
  <si>
    <t>Heavy freight Electric</t>
  </si>
  <si>
    <t>TRNFREHEAHYD</t>
  </si>
  <si>
    <t>Heavy freight Hydrogen</t>
  </si>
  <si>
    <t>TRNFREHEAHYBDSL</t>
  </si>
  <si>
    <t>Heavy freight Hybrid Diesel</t>
  </si>
  <si>
    <t>TRNFRELIGLPG</t>
  </si>
  <si>
    <t>Light freight LPG</t>
  </si>
  <si>
    <t>Light Freight</t>
  </si>
  <si>
    <t>TRNFRELIGGSL</t>
  </si>
  <si>
    <t>Light freight Gasoline_Blend</t>
  </si>
  <si>
    <t>TRNFRELIGHYBGSL</t>
  </si>
  <si>
    <t>Light freight Hybrid Gasoline</t>
  </si>
  <si>
    <t>TRNFRELIGDSL</t>
  </si>
  <si>
    <t>Light freight Diesel_Blend</t>
  </si>
  <si>
    <t>TRNFRELIGELE</t>
  </si>
  <si>
    <t>Light freight Electric</t>
  </si>
  <si>
    <t>TRNFRELIGHYBDSL</t>
  </si>
  <si>
    <t>Light freight Hybrid Diesel</t>
  </si>
  <si>
    <t>TRNFRERAIDSL</t>
  </si>
  <si>
    <t>Freight rail Diesel_Blend</t>
  </si>
  <si>
    <t>TRNFRERAIELE</t>
  </si>
  <si>
    <t>Freight rail Electric</t>
  </si>
  <si>
    <t>TRNFRERAIHYBDSL</t>
  </si>
  <si>
    <t>Freight rail Hybrid Diesel</t>
  </si>
  <si>
    <t>Demand Industrial Fuel Oil</t>
  </si>
  <si>
    <t>Demand Industrial Sugarcane and subproducts</t>
  </si>
  <si>
    <t>E5INDFOI</t>
  </si>
  <si>
    <t>E5INDSUG</t>
  </si>
  <si>
    <t>PWRBMS</t>
  </si>
  <si>
    <t>E5INDHYD</t>
  </si>
  <si>
    <t>E5INDCOK</t>
  </si>
  <si>
    <t>InputActivityRatio</t>
  </si>
  <si>
    <t>Mejora de tecnologías según logística sostenible</t>
  </si>
  <si>
    <t>Rail Hybrid Diesel</t>
  </si>
  <si>
    <t>Rail Electric</t>
  </si>
  <si>
    <t>Rail Diesel_Blend</t>
  </si>
  <si>
    <t>TRNPASRAIHYBDSL</t>
  </si>
  <si>
    <t>TRNPASRAIELE</t>
  </si>
  <si>
    <t>TRNPASRAIDSL</t>
  </si>
  <si>
    <t>Demand Industrial Pure_Diesel</t>
  </si>
  <si>
    <t>Demand Industrial Pure_Gasoline</t>
  </si>
  <si>
    <t>Demand Industrial Hydrogen</t>
  </si>
  <si>
    <t>Demand Industrial Petroleum Coke</t>
  </si>
  <si>
    <t>Demand Industrial LPG</t>
  </si>
  <si>
    <t>Demand Industrial Biomass for power</t>
  </si>
  <si>
    <t>Demand Industrial Coal</t>
  </si>
  <si>
    <t>E5INDPURDSL</t>
  </si>
  <si>
    <t>E5INDPURGSL</t>
  </si>
  <si>
    <t>E5INDLPG</t>
  </si>
  <si>
    <t>E5INDBMS</t>
  </si>
  <si>
    <t>E5INDCOA</t>
  </si>
  <si>
    <t>adim</t>
  </si>
  <si>
    <t>CapacityFactor</t>
  </si>
  <si>
    <t>2021 ; 2022 ; 2023 ; 2024 ; 2025 ; 2026 ; 2027 ; 2028</t>
  </si>
  <si>
    <t>PWRSUG</t>
  </si>
  <si>
    <t>2021 ; 2022 ; 2023 ; 2024 ; 2025 ; 2026 ; 2027 ; 2028 ; 2029</t>
  </si>
  <si>
    <t>Acción del sector de residuos</t>
  </si>
  <si>
    <t>TotalAnnualMinCapacityInvestment</t>
  </si>
  <si>
    <t>0 ; 0 ; 0 ; 0 ; 0 ; 0 ; 0 ; 0 ; 0 ; 0.075 ; 0</t>
  </si>
  <si>
    <t>2021 ; 2022 ; 2023 ; 2024 ; 2025 ; 2026 ; 2027 ; 2028 ; 2029 ; 2030 ; 2031</t>
  </si>
  <si>
    <t>Write  ;  Interpolate  ;  Fix_Last</t>
  </si>
  <si>
    <t>Freight</t>
  </si>
  <si>
    <t>Freight demands</t>
  </si>
  <si>
    <t>2021 ; 2022 ; 2023 ; 2024 ; 2025</t>
  </si>
  <si>
    <t>0.198 ; 0.25403 ; 0.25403 ; 0.2583 ; 0.386</t>
  </si>
  <si>
    <t>20.535 ; 20.929 ; 16.09 ; 16.089 ; 16.865 ; 18.509 ; 14.222 ; 16.626 ; 18.088 ; 18.166 ; 18.276 ; 18.276 ; 16.505 ; 17.336 ; 17.336 ; 18.872 ; 18.872 ; 19.107</t>
  </si>
  <si>
    <t>0.03 ; 0.031 ; 0.032 ; 0.093 ; 0.093 ; 0.093 ; 1.283 ; 1.777 ; 2.765 ; 2.765 ; 3.11 ; 4.592 ; 4.592 ; 5.382 ; 5.728 ; 5.728 ; 5.975 ; 5.975 ; 5.975 ; 6.123</t>
  </si>
  <si>
    <t>5.1487 ; 4.929 ; 5.20 ; 4.462 ; 4.462 ; 4.462 ; 5.021 ; 6.086 ; 7.417 ; 7.417 ; 9.414 ; 9.414 ; 9.414 ; 9.414 ; 9.414 ; 9.414 ; 11.011 ; 11.011 ; 11.011 ; 12.875</t>
  </si>
  <si>
    <t>0.071 ; 0.071 ; 0.071 ; 0.071 ; 0.071 ; 0.071 ; 0.071 ; 0.071 ; 0.071 ; 0.166 ; 0.186 ; 0.226</t>
  </si>
  <si>
    <t>2021 ; 2022 ; 2023 ; 2024 ; 2025 ; 2026 ; 2027 ; 2028 ; 2029 ; 2030 ; 2031 ; 2032</t>
  </si>
  <si>
    <t>0.227242 ; 0.227242 ; 0.227242 ; 0.32 ; 0.33 ; 0.36 ; 0.47 ; 0.47</t>
  </si>
  <si>
    <t>0.001164314 ; 0.0515 ; 0.29 ; 0.432 ; 0.041694</t>
  </si>
  <si>
    <t>0.0074 ; 0.3251 ; 1.8212 ; 3.195 ; 0.387 ; 0.422 ; 0.5443 ; 0.5443 ; 0.2647 ; 0.2647 ; 0.2647 ; 0.2647 ; 0.3462 ; 0.3462 ; 0.3462 ; 0.2647</t>
  </si>
  <si>
    <t>0.000495 ; 0.000741 ; 0.0817 ; 0.219 ; 0.001</t>
  </si>
  <si>
    <t>0.00276 ; 0.00319 ; 0.34597 ; 1.5735 ; 0.00305 ; 0.00305 ; 0.00305 ; 0.00305 ; 0.0087</t>
  </si>
  <si>
    <t>20.535 ; 20.929 ; 16.08 ; 16.089 ; 16.865 ; 18.509 ; 14.222 ; 16.626 ; 18.088 ; 18.166 ; 18.276 ; 18.276 ; 16.505 ; 17.336 ; 17.336 ; 18.872 ; 18.872 ; 19.107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</si>
</sst>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5"/>
      <name val="Calibri"/>
      <family val="2"/>
    </font>
    <font>
      <sz val="11"/>
      <color theme="5" tint="-0.249977111117893"/>
      <name val="Calibri"/>
      <family val="2"/>
    </font>
    <font>
      <sz val="11"/>
      <color rgb="FFFFC000"/>
      <name val="Calibri"/>
      <family val="2"/>
    </font>
    <font>
      <sz val="11"/>
      <color rgb="FFFF00FF"/>
      <name val="Calibri"/>
      <family val="2"/>
    </font>
    <font>
      <sz val="11"/>
      <color rgb="FFFF0000"/>
      <name val="Calibri"/>
      <family val="2"/>
    </font>
    <font>
      <b/>
      <sz val="11"/>
      <color rgb="FFFF00FF"/>
      <name val="Calibri"/>
      <family val="2"/>
    </font>
    <font>
      <sz val="11"/>
      <color theme="9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/>
    <xf numFmtId="0" fontId="1" fillId="0" borderId="5" xfId="0" applyFont="1" applyBorder="1"/>
    <xf numFmtId="0" fontId="1" fillId="0" borderId="9" xfId="0" applyFont="1" applyBorder="1"/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1" xfId="0" applyBorder="1"/>
    <xf numFmtId="0" fontId="5" fillId="0" borderId="8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Border="1" applyAlignment="1">
      <alignment wrapText="1"/>
    </xf>
    <xf numFmtId="0" fontId="5" fillId="0" borderId="13" xfId="0" applyFont="1" applyBorder="1"/>
    <xf numFmtId="0" fontId="5" fillId="0" borderId="10" xfId="0" applyFont="1" applyBorder="1"/>
    <xf numFmtId="0" fontId="0" fillId="0" borderId="7" xfId="0" applyBorder="1"/>
    <xf numFmtId="0" fontId="0" fillId="0" borderId="3" xfId="0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3" borderId="0" xfId="0" applyFill="1"/>
    <xf numFmtId="0" fontId="8" fillId="2" borderId="8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/>
    <xf numFmtId="0" fontId="1" fillId="0" borderId="20" xfId="0" applyFont="1" applyBorder="1"/>
    <xf numFmtId="0" fontId="1" fillId="0" borderId="9" xfId="0" applyFont="1" applyBorder="1" applyAlignment="1">
      <alignment vertical="center"/>
    </xf>
    <xf numFmtId="0" fontId="6" fillId="0" borderId="8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3" xfId="0" applyFont="1" applyBorder="1"/>
    <xf numFmtId="0" fontId="10" fillId="4" borderId="22" xfId="0" applyFont="1" applyFill="1" applyBorder="1"/>
    <xf numFmtId="0" fontId="10" fillId="0" borderId="23" xfId="0" applyFont="1" applyBorder="1"/>
    <xf numFmtId="0" fontId="10" fillId="0" borderId="21" xfId="0" applyFont="1" applyBorder="1"/>
    <xf numFmtId="0" fontId="11" fillId="5" borderId="22" xfId="0" applyFont="1" applyFill="1" applyBorder="1"/>
    <xf numFmtId="0" fontId="10" fillId="0" borderId="25" xfId="0" applyFont="1" applyBorder="1"/>
    <xf numFmtId="0" fontId="10" fillId="0" borderId="22" xfId="0" applyFont="1" applyBorder="1"/>
    <xf numFmtId="0" fontId="10" fillId="6" borderId="22" xfId="0" applyFont="1" applyFill="1" applyBorder="1"/>
    <xf numFmtId="0" fontId="10" fillId="6" borderId="24" xfId="0" applyFont="1" applyFill="1" applyBorder="1"/>
    <xf numFmtId="0" fontId="10" fillId="0" borderId="24" xfId="0" applyFont="1" applyBorder="1"/>
    <xf numFmtId="0" fontId="6" fillId="0" borderId="1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0" borderId="13" xfId="0" applyFont="1" applyBorder="1"/>
    <xf numFmtId="0" fontId="6" fillId="0" borderId="10" xfId="0" applyFont="1" applyBorder="1" applyAlignment="1">
      <alignment wrapText="1"/>
    </xf>
    <xf numFmtId="0" fontId="6" fillId="0" borderId="9" xfId="0" applyFont="1" applyBorder="1"/>
    <xf numFmtId="0" fontId="11" fillId="7" borderId="26" xfId="0" applyFont="1" applyFill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11" fillId="7" borderId="22" xfId="0" applyFont="1" applyFill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29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10" fillId="0" borderId="0" xfId="0" applyFont="1"/>
    <xf numFmtId="0" fontId="10" fillId="8" borderId="33" xfId="0" applyFont="1" applyFill="1" applyBorder="1"/>
    <xf numFmtId="0" fontId="10" fillId="9" borderId="31" xfId="0" applyFont="1" applyFill="1" applyBorder="1"/>
    <xf numFmtId="0" fontId="10" fillId="9" borderId="28" xfId="0" applyFont="1" applyFill="1" applyBorder="1"/>
    <xf numFmtId="0" fontId="10" fillId="9" borderId="32" xfId="0" applyFont="1" applyFill="1" applyBorder="1"/>
    <xf numFmtId="0" fontId="10" fillId="9" borderId="33" xfId="0" applyFont="1" applyFill="1" applyBorder="1"/>
    <xf numFmtId="0" fontId="10" fillId="9" borderId="34" xfId="0" applyFont="1" applyFill="1" applyBorder="1"/>
    <xf numFmtId="0" fontId="12" fillId="0" borderId="22" xfId="0" applyFont="1" applyBorder="1"/>
    <xf numFmtId="0" fontId="13" fillId="0" borderId="22" xfId="0" applyFont="1" applyBorder="1"/>
    <xf numFmtId="0" fontId="13" fillId="0" borderId="24" xfId="0" applyFont="1" applyBorder="1"/>
    <xf numFmtId="0" fontId="0" fillId="9" borderId="7" xfId="0" applyFill="1" applyBorder="1" applyAlignment="1">
      <alignment horizontal="left"/>
    </xf>
    <xf numFmtId="0" fontId="7" fillId="0" borderId="7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wrapText="1"/>
    </xf>
    <xf numFmtId="0" fontId="7" fillId="10" borderId="35" xfId="0" applyFont="1" applyFill="1" applyBorder="1" applyAlignment="1">
      <alignment horizontal="center" wrapText="1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 wrapText="1"/>
    </xf>
    <xf numFmtId="0" fontId="8" fillId="0" borderId="36" xfId="0" applyFont="1" applyBorder="1" applyAlignment="1">
      <alignment horizontal="center"/>
    </xf>
    <xf numFmtId="0" fontId="7" fillId="10" borderId="37" xfId="0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center" wrapText="1"/>
    </xf>
    <xf numFmtId="0" fontId="0" fillId="11" borderId="7" xfId="0" applyFill="1" applyBorder="1"/>
    <xf numFmtId="164" fontId="7" fillId="0" borderId="7" xfId="0" applyNumberFormat="1" applyFont="1" applyBorder="1"/>
    <xf numFmtId="164" fontId="7" fillId="11" borderId="7" xfId="0" applyNumberFormat="1" applyFont="1" applyFill="1" applyBorder="1"/>
    <xf numFmtId="0" fontId="0" fillId="0" borderId="7" xfId="0" applyBorder="1" applyAlignment="1">
      <alignment horizontal="center" vertical="center"/>
    </xf>
    <xf numFmtId="0" fontId="7" fillId="0" borderId="7" xfId="0" applyFont="1" applyBorder="1"/>
    <xf numFmtId="0" fontId="7" fillId="12" borderId="7" xfId="0" applyFont="1" applyFill="1" applyBorder="1"/>
    <xf numFmtId="0" fontId="15" fillId="9" borderId="33" xfId="0" applyFont="1" applyFill="1" applyBorder="1"/>
    <xf numFmtId="164" fontId="16" fillId="0" borderId="22" xfId="0" applyNumberFormat="1" applyFont="1" applyBorder="1"/>
    <xf numFmtId="0" fontId="15" fillId="8" borderId="33" xfId="0" applyFont="1" applyFill="1" applyBorder="1"/>
    <xf numFmtId="0" fontId="15" fillId="10" borderId="33" xfId="0" applyFont="1" applyFill="1" applyBorder="1"/>
    <xf numFmtId="0" fontId="10" fillId="10" borderId="33" xfId="0" applyFont="1" applyFill="1" applyBorder="1"/>
    <xf numFmtId="0" fontId="10" fillId="10" borderId="38" xfId="0" applyFont="1" applyFill="1" applyBorder="1"/>
    <xf numFmtId="0" fontId="15" fillId="9" borderId="7" xfId="0" applyFont="1" applyFill="1" applyBorder="1"/>
    <xf numFmtId="0" fontId="10" fillId="9" borderId="7" xfId="0" applyFont="1" applyFill="1" applyBorder="1"/>
    <xf numFmtId="0" fontId="17" fillId="0" borderId="26" xfId="0" applyFont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10" fillId="9" borderId="39" xfId="0" applyFont="1" applyFill="1" applyBorder="1"/>
    <xf numFmtId="0" fontId="10" fillId="9" borderId="38" xfId="0" applyFont="1" applyFill="1" applyBorder="1"/>
    <xf numFmtId="0" fontId="10" fillId="10" borderId="40" xfId="0" applyFont="1" applyFill="1" applyBorder="1"/>
    <xf numFmtId="0" fontId="10" fillId="9" borderId="41" xfId="0" applyFont="1" applyFill="1" applyBorder="1"/>
    <xf numFmtId="0" fontId="15" fillId="9" borderId="39" xfId="0" applyFont="1" applyFill="1" applyBorder="1"/>
    <xf numFmtId="0" fontId="15" fillId="9" borderId="41" xfId="0" applyFont="1" applyFill="1" applyBorder="1"/>
    <xf numFmtId="0" fontId="18" fillId="0" borderId="7" xfId="0" applyFont="1" applyBorder="1"/>
    <xf numFmtId="0" fontId="18" fillId="11" borderId="7" xfId="0" applyFont="1" applyFill="1" applyBorder="1"/>
    <xf numFmtId="0" fontId="10" fillId="0" borderId="1" xfId="0" applyFont="1" applyBorder="1"/>
    <xf numFmtId="0" fontId="10" fillId="0" borderId="42" xfId="0" applyFont="1" applyBorder="1"/>
    <xf numFmtId="0" fontId="14" fillId="0" borderId="42" xfId="0" applyFont="1" applyBorder="1"/>
    <xf numFmtId="0" fontId="10" fillId="0" borderId="43" xfId="0" applyFont="1" applyBorder="1"/>
    <xf numFmtId="164" fontId="16" fillId="0" borderId="23" xfId="0" applyNumberFormat="1" applyFont="1" applyBorder="1"/>
    <xf numFmtId="0" fontId="10" fillId="0" borderId="44" xfId="0" applyFont="1" applyBorder="1"/>
    <xf numFmtId="0" fontId="0" fillId="0" borderId="45" xfId="0" applyBorder="1"/>
    <xf numFmtId="0" fontId="16" fillId="9" borderId="33" xfId="0" applyFont="1" applyFill="1" applyBorder="1"/>
    <xf numFmtId="0" fontId="7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9" borderId="7" xfId="0" applyFont="1" applyFill="1" applyBorder="1"/>
    <xf numFmtId="0" fontId="11" fillId="13" borderId="22" xfId="0" applyFont="1" applyFill="1" applyBorder="1" applyAlignment="1">
      <alignment wrapText="1"/>
    </xf>
    <xf numFmtId="0" fontId="11" fillId="13" borderId="28" xfId="0" applyFont="1" applyFill="1" applyBorder="1" applyAlignment="1">
      <alignment wrapText="1"/>
    </xf>
    <xf numFmtId="0" fontId="11" fillId="13" borderId="26" xfId="0" applyFont="1" applyFill="1" applyBorder="1" applyAlignment="1">
      <alignment wrapText="1"/>
    </xf>
    <xf numFmtId="0" fontId="11" fillId="14" borderId="22" xfId="0" applyFont="1" applyFill="1" applyBorder="1" applyAlignment="1">
      <alignment wrapText="1"/>
    </xf>
    <xf numFmtId="0" fontId="11" fillId="14" borderId="28" xfId="0" applyFont="1" applyFill="1" applyBorder="1" applyAlignment="1">
      <alignment wrapText="1"/>
    </xf>
    <xf numFmtId="0" fontId="11" fillId="14" borderId="26" xfId="0" applyFont="1" applyFill="1" applyBorder="1" applyAlignment="1">
      <alignment wrapText="1"/>
    </xf>
    <xf numFmtId="0" fontId="0" fillId="15" borderId="7" xfId="0" applyFill="1" applyBorder="1" applyAlignment="1">
      <alignment horizontal="left"/>
    </xf>
    <xf numFmtId="2" fontId="12" fillId="0" borderId="22" xfId="0" applyNumberFormat="1" applyFont="1" applyBorder="1"/>
    <xf numFmtId="165" fontId="12" fillId="0" borderId="2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/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12.5546875" bestFit="1" customWidth="1"/>
    <col min="5" max="5" width="9.6640625" bestFit="1" customWidth="1"/>
    <col min="6" max="6" width="100.6640625" bestFit="1" customWidth="1"/>
  </cols>
  <sheetData>
    <row r="1" spans="1: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14" t="s">
        <v>6</v>
      </c>
      <c r="B2" s="13" t="s">
        <v>7</v>
      </c>
      <c r="C2" s="13" t="s">
        <v>7</v>
      </c>
      <c r="D2" s="13" t="s">
        <v>6</v>
      </c>
      <c r="E2" s="13" t="s">
        <v>8</v>
      </c>
      <c r="F2" s="10" t="s">
        <v>6</v>
      </c>
    </row>
    <row r="3" spans="1:6" x14ac:dyDescent="0.3">
      <c r="A3" s="22" t="s">
        <v>9</v>
      </c>
      <c r="B3" s="21" t="s">
        <v>7</v>
      </c>
      <c r="C3" s="21" t="s">
        <v>10</v>
      </c>
      <c r="D3" s="21" t="s">
        <v>9</v>
      </c>
      <c r="E3" s="21" t="s">
        <v>8</v>
      </c>
      <c r="F3" s="3" t="s">
        <v>11</v>
      </c>
    </row>
    <row r="4" spans="1:6" x14ac:dyDescent="0.3">
      <c r="A4" s="21" t="s">
        <v>12</v>
      </c>
      <c r="B4" s="21" t="s">
        <v>7</v>
      </c>
      <c r="C4" s="21" t="s">
        <v>10</v>
      </c>
      <c r="D4" s="21" t="s">
        <v>12</v>
      </c>
      <c r="E4" s="21" t="s">
        <v>8</v>
      </c>
      <c r="F4" s="3" t="s">
        <v>13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R27"/>
  <sheetViews>
    <sheetView zoomScale="78" zoomScaleNormal="85" workbookViewId="0">
      <pane ySplit="1" topLeftCell="A2" activePane="bottomLeft" state="frozen"/>
      <selection pane="bottomLeft" activeCell="B13" sqref="B13"/>
    </sheetView>
  </sheetViews>
  <sheetFormatPr defaultColWidth="8.88671875" defaultRowHeight="14.4" x14ac:dyDescent="0.3"/>
  <cols>
    <col min="1" max="1" width="11" style="30" bestFit="1" customWidth="1"/>
    <col min="2" max="2" width="37.5546875" style="30" customWidth="1"/>
    <col min="3" max="3" width="16.88671875" style="30" bestFit="1" customWidth="1"/>
    <col min="4" max="4" width="10" style="30" customWidth="1"/>
    <col min="5" max="5" width="50.33203125" style="30" bestFit="1" customWidth="1"/>
    <col min="6" max="6" width="12.44140625" style="30" customWidth="1"/>
    <col min="7" max="11" width="8.88671875" style="30"/>
    <col min="12" max="12" width="9.88671875" style="30" customWidth="1"/>
    <col min="13" max="13" width="12.109375" style="30" bestFit="1" customWidth="1"/>
    <col min="14" max="16" width="7.44140625" style="30" bestFit="1" customWidth="1"/>
    <col min="17" max="18" width="7.109375" style="30" bestFit="1" customWidth="1"/>
    <col min="19" max="28" width="7" style="30" bestFit="1" customWidth="1"/>
    <col min="29" max="33" width="6.44140625" style="30" bestFit="1" customWidth="1"/>
    <col min="34" max="39" width="7.44140625" style="30" bestFit="1" customWidth="1"/>
    <col min="40" max="16384" width="8.88671875" style="30"/>
  </cols>
  <sheetData>
    <row r="1" spans="1:44" ht="43.2" x14ac:dyDescent="0.3">
      <c r="A1" s="32" t="s">
        <v>17</v>
      </c>
      <c r="B1" s="33" t="s">
        <v>14</v>
      </c>
      <c r="C1" s="33" t="s">
        <v>144</v>
      </c>
      <c r="D1" s="33" t="s">
        <v>145</v>
      </c>
      <c r="E1" s="33" t="s">
        <v>42</v>
      </c>
      <c r="F1" s="34" t="s">
        <v>72</v>
      </c>
      <c r="G1" s="33" t="s">
        <v>3</v>
      </c>
      <c r="H1" s="33" t="s">
        <v>79</v>
      </c>
      <c r="I1" s="33" t="s">
        <v>53</v>
      </c>
      <c r="J1" s="33" t="s">
        <v>54</v>
      </c>
      <c r="K1" s="33" t="s">
        <v>55</v>
      </c>
      <c r="L1" s="33" t="s">
        <v>56</v>
      </c>
      <c r="M1" s="33">
        <v>2021</v>
      </c>
      <c r="N1" s="33">
        <v>2022</v>
      </c>
      <c r="O1" s="33">
        <v>2023</v>
      </c>
      <c r="P1" s="33">
        <v>2024</v>
      </c>
      <c r="Q1" s="33">
        <v>2025</v>
      </c>
      <c r="R1" s="33">
        <v>2026</v>
      </c>
      <c r="S1" s="33">
        <v>2027</v>
      </c>
      <c r="T1" s="33">
        <v>2028</v>
      </c>
      <c r="U1" s="33">
        <v>2029</v>
      </c>
      <c r="V1" s="33">
        <v>2030</v>
      </c>
      <c r="W1" s="33">
        <v>2031</v>
      </c>
      <c r="X1" s="33">
        <v>2032</v>
      </c>
      <c r="Y1" s="33">
        <v>2033</v>
      </c>
      <c r="Z1" s="33">
        <v>2034</v>
      </c>
      <c r="AA1" s="33">
        <v>2035</v>
      </c>
      <c r="AB1" s="33">
        <v>2036</v>
      </c>
      <c r="AC1" s="33">
        <v>2037</v>
      </c>
      <c r="AD1" s="33">
        <v>2038</v>
      </c>
      <c r="AE1" s="33">
        <v>2039</v>
      </c>
      <c r="AF1" s="33">
        <v>2040</v>
      </c>
      <c r="AG1" s="33">
        <v>2041</v>
      </c>
      <c r="AH1" s="33">
        <v>2042</v>
      </c>
      <c r="AI1" s="33">
        <v>2043</v>
      </c>
      <c r="AJ1" s="33">
        <v>2044</v>
      </c>
      <c r="AK1" s="33">
        <v>2045</v>
      </c>
      <c r="AL1" s="33">
        <v>2046</v>
      </c>
      <c r="AM1" s="33">
        <v>2047</v>
      </c>
      <c r="AN1" s="33">
        <v>2048</v>
      </c>
      <c r="AO1" s="33">
        <v>2049</v>
      </c>
      <c r="AP1" s="33">
        <v>2050</v>
      </c>
      <c r="AQ1" s="33"/>
      <c r="AR1" s="33"/>
    </row>
    <row r="2" spans="1:44" customFormat="1" x14ac:dyDescent="0.3">
      <c r="A2" s="98" t="s">
        <v>9</v>
      </c>
      <c r="B2" s="98" t="s">
        <v>161</v>
      </c>
      <c r="C2" s="21" t="s">
        <v>163</v>
      </c>
      <c r="D2" s="21" t="s">
        <v>162</v>
      </c>
      <c r="E2" s="21" t="s">
        <v>178</v>
      </c>
      <c r="F2" s="98" t="s">
        <v>7</v>
      </c>
      <c r="G2" s="98" t="s">
        <v>156</v>
      </c>
      <c r="H2" s="98" t="s">
        <v>157</v>
      </c>
      <c r="I2" s="21"/>
      <c r="J2" s="21"/>
      <c r="K2" s="21"/>
      <c r="L2" s="21"/>
      <c r="M2" s="99">
        <v>13.500999999999999</v>
      </c>
      <c r="N2" s="99">
        <v>11.923</v>
      </c>
      <c r="O2" s="99">
        <v>12.352228</v>
      </c>
      <c r="P2" s="99">
        <v>12.871021576</v>
      </c>
      <c r="Q2" s="99">
        <v>13.320992490296963</v>
      </c>
      <c r="R2" s="99">
        <v>13.697574894218596</v>
      </c>
      <c r="S2" s="99">
        <v>14.074157298140229</v>
      </c>
      <c r="T2" s="99">
        <v>14.450739702061862</v>
      </c>
      <c r="U2" s="99">
        <v>14.827322105983495</v>
      </c>
      <c r="V2" s="99">
        <v>15.203904509905128</v>
      </c>
      <c r="W2" s="99">
        <v>15.500362428163994</v>
      </c>
      <c r="X2" s="99">
        <v>15.79682034642286</v>
      </c>
      <c r="Y2" s="99">
        <v>16.093278264681725</v>
      </c>
      <c r="Z2" s="99">
        <v>16.389736182940592</v>
      </c>
      <c r="AA2" s="100">
        <v>16.686194101199458</v>
      </c>
      <c r="AB2" s="99">
        <v>16.982652019458325</v>
      </c>
      <c r="AC2" s="99">
        <v>17.279109937717191</v>
      </c>
      <c r="AD2" s="99">
        <v>17.575567855976058</v>
      </c>
      <c r="AE2" s="99">
        <v>17.872025774234924</v>
      </c>
      <c r="AF2" s="99">
        <v>18.168483692493787</v>
      </c>
      <c r="AG2" s="99">
        <v>18.633297134537251</v>
      </c>
      <c r="AH2" s="99">
        <v>19.098110576580716</v>
      </c>
      <c r="AI2" s="99">
        <v>19.56292401862418</v>
      </c>
      <c r="AJ2" s="99">
        <v>20.027737460667645</v>
      </c>
      <c r="AK2" s="99">
        <v>20.492550902711109</v>
      </c>
      <c r="AL2" s="99">
        <v>20.957364344754573</v>
      </c>
      <c r="AM2" s="99">
        <v>21.422177786798038</v>
      </c>
      <c r="AN2" s="99">
        <v>21.886991228841502</v>
      </c>
      <c r="AO2" s="99">
        <v>22.351804670884967</v>
      </c>
      <c r="AP2" s="99">
        <v>22.816618112928435</v>
      </c>
    </row>
    <row r="3" spans="1:44" x14ac:dyDescent="0.3">
      <c r="A3" s="98" t="s">
        <v>9</v>
      </c>
      <c r="B3" s="98" t="s">
        <v>161</v>
      </c>
      <c r="C3" s="99" t="s">
        <v>164</v>
      </c>
      <c r="D3" s="21" t="s">
        <v>162</v>
      </c>
      <c r="E3" s="21" t="s">
        <v>179</v>
      </c>
      <c r="F3" s="98" t="s">
        <v>7</v>
      </c>
      <c r="G3" s="98" t="s">
        <v>156</v>
      </c>
      <c r="H3" s="98" t="s">
        <v>157</v>
      </c>
      <c r="I3" s="21"/>
      <c r="J3" s="21"/>
      <c r="K3" s="21"/>
      <c r="L3" s="21"/>
      <c r="M3" s="99">
        <v>7.3390000000000004</v>
      </c>
      <c r="N3" s="99">
        <v>11.19523</v>
      </c>
      <c r="O3" s="99">
        <v>11.598258280000001</v>
      </c>
      <c r="P3" s="99">
        <v>12.085385127760002</v>
      </c>
      <c r="Q3" s="99">
        <v>12.507890191826494</v>
      </c>
      <c r="R3" s="99">
        <v>12.759811550461102</v>
      </c>
      <c r="S3" s="99">
        <v>13.011732909095709</v>
      </c>
      <c r="T3" s="99">
        <v>13.263654267730317</v>
      </c>
      <c r="U3" s="99">
        <v>13.515575626364924</v>
      </c>
      <c r="V3" s="99">
        <v>13.767496984999534</v>
      </c>
      <c r="W3" s="99">
        <v>14.028212352055236</v>
      </c>
      <c r="X3" s="99">
        <v>14.288927719110939</v>
      </c>
      <c r="Y3" s="99">
        <v>14.549643086166641</v>
      </c>
      <c r="Z3" s="99">
        <v>14.810358453222344</v>
      </c>
      <c r="AA3" s="99">
        <v>15.071073820278047</v>
      </c>
      <c r="AB3" s="99">
        <v>15.331789187333749</v>
      </c>
      <c r="AC3" s="99">
        <v>15.592504554389452</v>
      </c>
      <c r="AD3" s="99">
        <v>15.853219921445154</v>
      </c>
      <c r="AE3" s="99">
        <v>16.113935288500858</v>
      </c>
      <c r="AF3" s="99">
        <v>16.374650655556565</v>
      </c>
      <c r="AG3" s="99">
        <v>16.811092271824975</v>
      </c>
      <c r="AH3" s="99">
        <v>17.247533888093386</v>
      </c>
      <c r="AI3" s="99">
        <v>17.683975504361797</v>
      </c>
      <c r="AJ3" s="99">
        <v>18.120417120630208</v>
      </c>
      <c r="AK3" s="99">
        <v>18.556858736898619</v>
      </c>
      <c r="AL3" s="99">
        <v>18.993300353167029</v>
      </c>
      <c r="AM3" s="99">
        <v>19.42974196943544</v>
      </c>
      <c r="AN3" s="99">
        <v>19.866183585703851</v>
      </c>
      <c r="AO3" s="99">
        <v>20.302625201972262</v>
      </c>
      <c r="AP3" s="99">
        <v>20.739066818240669</v>
      </c>
    </row>
    <row r="4" spans="1:44" x14ac:dyDescent="0.3">
      <c r="A4" s="98" t="s">
        <v>9</v>
      </c>
      <c r="B4" s="98" t="s">
        <v>161</v>
      </c>
      <c r="C4" s="99" t="s">
        <v>165</v>
      </c>
      <c r="D4" s="21" t="s">
        <v>162</v>
      </c>
      <c r="E4" s="21" t="s">
        <v>180</v>
      </c>
      <c r="F4" s="98" t="s">
        <v>7</v>
      </c>
      <c r="G4" s="98" t="s">
        <v>156</v>
      </c>
      <c r="H4" s="98" t="s">
        <v>157</v>
      </c>
      <c r="I4" s="21"/>
      <c r="J4" s="21"/>
      <c r="K4" s="21"/>
      <c r="L4" s="21"/>
      <c r="M4" s="99">
        <v>14.967000000000001</v>
      </c>
      <c r="N4" s="99">
        <v>15.221</v>
      </c>
      <c r="O4" s="99">
        <v>15.768956000000001</v>
      </c>
      <c r="P4" s="99">
        <v>16.431252152000003</v>
      </c>
      <c r="Q4" s="99">
        <v>17.005688727233924</v>
      </c>
      <c r="R4" s="99">
        <v>17.480339131754924</v>
      </c>
      <c r="S4" s="99">
        <v>17.954989536275924</v>
      </c>
      <c r="T4" s="99">
        <v>18.429639940796925</v>
      </c>
      <c r="U4" s="99">
        <v>18.904290345317925</v>
      </c>
      <c r="V4" s="99">
        <v>19.378940749838922</v>
      </c>
      <c r="W4" s="99">
        <v>19.757121263719842</v>
      </c>
      <c r="X4" s="99">
        <v>20.135301777600763</v>
      </c>
      <c r="Y4" s="99">
        <v>20.513482291481683</v>
      </c>
      <c r="Z4" s="99">
        <v>20.891662805362603</v>
      </c>
      <c r="AA4" s="99">
        <v>21.269843319243524</v>
      </c>
      <c r="AB4" s="99">
        <v>21.648023833124444</v>
      </c>
      <c r="AC4" s="99">
        <v>22.026204347005365</v>
      </c>
      <c r="AD4" s="99">
        <v>22.404384860886285</v>
      </c>
      <c r="AE4" s="99">
        <v>22.782565374767206</v>
      </c>
      <c r="AF4" s="99">
        <v>23.160745888648112</v>
      </c>
      <c r="AG4" s="99">
        <v>23.754130557048981</v>
      </c>
      <c r="AH4" s="99">
        <v>24.347515225449854</v>
      </c>
      <c r="AI4" s="99">
        <v>24.940899893850727</v>
      </c>
      <c r="AJ4" s="99">
        <v>25.534284562251599</v>
      </c>
      <c r="AK4" s="99">
        <v>26.127669230652472</v>
      </c>
      <c r="AL4" s="99">
        <v>26.721053899053345</v>
      </c>
      <c r="AM4" s="99">
        <v>27.314438567454218</v>
      </c>
      <c r="AN4" s="99">
        <v>27.907823235855091</v>
      </c>
      <c r="AO4" s="99">
        <v>28.501207904255963</v>
      </c>
      <c r="AP4" s="99">
        <v>29.094592572656822</v>
      </c>
    </row>
    <row r="5" spans="1:44" x14ac:dyDescent="0.3">
      <c r="A5" s="98" t="s">
        <v>9</v>
      </c>
      <c r="B5" s="98" t="s">
        <v>161</v>
      </c>
      <c r="C5" s="99" t="s">
        <v>176</v>
      </c>
      <c r="D5" s="21" t="s">
        <v>162</v>
      </c>
      <c r="E5" s="21" t="s">
        <v>177</v>
      </c>
      <c r="F5" s="98" t="s">
        <v>7</v>
      </c>
      <c r="G5" s="98" t="s">
        <v>156</v>
      </c>
      <c r="H5" s="98" t="s">
        <v>157</v>
      </c>
      <c r="I5" s="21"/>
      <c r="J5" s="21"/>
      <c r="K5" s="21"/>
      <c r="L5" s="21"/>
      <c r="M5" s="99">
        <v>9.8000000000000004E-2</v>
      </c>
      <c r="N5" s="99">
        <v>0.10153</v>
      </c>
      <c r="O5" s="99">
        <v>0.10669353339145095</v>
      </c>
      <c r="P5" s="99">
        <v>0.11496847970719322</v>
      </c>
      <c r="Q5" s="99">
        <v>0.12369652523520044</v>
      </c>
      <c r="R5" s="99">
        <v>0.1330219582707842</v>
      </c>
      <c r="S5" s="99">
        <v>0.13666403986919512</v>
      </c>
      <c r="T5" s="99">
        <v>0.14012775241288741</v>
      </c>
      <c r="U5" s="99">
        <v>0.14338710465820378</v>
      </c>
      <c r="V5" s="99">
        <v>0.14635562699426985</v>
      </c>
      <c r="W5" s="99">
        <v>0.14675696886991194</v>
      </c>
      <c r="X5" s="99">
        <v>0.14715831074555402</v>
      </c>
      <c r="Y5" s="99">
        <v>0.14755965262119611</v>
      </c>
      <c r="Z5" s="99">
        <v>0.14796099449683819</v>
      </c>
      <c r="AA5" s="99">
        <v>0.14836233637248028</v>
      </c>
      <c r="AB5" s="99">
        <v>0.14876367824812237</v>
      </c>
      <c r="AC5" s="99">
        <v>0.14916502012376445</v>
      </c>
      <c r="AD5" s="99">
        <v>0.14956636199940654</v>
      </c>
      <c r="AE5" s="99">
        <v>0.14996770387504862</v>
      </c>
      <c r="AF5" s="99">
        <v>0.15036904575069063</v>
      </c>
      <c r="AG5" s="99">
        <v>0.15079250091556085</v>
      </c>
      <c r="AH5" s="99">
        <v>0.15121595608043106</v>
      </c>
      <c r="AI5" s="99">
        <v>0.15163941124530128</v>
      </c>
      <c r="AJ5" s="99">
        <v>0.1520628664101715</v>
      </c>
      <c r="AK5" s="99">
        <v>0.15248632157504172</v>
      </c>
      <c r="AL5" s="99">
        <v>0.15290977673991193</v>
      </c>
      <c r="AM5" s="99">
        <v>0.15333323190478215</v>
      </c>
      <c r="AN5" s="99">
        <v>0.15375668706965237</v>
      </c>
      <c r="AO5" s="99">
        <v>0.15418014223452259</v>
      </c>
      <c r="AP5" s="99">
        <v>0.15460359739939292</v>
      </c>
    </row>
    <row r="6" spans="1:44" x14ac:dyDescent="0.3">
      <c r="A6" s="98" t="s">
        <v>9</v>
      </c>
      <c r="B6" s="98" t="s">
        <v>161</v>
      </c>
      <c r="C6" s="99" t="s">
        <v>236</v>
      </c>
      <c r="D6" s="21" t="s">
        <v>162</v>
      </c>
      <c r="E6" s="99" t="s">
        <v>229</v>
      </c>
      <c r="F6" s="98" t="s">
        <v>7</v>
      </c>
      <c r="G6" s="98" t="s">
        <v>156</v>
      </c>
      <c r="H6" s="98" t="s">
        <v>157</v>
      </c>
      <c r="I6" s="21"/>
      <c r="J6" s="21"/>
      <c r="K6" s="21"/>
      <c r="L6" s="21"/>
      <c r="M6" s="99">
        <v>2.3460000000000001</v>
      </c>
      <c r="N6" s="99">
        <v>2.3337560000000002</v>
      </c>
      <c r="O6" s="99">
        <v>2.5297856156270817</v>
      </c>
      <c r="P6" s="99">
        <v>2.6678192932504903</v>
      </c>
      <c r="Q6" s="99">
        <v>2.7804977586037825</v>
      </c>
      <c r="R6" s="99">
        <v>2.7630780603009741</v>
      </c>
      <c r="S6" s="99">
        <v>2.7456583619981658</v>
      </c>
      <c r="T6" s="99">
        <v>2.7282386636953575</v>
      </c>
      <c r="U6" s="99">
        <v>2.7108189653925492</v>
      </c>
      <c r="V6" s="99">
        <v>2.6933992670897404</v>
      </c>
      <c r="W6" s="99">
        <v>2.6757228329146852</v>
      </c>
      <c r="X6" s="99">
        <v>2.6580463987396299</v>
      </c>
      <c r="Y6" s="99">
        <v>2.6403699645645746</v>
      </c>
      <c r="Z6" s="99">
        <v>2.6226935303895194</v>
      </c>
      <c r="AA6" s="99">
        <v>2.6050170962144641</v>
      </c>
      <c r="AB6" s="99">
        <v>2.5873406620394088</v>
      </c>
      <c r="AC6" s="99">
        <v>2.5696642278643536</v>
      </c>
      <c r="AD6" s="99">
        <v>2.5519877936892983</v>
      </c>
      <c r="AE6" s="99">
        <v>2.534311359514243</v>
      </c>
      <c r="AF6" s="99">
        <v>2.5166349253391891</v>
      </c>
      <c r="AG6" s="99">
        <v>2.5243237587371388</v>
      </c>
      <c r="AH6" s="99">
        <v>2.5320125921350884</v>
      </c>
      <c r="AI6" s="99">
        <v>2.5397014255330381</v>
      </c>
      <c r="AJ6" s="99">
        <v>2.5473902589309878</v>
      </c>
      <c r="AK6" s="99">
        <v>2.5550790923289375</v>
      </c>
      <c r="AL6" s="99">
        <v>2.5627679257268872</v>
      </c>
      <c r="AM6" s="99">
        <v>2.5704567591248368</v>
      </c>
      <c r="AN6" s="99">
        <v>2.5781455925227865</v>
      </c>
      <c r="AO6" s="99">
        <v>2.5858344259207362</v>
      </c>
      <c r="AP6" s="99">
        <v>2.593523259318685</v>
      </c>
    </row>
    <row r="7" spans="1:44" x14ac:dyDescent="0.3">
      <c r="A7" s="98" t="s">
        <v>9</v>
      </c>
      <c r="B7" s="98" t="s">
        <v>161</v>
      </c>
      <c r="C7" s="99" t="s">
        <v>216</v>
      </c>
      <c r="D7" s="21" t="s">
        <v>162</v>
      </c>
      <c r="E7" s="99" t="s">
        <v>214</v>
      </c>
      <c r="F7" s="98" t="s">
        <v>7</v>
      </c>
      <c r="G7" s="98" t="s">
        <v>156</v>
      </c>
      <c r="H7" s="98" t="s">
        <v>157</v>
      </c>
      <c r="I7" s="21"/>
      <c r="J7" s="21"/>
      <c r="K7" s="21"/>
      <c r="L7" s="21"/>
      <c r="M7" s="99">
        <v>3.843</v>
      </c>
      <c r="N7" s="99">
        <v>3.1799849999999998</v>
      </c>
      <c r="O7" s="99">
        <v>3.447095716480165</v>
      </c>
      <c r="P7" s="99">
        <v>3.6351809423295149</v>
      </c>
      <c r="Q7" s="99">
        <v>3.7887170573503175</v>
      </c>
      <c r="R7" s="99">
        <v>3.7477036087094762</v>
      </c>
      <c r="S7" s="99">
        <v>3.7066901600686348</v>
      </c>
      <c r="T7" s="99">
        <v>3.6656767114277935</v>
      </c>
      <c r="U7" s="99">
        <v>3.6246632627869522</v>
      </c>
      <c r="V7" s="99">
        <v>3.5836498141461099</v>
      </c>
      <c r="W7" s="99">
        <v>3.5595638362074724</v>
      </c>
      <c r="X7" s="99">
        <v>3.5354778582688349</v>
      </c>
      <c r="Y7" s="99">
        <v>3.5113918803301973</v>
      </c>
      <c r="Z7" s="99">
        <v>3.4873059023915598</v>
      </c>
      <c r="AA7" s="99">
        <v>3.4632199244529223</v>
      </c>
      <c r="AB7" s="99">
        <v>3.4391339465142847</v>
      </c>
      <c r="AC7" s="99">
        <v>3.4150479685756472</v>
      </c>
      <c r="AD7" s="99">
        <v>3.3909619906370096</v>
      </c>
      <c r="AE7" s="99">
        <v>3.3668760126983721</v>
      </c>
      <c r="AF7" s="99">
        <v>3.3427900347597364</v>
      </c>
      <c r="AG7" s="99">
        <v>3.3532668690444596</v>
      </c>
      <c r="AH7" s="99">
        <v>3.3637437033291828</v>
      </c>
      <c r="AI7" s="99">
        <v>3.3742205376139061</v>
      </c>
      <c r="AJ7" s="99">
        <v>3.3846973718986293</v>
      </c>
      <c r="AK7" s="99">
        <v>3.3951742061833525</v>
      </c>
      <c r="AL7" s="99">
        <v>3.4056510404680758</v>
      </c>
      <c r="AM7" s="99">
        <v>3.416127874752799</v>
      </c>
      <c r="AN7" s="99">
        <v>3.4266047090375222</v>
      </c>
      <c r="AO7" s="99">
        <v>3.4370815433222455</v>
      </c>
      <c r="AP7" s="99">
        <v>3.4475583776069696</v>
      </c>
    </row>
    <row r="8" spans="1:44" x14ac:dyDescent="0.3">
      <c r="A8" s="98" t="s">
        <v>9</v>
      </c>
      <c r="B8" s="98" t="s">
        <v>161</v>
      </c>
      <c r="C8" s="99" t="s">
        <v>237</v>
      </c>
      <c r="D8" s="21" t="s">
        <v>162</v>
      </c>
      <c r="E8" s="99" t="s">
        <v>230</v>
      </c>
      <c r="F8" s="98" t="s">
        <v>7</v>
      </c>
      <c r="G8" s="98" t="s">
        <v>156</v>
      </c>
      <c r="H8" s="98" t="s">
        <v>157</v>
      </c>
      <c r="I8" s="21"/>
      <c r="J8" s="21"/>
      <c r="K8" s="21"/>
      <c r="L8" s="21"/>
      <c r="M8" s="99">
        <v>2E-3</v>
      </c>
      <c r="N8" s="99">
        <v>1.1099999999999999E-3</v>
      </c>
      <c r="O8" s="99">
        <v>1.2032371993242054E-3</v>
      </c>
      <c r="P8" s="99">
        <v>1.2688898991617134E-3</v>
      </c>
      <c r="Q8" s="99">
        <v>1.3224829468248599E-3</v>
      </c>
      <c r="R8" s="99">
        <v>1.3141976483120258E-3</v>
      </c>
      <c r="S8" s="99">
        <v>1.3059123497991918E-3</v>
      </c>
      <c r="T8" s="99">
        <v>1.2976270512863577E-3</v>
      </c>
      <c r="U8" s="99">
        <v>1.2893417527735237E-3</v>
      </c>
      <c r="V8" s="99">
        <v>1.2810564542606899E-3</v>
      </c>
      <c r="W8" s="99">
        <v>1.2726490449452726E-3</v>
      </c>
      <c r="X8" s="99">
        <v>1.2642416356298553E-3</v>
      </c>
      <c r="Y8" s="99">
        <v>1.2558342263144381E-3</v>
      </c>
      <c r="Z8" s="99">
        <v>1.2474268169990208E-3</v>
      </c>
      <c r="AA8" s="99">
        <v>1.2390194076836035E-3</v>
      </c>
      <c r="AB8" s="99">
        <v>1.2306119983681862E-3</v>
      </c>
      <c r="AC8" s="99">
        <v>1.222204589052769E-3</v>
      </c>
      <c r="AD8" s="99">
        <v>1.2137971797373517E-3</v>
      </c>
      <c r="AE8" s="99">
        <v>1.2053897704219344E-3</v>
      </c>
      <c r="AF8" s="99">
        <v>1.1969823611065163E-3</v>
      </c>
      <c r="AG8" s="99">
        <v>1.2006393865503606E-3</v>
      </c>
      <c r="AH8" s="99">
        <v>1.2042964119942049E-3</v>
      </c>
      <c r="AI8" s="99">
        <v>1.2079534374380492E-3</v>
      </c>
      <c r="AJ8" s="99">
        <v>1.2116104628818935E-3</v>
      </c>
      <c r="AK8" s="99">
        <v>1.2152674883257378E-3</v>
      </c>
      <c r="AL8" s="99">
        <v>1.2189245137695821E-3</v>
      </c>
      <c r="AM8" s="99">
        <v>1.2225815392134264E-3</v>
      </c>
      <c r="AN8" s="99">
        <v>1.2262385646572707E-3</v>
      </c>
      <c r="AO8" s="99">
        <v>1.2298955901011151E-3</v>
      </c>
      <c r="AP8" s="99">
        <v>1.2335526155449585E-3</v>
      </c>
    </row>
    <row r="9" spans="1:44" x14ac:dyDescent="0.3">
      <c r="A9" s="98" t="s">
        <v>9</v>
      </c>
      <c r="B9" s="98" t="s">
        <v>161</v>
      </c>
      <c r="C9" s="99" t="s">
        <v>219</v>
      </c>
      <c r="D9" s="21" t="s">
        <v>162</v>
      </c>
      <c r="E9" s="99" t="s">
        <v>231</v>
      </c>
      <c r="F9" s="98" t="s">
        <v>7</v>
      </c>
      <c r="G9" s="98" t="s">
        <v>156</v>
      </c>
      <c r="H9" s="98" t="s">
        <v>157</v>
      </c>
      <c r="I9" s="21"/>
      <c r="J9" s="21"/>
      <c r="K9" s="21"/>
      <c r="L9" s="21"/>
      <c r="M9" s="99">
        <v>0</v>
      </c>
      <c r="N9" s="99">
        <v>0</v>
      </c>
      <c r="O9" s="99">
        <v>0</v>
      </c>
      <c r="P9" s="99">
        <v>0</v>
      </c>
      <c r="Q9" s="99">
        <v>0</v>
      </c>
      <c r="R9" s="99">
        <v>0</v>
      </c>
      <c r="S9" s="99">
        <v>0.16801815340359116</v>
      </c>
      <c r="T9" s="99">
        <v>0.22568719282816652</v>
      </c>
      <c r="U9" s="99">
        <v>0.27593328679276841</v>
      </c>
      <c r="V9" s="99">
        <v>1.2971233524443968</v>
      </c>
      <c r="W9" s="99">
        <v>1.4374462605653657</v>
      </c>
      <c r="X9" s="99">
        <v>1.5777691686863347</v>
      </c>
      <c r="Y9" s="99">
        <v>1.7180920768073036</v>
      </c>
      <c r="Z9" s="99">
        <v>1.8584149849282725</v>
      </c>
      <c r="AA9" s="99">
        <v>1.9987378930492414</v>
      </c>
      <c r="AB9" s="99">
        <v>2.1390608011702104</v>
      </c>
      <c r="AC9" s="99">
        <v>2.2793837092911793</v>
      </c>
      <c r="AD9" s="99">
        <v>2.4197066174121482</v>
      </c>
      <c r="AE9" s="99">
        <v>2.5600295255331171</v>
      </c>
      <c r="AF9" s="99">
        <v>2.7003524336540861</v>
      </c>
      <c r="AG9" s="99">
        <v>3.1367940499224964</v>
      </c>
      <c r="AH9" s="99">
        <v>3.5732356661909068</v>
      </c>
      <c r="AI9" s="99">
        <v>4.0096772824593172</v>
      </c>
      <c r="AJ9" s="99">
        <v>4.446118898727728</v>
      </c>
      <c r="AK9" s="99">
        <v>4.8825605149961389</v>
      </c>
      <c r="AL9" s="99">
        <v>5.3190021312645497</v>
      </c>
      <c r="AM9" s="99">
        <v>5.7554437475329605</v>
      </c>
      <c r="AN9" s="99">
        <v>6.1918853638013713</v>
      </c>
      <c r="AO9" s="99">
        <v>6.6283269800697822</v>
      </c>
      <c r="AP9" s="99">
        <v>2.7828537125208079</v>
      </c>
    </row>
    <row r="10" spans="1:44" ht="13.8" customHeight="1" x14ac:dyDescent="0.3">
      <c r="A10" s="98" t="s">
        <v>9</v>
      </c>
      <c r="B10" s="98" t="s">
        <v>161</v>
      </c>
      <c r="C10" s="99" t="s">
        <v>220</v>
      </c>
      <c r="D10" s="21" t="s">
        <v>162</v>
      </c>
      <c r="E10" s="99" t="s">
        <v>232</v>
      </c>
      <c r="F10" s="98" t="s">
        <v>7</v>
      </c>
      <c r="G10" s="98" t="s">
        <v>156</v>
      </c>
      <c r="H10" s="98" t="s">
        <v>157</v>
      </c>
      <c r="I10" s="99"/>
      <c r="J10" s="99"/>
      <c r="K10" s="99"/>
      <c r="L10" s="99"/>
      <c r="M10" s="99">
        <v>4.0910000000000002</v>
      </c>
      <c r="N10" s="99">
        <v>3.7130000000000001</v>
      </c>
      <c r="O10" s="99">
        <v>4.0248826316133108</v>
      </c>
      <c r="P10" s="99">
        <v>4.244493869898597</v>
      </c>
      <c r="Q10" s="99">
        <v>4.4237650284330687</v>
      </c>
      <c r="R10" s="99">
        <v>4.4962067438092808</v>
      </c>
      <c r="S10" s="99">
        <v>4.5686484591854928</v>
      </c>
      <c r="T10" s="99">
        <v>4.6410901745617048</v>
      </c>
      <c r="U10" s="99">
        <v>4.7135318899379168</v>
      </c>
      <c r="V10" s="99">
        <v>4.7859736053141289</v>
      </c>
      <c r="W10" s="99">
        <v>4.8584153206903409</v>
      </c>
      <c r="X10" s="99">
        <v>4.9308570360665529</v>
      </c>
      <c r="Y10" s="99">
        <v>5.0032987514427649</v>
      </c>
      <c r="Z10" s="99">
        <v>5.0757404668189769</v>
      </c>
      <c r="AA10" s="99">
        <v>5.1481821821951872</v>
      </c>
      <c r="AB10" s="99">
        <v>5.223650500324303</v>
      </c>
      <c r="AC10" s="99">
        <v>5.292013705045286</v>
      </c>
      <c r="AD10" s="99">
        <v>5.3526645605885737</v>
      </c>
      <c r="AE10" s="99">
        <v>5.4075952437520911</v>
      </c>
      <c r="AF10" s="99">
        <v>5.4539762927243487</v>
      </c>
      <c r="AG10" s="99">
        <v>5.4930509768707836</v>
      </c>
      <c r="AH10" s="99">
        <v>5.5229482065865705</v>
      </c>
      <c r="AI10" s="99">
        <v>5.545290665421815</v>
      </c>
      <c r="AJ10" s="99">
        <v>5.5559879492272053</v>
      </c>
      <c r="AK10" s="99">
        <v>5.5667058688996249</v>
      </c>
      <c r="AL10" s="99">
        <v>5.5774444642472183</v>
      </c>
      <c r="AM10" s="99">
        <v>5.5882037751549207</v>
      </c>
      <c r="AN10" s="99">
        <v>5.5989838415846105</v>
      </c>
      <c r="AO10" s="99">
        <v>5.6097847035752544</v>
      </c>
      <c r="AP10" s="99">
        <v>5.620606401243057</v>
      </c>
    </row>
    <row r="11" spans="1:44" x14ac:dyDescent="0.3">
      <c r="A11" s="98" t="s">
        <v>9</v>
      </c>
      <c r="B11" s="98" t="s">
        <v>161</v>
      </c>
      <c r="C11" s="99" t="s">
        <v>238</v>
      </c>
      <c r="D11" s="21" t="s">
        <v>162</v>
      </c>
      <c r="E11" s="99" t="s">
        <v>233</v>
      </c>
      <c r="F11" s="98" t="s">
        <v>7</v>
      </c>
      <c r="G11" s="98" t="s">
        <v>156</v>
      </c>
      <c r="H11" s="98" t="s">
        <v>157</v>
      </c>
      <c r="I11" s="99"/>
      <c r="J11" s="99"/>
      <c r="K11" s="99"/>
      <c r="L11" s="99"/>
      <c r="M11" s="117">
        <v>3.2170000000000001</v>
      </c>
      <c r="N11" s="117">
        <v>3.4097499999999998</v>
      </c>
      <c r="O11" s="117">
        <v>3.6961603967528913</v>
      </c>
      <c r="P11" s="117">
        <v>3.8978354357357232</v>
      </c>
      <c r="Q11" s="118">
        <v>4.0624650702126726</v>
      </c>
      <c r="R11" s="117">
        <v>4.0370139021008384</v>
      </c>
      <c r="S11" s="117">
        <v>4.0115627339890043</v>
      </c>
      <c r="T11" s="117">
        <v>3.9861115658771702</v>
      </c>
      <c r="U11" s="117">
        <v>3.9606603977653361</v>
      </c>
      <c r="V11" s="118">
        <v>3.9352092296535024</v>
      </c>
      <c r="W11" s="117">
        <v>3.9093829558577866</v>
      </c>
      <c r="X11" s="117">
        <v>3.8835566820620708</v>
      </c>
      <c r="Y11" s="117">
        <v>3.857730408266355</v>
      </c>
      <c r="Z11" s="117">
        <v>3.8319041344706393</v>
      </c>
      <c r="AA11" s="117">
        <v>3.8060778606749235</v>
      </c>
      <c r="AB11" s="117">
        <v>3.7802515868792077</v>
      </c>
      <c r="AC11" s="117">
        <v>3.7544253130834919</v>
      </c>
      <c r="AD11" s="117">
        <v>3.7285990392877761</v>
      </c>
      <c r="AE11" s="117">
        <v>3.7027727654920604</v>
      </c>
      <c r="AF11" s="118">
        <v>3.6769464916963459</v>
      </c>
      <c r="AG11" s="117">
        <v>3.6881803137748572</v>
      </c>
      <c r="AH11" s="117">
        <v>3.6994141358533685</v>
      </c>
      <c r="AI11" s="117">
        <v>3.7106479579318798</v>
      </c>
      <c r="AJ11" s="117">
        <v>3.7218817800103912</v>
      </c>
      <c r="AK11" s="117">
        <v>3.7331156020889025</v>
      </c>
      <c r="AL11" s="117">
        <v>3.7443494241674138</v>
      </c>
      <c r="AM11" s="117">
        <v>3.7555832462459251</v>
      </c>
      <c r="AN11" s="117">
        <v>3.7668170683244364</v>
      </c>
      <c r="AO11" s="117">
        <v>3.7780508904029477</v>
      </c>
      <c r="AP11" s="118">
        <v>3.7892847124814599</v>
      </c>
    </row>
    <row r="12" spans="1:44" x14ac:dyDescent="0.3">
      <c r="A12" s="98" t="s">
        <v>9</v>
      </c>
      <c r="B12" s="98" t="s">
        <v>161</v>
      </c>
      <c r="C12" s="99" t="s">
        <v>217</v>
      </c>
      <c r="D12" s="21" t="s">
        <v>162</v>
      </c>
      <c r="E12" s="99" t="s">
        <v>215</v>
      </c>
      <c r="F12" s="98" t="s">
        <v>7</v>
      </c>
      <c r="G12" s="98" t="s">
        <v>156</v>
      </c>
      <c r="H12" s="98" t="s">
        <v>157</v>
      </c>
      <c r="I12" s="99"/>
      <c r="J12" s="99"/>
      <c r="K12" s="99"/>
      <c r="L12" s="99"/>
      <c r="M12" s="99">
        <v>9.6045800000000003</v>
      </c>
      <c r="N12" s="99">
        <v>9.6045800000000003</v>
      </c>
      <c r="O12" s="99">
        <v>10.411340486383132</v>
      </c>
      <c r="P12" s="99">
        <v>10.979418511432982</v>
      </c>
      <c r="Q12" s="99">
        <v>11.443147082355958</v>
      </c>
      <c r="R12" s="99">
        <v>12.007343268803524</v>
      </c>
      <c r="S12" s="99">
        <v>12.57153945525109</v>
      </c>
      <c r="T12" s="99">
        <v>13.135735641698655</v>
      </c>
      <c r="U12" s="99">
        <v>13.699931828146221</v>
      </c>
      <c r="V12" s="99">
        <v>14.264128014593783</v>
      </c>
      <c r="W12" s="99">
        <v>14.596089509890946</v>
      </c>
      <c r="X12" s="99">
        <v>14.928051005188109</v>
      </c>
      <c r="Y12" s="99">
        <v>15.260012500485272</v>
      </c>
      <c r="Z12" s="99">
        <v>15.591973995782435</v>
      </c>
      <c r="AA12" s="99">
        <v>15.923935491079598</v>
      </c>
      <c r="AB12" s="99">
        <v>16.255896986376762</v>
      </c>
      <c r="AC12" s="99">
        <v>16.587858481673923</v>
      </c>
      <c r="AD12" s="99">
        <v>16.919819976971084</v>
      </c>
      <c r="AE12" s="99">
        <v>17.251781472268245</v>
      </c>
      <c r="AF12" s="99">
        <v>17.583742967565406</v>
      </c>
      <c r="AG12" s="99">
        <v>17.637200963172582</v>
      </c>
      <c r="AH12" s="99">
        <v>17.690658958779757</v>
      </c>
      <c r="AI12" s="99">
        <v>17.744116954386932</v>
      </c>
      <c r="AJ12" s="99">
        <v>17.797574949994107</v>
      </c>
      <c r="AK12" s="99">
        <v>17.851032945601283</v>
      </c>
      <c r="AL12" s="99">
        <v>17.904490941208458</v>
      </c>
      <c r="AM12" s="99">
        <v>17.957948936815633</v>
      </c>
      <c r="AN12" s="99">
        <v>18.011406932422808</v>
      </c>
      <c r="AO12" s="99">
        <v>18.064864928029984</v>
      </c>
      <c r="AP12" s="99">
        <v>18.118322923637159</v>
      </c>
    </row>
    <row r="13" spans="1:44" x14ac:dyDescent="0.3">
      <c r="A13" s="98" t="s">
        <v>9</v>
      </c>
      <c r="B13" s="98" t="s">
        <v>161</v>
      </c>
      <c r="C13" s="99" t="s">
        <v>239</v>
      </c>
      <c r="D13" s="21" t="s">
        <v>162</v>
      </c>
      <c r="E13" s="99" t="s">
        <v>234</v>
      </c>
      <c r="F13" s="98" t="s">
        <v>7</v>
      </c>
      <c r="G13" s="98" t="s">
        <v>156</v>
      </c>
      <c r="H13" s="98" t="s">
        <v>157</v>
      </c>
      <c r="I13" s="99"/>
      <c r="J13" s="99"/>
      <c r="K13" s="99"/>
      <c r="L13" s="99"/>
      <c r="M13" s="99">
        <v>3.9900600000000002</v>
      </c>
      <c r="N13" s="99">
        <v>3.9900600000000002</v>
      </c>
      <c r="O13" s="99">
        <v>4.3252149725545399</v>
      </c>
      <c r="P13" s="99">
        <v>4.5612133613055734</v>
      </c>
      <c r="Q13" s="99">
        <v>4.7538615376648661</v>
      </c>
      <c r="R13" s="99">
        <v>4.8995053854058979</v>
      </c>
      <c r="S13" s="99">
        <v>5.0451492331469296</v>
      </c>
      <c r="T13" s="99">
        <v>5.1907930808879614</v>
      </c>
      <c r="U13" s="99">
        <v>5.3364369286289932</v>
      </c>
      <c r="V13" s="99">
        <v>5.4820807763700232</v>
      </c>
      <c r="W13" s="99">
        <v>5.5666272614988754</v>
      </c>
      <c r="X13" s="99">
        <v>5.6511737466277276</v>
      </c>
      <c r="Y13" s="99">
        <v>5.7357202317565799</v>
      </c>
      <c r="Z13" s="99">
        <v>5.8202667168854321</v>
      </c>
      <c r="AA13" s="99">
        <v>5.9048132020142843</v>
      </c>
      <c r="AB13" s="99">
        <v>5.9893596871431365</v>
      </c>
      <c r="AC13" s="99">
        <v>6.0739061722719887</v>
      </c>
      <c r="AD13" s="99">
        <v>6.1584526574008409</v>
      </c>
      <c r="AE13" s="99">
        <v>6.2429991425296931</v>
      </c>
      <c r="AF13" s="99">
        <v>6.3275456276585427</v>
      </c>
      <c r="AG13" s="99">
        <v>6.3468775711435255</v>
      </c>
      <c r="AH13" s="99">
        <v>6.3662095146285083</v>
      </c>
      <c r="AI13" s="99">
        <v>6.3855414581134911</v>
      </c>
      <c r="AJ13" s="99">
        <v>6.4048734015984738</v>
      </c>
      <c r="AK13" s="99">
        <v>6.4242053450834566</v>
      </c>
      <c r="AL13" s="99">
        <v>6.4435372885684394</v>
      </c>
      <c r="AM13" s="99">
        <v>6.4628692320534222</v>
      </c>
      <c r="AN13" s="99">
        <v>6.482201175538405</v>
      </c>
      <c r="AO13" s="99">
        <v>6.5015331190233878</v>
      </c>
      <c r="AP13" s="99">
        <v>6.5208650625083706</v>
      </c>
    </row>
    <row r="14" spans="1:44" x14ac:dyDescent="0.3">
      <c r="A14" s="98" t="s">
        <v>9</v>
      </c>
      <c r="B14" s="98" t="s">
        <v>161</v>
      </c>
      <c r="C14" s="99" t="s">
        <v>240</v>
      </c>
      <c r="D14" s="21" t="s">
        <v>162</v>
      </c>
      <c r="E14" s="99" t="s">
        <v>235</v>
      </c>
      <c r="F14" s="98" t="s">
        <v>7</v>
      </c>
      <c r="G14" s="98" t="s">
        <v>156</v>
      </c>
      <c r="H14" s="98" t="s">
        <v>157</v>
      </c>
      <c r="I14" s="99"/>
      <c r="J14" s="99"/>
      <c r="K14" s="99"/>
      <c r="L14" s="99"/>
      <c r="M14" s="99">
        <v>0.67500000000000004</v>
      </c>
      <c r="N14" s="99">
        <v>6.6699999999999997E-3</v>
      </c>
      <c r="O14" s="99">
        <v>7.2302631707139185E-3</v>
      </c>
      <c r="P14" s="99">
        <v>7.6247708355032693E-3</v>
      </c>
      <c r="Q14" s="99">
        <v>7.9468119417313663E-3</v>
      </c>
      <c r="R14" s="99">
        <v>7.8970255083254184E-3</v>
      </c>
      <c r="S14" s="99">
        <v>7.8472390749194688E-3</v>
      </c>
      <c r="T14" s="99">
        <v>7.7974526415135201E-3</v>
      </c>
      <c r="U14" s="99">
        <v>7.7476662081075714E-3</v>
      </c>
      <c r="V14" s="99">
        <v>7.6978797747016227E-3</v>
      </c>
      <c r="W14" s="99">
        <v>7.6473595763828532E-3</v>
      </c>
      <c r="X14" s="99">
        <v>7.5968393780640837E-3</v>
      </c>
      <c r="Y14" s="99">
        <v>7.5463191797453142E-3</v>
      </c>
      <c r="Z14" s="99">
        <v>7.4957989814265448E-3</v>
      </c>
      <c r="AA14" s="99">
        <v>7.4452787831077753E-3</v>
      </c>
      <c r="AB14" s="99">
        <v>7.3947585847890058E-3</v>
      </c>
      <c r="AC14" s="99">
        <v>7.3442383864702364E-3</v>
      </c>
      <c r="AD14" s="99">
        <v>7.2937181881514669E-3</v>
      </c>
      <c r="AE14" s="99">
        <v>7.2431979898326974E-3</v>
      </c>
      <c r="AF14" s="99">
        <v>7.1926777915139297E-3</v>
      </c>
      <c r="AG14" s="99">
        <v>7.2146528903521646E-3</v>
      </c>
      <c r="AH14" s="99">
        <v>7.2366279891903995E-3</v>
      </c>
      <c r="AI14" s="99">
        <v>7.2586030880286345E-3</v>
      </c>
      <c r="AJ14" s="99">
        <v>7.2805781868668694E-3</v>
      </c>
      <c r="AK14" s="99">
        <v>7.3025532857051044E-3</v>
      </c>
      <c r="AL14" s="99">
        <v>7.3245283845433393E-3</v>
      </c>
      <c r="AM14" s="99">
        <v>7.3465034833815742E-3</v>
      </c>
      <c r="AN14" s="99">
        <v>7.3684785822198092E-3</v>
      </c>
      <c r="AO14" s="99">
        <v>7.3904536810580441E-3</v>
      </c>
      <c r="AP14" s="99">
        <v>7.4124287798962791E-3</v>
      </c>
    </row>
    <row r="15" spans="1:44" customFormat="1" x14ac:dyDescent="0.3">
      <c r="A15" s="98" t="s">
        <v>12</v>
      </c>
      <c r="B15" s="98" t="s">
        <v>161</v>
      </c>
      <c r="C15" s="21" t="s">
        <v>163</v>
      </c>
      <c r="D15" s="21" t="s">
        <v>162</v>
      </c>
      <c r="E15" s="21" t="s">
        <v>178</v>
      </c>
      <c r="F15" s="98" t="s">
        <v>7</v>
      </c>
      <c r="G15" s="98" t="s">
        <v>156</v>
      </c>
      <c r="H15" s="98" t="s">
        <v>157</v>
      </c>
      <c r="I15" s="21"/>
      <c r="J15" s="21"/>
      <c r="K15" s="21"/>
      <c r="L15" s="21"/>
      <c r="M15" s="99">
        <v>13.500999999999999</v>
      </c>
      <c r="N15" s="99">
        <v>11.923</v>
      </c>
      <c r="O15" s="99">
        <v>12.352228</v>
      </c>
      <c r="P15" s="99">
        <v>12.871021576</v>
      </c>
      <c r="Q15" s="99">
        <v>13.320992490296963</v>
      </c>
      <c r="R15" s="99">
        <v>13.697574894218596</v>
      </c>
      <c r="S15" s="99">
        <v>14.074157298140229</v>
      </c>
      <c r="T15" s="99">
        <v>14.450739702061862</v>
      </c>
      <c r="U15" s="99">
        <v>14.827322105983495</v>
      </c>
      <c r="V15" s="99">
        <v>15.203904509905128</v>
      </c>
      <c r="W15" s="99">
        <v>15.500362428163994</v>
      </c>
      <c r="X15" s="99">
        <v>15.79682034642286</v>
      </c>
      <c r="Y15" s="99">
        <v>16.093278264681725</v>
      </c>
      <c r="Z15" s="99">
        <v>16.389736182940592</v>
      </c>
      <c r="AA15" s="100">
        <v>16.686194101199458</v>
      </c>
      <c r="AB15" s="99">
        <v>16.982652019458325</v>
      </c>
      <c r="AC15" s="99">
        <v>17.279109937717191</v>
      </c>
      <c r="AD15" s="99">
        <v>17.575567855976058</v>
      </c>
      <c r="AE15" s="99">
        <v>17.872025774234924</v>
      </c>
      <c r="AF15" s="99">
        <v>18.168483692493787</v>
      </c>
      <c r="AG15" s="99">
        <v>18.633297134537251</v>
      </c>
      <c r="AH15" s="99">
        <v>19.098110576580716</v>
      </c>
      <c r="AI15" s="99">
        <v>19.56292401862418</v>
      </c>
      <c r="AJ15" s="99">
        <v>20.027737460667645</v>
      </c>
      <c r="AK15" s="99">
        <v>20.492550902711109</v>
      </c>
      <c r="AL15" s="99">
        <v>20.957364344754573</v>
      </c>
      <c r="AM15" s="99">
        <v>21.422177786798038</v>
      </c>
      <c r="AN15" s="99">
        <v>21.886991228841502</v>
      </c>
      <c r="AO15" s="99">
        <v>22.351804670884967</v>
      </c>
      <c r="AP15" s="99">
        <v>22.816618112928435</v>
      </c>
    </row>
    <row r="16" spans="1:44" x14ac:dyDescent="0.3">
      <c r="A16" s="98" t="s">
        <v>12</v>
      </c>
      <c r="B16" s="98" t="s">
        <v>161</v>
      </c>
      <c r="C16" s="99" t="s">
        <v>164</v>
      </c>
      <c r="D16" s="21" t="s">
        <v>162</v>
      </c>
      <c r="E16" s="21" t="s">
        <v>179</v>
      </c>
      <c r="F16" s="98" t="s">
        <v>7</v>
      </c>
      <c r="G16" s="98" t="s">
        <v>156</v>
      </c>
      <c r="H16" s="98" t="s">
        <v>157</v>
      </c>
      <c r="I16" s="21"/>
      <c r="J16" s="21"/>
      <c r="K16" s="21"/>
      <c r="L16" s="21"/>
      <c r="M16" s="99">
        <v>7.3390000000000004</v>
      </c>
      <c r="N16" s="99">
        <v>11.19523</v>
      </c>
      <c r="O16" s="99">
        <v>11.598258280000001</v>
      </c>
      <c r="P16" s="99">
        <v>12.085385127760002</v>
      </c>
      <c r="Q16" s="99">
        <v>12.507890191826494</v>
      </c>
      <c r="R16" s="99">
        <v>12.759811550461102</v>
      </c>
      <c r="S16" s="99">
        <v>13.011732909095709</v>
      </c>
      <c r="T16" s="99">
        <v>13.263654267730317</v>
      </c>
      <c r="U16" s="99">
        <v>13.515575626364924</v>
      </c>
      <c r="V16" s="99">
        <v>13.767496984999534</v>
      </c>
      <c r="W16" s="99">
        <v>14.028212352055236</v>
      </c>
      <c r="X16" s="99">
        <v>14.288927719110939</v>
      </c>
      <c r="Y16" s="99">
        <v>14.549643086166641</v>
      </c>
      <c r="Z16" s="99">
        <v>14.810358453222344</v>
      </c>
      <c r="AA16" s="99">
        <v>15.071073820278047</v>
      </c>
      <c r="AB16" s="99">
        <v>15.331789187333749</v>
      </c>
      <c r="AC16" s="99">
        <v>15.592504554389452</v>
      </c>
      <c r="AD16" s="99">
        <v>15.853219921445154</v>
      </c>
      <c r="AE16" s="99">
        <v>16.113935288500858</v>
      </c>
      <c r="AF16" s="99">
        <v>16.374650655556565</v>
      </c>
      <c r="AG16" s="99">
        <v>16.811092271824975</v>
      </c>
      <c r="AH16" s="99">
        <v>17.247533888093386</v>
      </c>
      <c r="AI16" s="99">
        <v>17.683975504361797</v>
      </c>
      <c r="AJ16" s="99">
        <v>18.120417120630208</v>
      </c>
      <c r="AK16" s="99">
        <v>18.556858736898619</v>
      </c>
      <c r="AL16" s="99">
        <v>18.993300353167029</v>
      </c>
      <c r="AM16" s="99">
        <v>19.42974196943544</v>
      </c>
      <c r="AN16" s="99">
        <v>19.866183585703851</v>
      </c>
      <c r="AO16" s="99">
        <v>20.302625201972262</v>
      </c>
      <c r="AP16" s="99">
        <v>20.739066818240669</v>
      </c>
    </row>
    <row r="17" spans="1:42" x14ac:dyDescent="0.3">
      <c r="A17" s="98" t="s">
        <v>12</v>
      </c>
      <c r="B17" s="98" t="s">
        <v>161</v>
      </c>
      <c r="C17" s="99" t="s">
        <v>165</v>
      </c>
      <c r="D17" s="21" t="s">
        <v>162</v>
      </c>
      <c r="E17" s="21" t="s">
        <v>180</v>
      </c>
      <c r="F17" s="98" t="s">
        <v>7</v>
      </c>
      <c r="G17" s="98" t="s">
        <v>156</v>
      </c>
      <c r="H17" s="98" t="s">
        <v>157</v>
      </c>
      <c r="I17" s="21"/>
      <c r="J17" s="21"/>
      <c r="K17" s="21"/>
      <c r="L17" s="21"/>
      <c r="M17" s="99">
        <v>14.967000000000001</v>
      </c>
      <c r="N17" s="99">
        <v>15.221</v>
      </c>
      <c r="O17" s="99">
        <v>15.768956000000001</v>
      </c>
      <c r="P17" s="99">
        <v>16.431252152000003</v>
      </c>
      <c r="Q17" s="99">
        <v>17.005688727233924</v>
      </c>
      <c r="R17" s="99">
        <v>17.480339131754924</v>
      </c>
      <c r="S17" s="99">
        <v>17.954989536275924</v>
      </c>
      <c r="T17" s="99">
        <v>18.429639940796925</v>
      </c>
      <c r="U17" s="99">
        <v>18.904290345317925</v>
      </c>
      <c r="V17" s="99">
        <v>19.378940749838922</v>
      </c>
      <c r="W17" s="99">
        <v>19.757121263719842</v>
      </c>
      <c r="X17" s="99">
        <v>20.135301777600763</v>
      </c>
      <c r="Y17" s="99">
        <v>20.513482291481683</v>
      </c>
      <c r="Z17" s="99">
        <v>20.891662805362603</v>
      </c>
      <c r="AA17" s="99">
        <v>21.269843319243524</v>
      </c>
      <c r="AB17" s="99">
        <v>21.648023833124444</v>
      </c>
      <c r="AC17" s="99">
        <v>22.026204347005365</v>
      </c>
      <c r="AD17" s="99">
        <v>22.404384860886285</v>
      </c>
      <c r="AE17" s="99">
        <v>22.782565374767206</v>
      </c>
      <c r="AF17" s="99">
        <v>23.160745888648112</v>
      </c>
      <c r="AG17" s="99">
        <v>23.754130557048981</v>
      </c>
      <c r="AH17" s="99">
        <v>24.347515225449854</v>
      </c>
      <c r="AI17" s="99">
        <v>24.940899893850727</v>
      </c>
      <c r="AJ17" s="99">
        <v>25.534284562251599</v>
      </c>
      <c r="AK17" s="99">
        <v>26.127669230652472</v>
      </c>
      <c r="AL17" s="99">
        <v>26.721053899053345</v>
      </c>
      <c r="AM17" s="99">
        <v>27.314438567454218</v>
      </c>
      <c r="AN17" s="99">
        <v>27.907823235855091</v>
      </c>
      <c r="AO17" s="99">
        <v>28.501207904255963</v>
      </c>
      <c r="AP17" s="99">
        <v>29.094592572656822</v>
      </c>
    </row>
    <row r="18" spans="1:42" x14ac:dyDescent="0.3">
      <c r="A18" s="98" t="s">
        <v>12</v>
      </c>
      <c r="B18" s="98" t="s">
        <v>161</v>
      </c>
      <c r="C18" s="99" t="s">
        <v>176</v>
      </c>
      <c r="D18" s="21" t="s">
        <v>162</v>
      </c>
      <c r="E18" s="21" t="s">
        <v>177</v>
      </c>
      <c r="F18" s="98" t="s">
        <v>7</v>
      </c>
      <c r="G18" s="98" t="s">
        <v>156</v>
      </c>
      <c r="H18" s="98" t="s">
        <v>157</v>
      </c>
      <c r="I18" s="21"/>
      <c r="J18" s="21"/>
      <c r="K18" s="21"/>
      <c r="L18" s="21"/>
      <c r="M18" s="99">
        <v>9.8000000000000004E-2</v>
      </c>
      <c r="N18" s="99">
        <v>0.10153</v>
      </c>
      <c r="O18" s="99">
        <v>0.10669353339145095</v>
      </c>
      <c r="P18" s="99">
        <v>0.11496847970719322</v>
      </c>
      <c r="Q18" s="99">
        <v>0.12369652523520044</v>
      </c>
      <c r="R18" s="99">
        <v>0.1330219582707842</v>
      </c>
      <c r="S18" s="99">
        <v>0.13666403986919512</v>
      </c>
      <c r="T18" s="99">
        <v>0.14012775241288741</v>
      </c>
      <c r="U18" s="99">
        <v>0.14338710465820378</v>
      </c>
      <c r="V18" s="99">
        <v>0.14635562699426985</v>
      </c>
      <c r="W18" s="99">
        <v>0.14675696886991194</v>
      </c>
      <c r="X18" s="99">
        <v>0.14715831074555402</v>
      </c>
      <c r="Y18" s="99">
        <v>0.14755965262119611</v>
      </c>
      <c r="Z18" s="99">
        <v>0.14796099449683819</v>
      </c>
      <c r="AA18" s="99">
        <v>0.14836233637248028</v>
      </c>
      <c r="AB18" s="99">
        <v>0.14876367824812237</v>
      </c>
      <c r="AC18" s="99">
        <v>0.14916502012376445</v>
      </c>
      <c r="AD18" s="99">
        <v>0.14956636199940654</v>
      </c>
      <c r="AE18" s="99">
        <v>0.14996770387504862</v>
      </c>
      <c r="AF18" s="99">
        <v>0.15036904575069063</v>
      </c>
      <c r="AG18" s="99">
        <v>0.15079250091556085</v>
      </c>
      <c r="AH18" s="99">
        <v>0.15121595608043106</v>
      </c>
      <c r="AI18" s="99">
        <v>0.15163941124530128</v>
      </c>
      <c r="AJ18" s="99">
        <v>0.1520628664101715</v>
      </c>
      <c r="AK18" s="99">
        <v>0.15248632157504172</v>
      </c>
      <c r="AL18" s="99">
        <v>0.15290977673991193</v>
      </c>
      <c r="AM18" s="99">
        <v>0.15333323190478215</v>
      </c>
      <c r="AN18" s="99">
        <v>0.15375668706965237</v>
      </c>
      <c r="AO18" s="99">
        <v>0.15418014223452259</v>
      </c>
      <c r="AP18" s="99">
        <v>0.15460359739939292</v>
      </c>
    </row>
    <row r="19" spans="1:42" x14ac:dyDescent="0.3">
      <c r="A19" s="98" t="s">
        <v>12</v>
      </c>
      <c r="B19" s="98" t="s">
        <v>161</v>
      </c>
      <c r="C19" s="99" t="s">
        <v>236</v>
      </c>
      <c r="D19" s="21" t="s">
        <v>162</v>
      </c>
      <c r="E19" s="99" t="s">
        <v>229</v>
      </c>
      <c r="F19" s="98" t="s">
        <v>7</v>
      </c>
      <c r="G19" s="98" t="s">
        <v>156</v>
      </c>
      <c r="H19" s="98" t="s">
        <v>157</v>
      </c>
      <c r="I19" s="21"/>
      <c r="J19" s="21"/>
      <c r="K19" s="21"/>
      <c r="L19" s="21"/>
      <c r="M19" s="99">
        <v>2.3460000000000001</v>
      </c>
      <c r="N19" s="99">
        <v>2.3337560000000002</v>
      </c>
      <c r="O19" s="99">
        <v>2.5297856156270817</v>
      </c>
      <c r="P19" s="99">
        <v>2.6678192932504903</v>
      </c>
      <c r="Q19" s="99">
        <v>2.7804977586037825</v>
      </c>
      <c r="R19" s="99">
        <v>2.7630780603009741</v>
      </c>
      <c r="S19" s="99">
        <v>2.7456583619981658</v>
      </c>
      <c r="T19" s="99">
        <v>2.7282386636953575</v>
      </c>
      <c r="U19" s="99">
        <v>2.7108189653925492</v>
      </c>
      <c r="V19" s="99">
        <v>2.6933992670897404</v>
      </c>
      <c r="W19" s="99">
        <v>2.6757228329146852</v>
      </c>
      <c r="X19" s="99">
        <v>2.6580463987396299</v>
      </c>
      <c r="Y19" s="99">
        <v>2.6403699645645746</v>
      </c>
      <c r="Z19" s="99">
        <v>2.6226935303895194</v>
      </c>
      <c r="AA19" s="99">
        <v>2.6050170962144641</v>
      </c>
      <c r="AB19" s="99">
        <v>2.5873406620394088</v>
      </c>
      <c r="AC19" s="99">
        <v>2.5696642278643536</v>
      </c>
      <c r="AD19" s="99">
        <v>2.5519877936892983</v>
      </c>
      <c r="AE19" s="99">
        <v>2.534311359514243</v>
      </c>
      <c r="AF19" s="99">
        <v>2.5166349253391891</v>
      </c>
      <c r="AG19" s="99">
        <v>2.5243237587371388</v>
      </c>
      <c r="AH19" s="99">
        <v>2.5320125921350884</v>
      </c>
      <c r="AI19" s="99">
        <v>2.5397014255330381</v>
      </c>
      <c r="AJ19" s="99">
        <v>2.5473902589309878</v>
      </c>
      <c r="AK19" s="99">
        <v>2.5550790923289375</v>
      </c>
      <c r="AL19" s="99">
        <v>2.5627679257268872</v>
      </c>
      <c r="AM19" s="99">
        <v>2.5704567591248368</v>
      </c>
      <c r="AN19" s="99">
        <v>2.5781455925227865</v>
      </c>
      <c r="AO19" s="99">
        <v>2.5858344259207362</v>
      </c>
      <c r="AP19" s="99">
        <v>2.593523259318685</v>
      </c>
    </row>
    <row r="20" spans="1:42" x14ac:dyDescent="0.3">
      <c r="A20" s="98" t="s">
        <v>12</v>
      </c>
      <c r="B20" s="98" t="s">
        <v>161</v>
      </c>
      <c r="C20" s="99" t="s">
        <v>216</v>
      </c>
      <c r="D20" s="21" t="s">
        <v>162</v>
      </c>
      <c r="E20" s="99" t="s">
        <v>214</v>
      </c>
      <c r="F20" s="98" t="s">
        <v>7</v>
      </c>
      <c r="G20" s="98" t="s">
        <v>156</v>
      </c>
      <c r="H20" s="98" t="s">
        <v>157</v>
      </c>
      <c r="I20" s="21"/>
      <c r="J20" s="21"/>
      <c r="K20" s="21"/>
      <c r="L20" s="21"/>
      <c r="M20" s="99">
        <v>3.843</v>
      </c>
      <c r="N20" s="99">
        <v>3.1799849999999998</v>
      </c>
      <c r="O20" s="99">
        <v>3.447095716480165</v>
      </c>
      <c r="P20" s="99">
        <v>3.6351809423295149</v>
      </c>
      <c r="Q20" s="99">
        <v>3.7887170573503175</v>
      </c>
      <c r="R20" s="99">
        <v>3.7477036087094762</v>
      </c>
      <c r="S20" s="99">
        <v>3.7066901600686348</v>
      </c>
      <c r="T20" s="99">
        <v>3.6656767114277935</v>
      </c>
      <c r="U20" s="99">
        <v>3.6246632627869522</v>
      </c>
      <c r="V20" s="99">
        <v>3.5836498141461099</v>
      </c>
      <c r="W20" s="99">
        <v>3.5595638362074724</v>
      </c>
      <c r="X20" s="99">
        <v>3.5354778582688349</v>
      </c>
      <c r="Y20" s="99">
        <v>3.5113918803301973</v>
      </c>
      <c r="Z20" s="99">
        <v>3.4873059023915598</v>
      </c>
      <c r="AA20" s="99">
        <v>3.4632199244529223</v>
      </c>
      <c r="AB20" s="99">
        <v>3.4391339465142847</v>
      </c>
      <c r="AC20" s="99">
        <v>3.4150479685756472</v>
      </c>
      <c r="AD20" s="99">
        <v>3.3909619906370096</v>
      </c>
      <c r="AE20" s="99">
        <v>3.3668760126983721</v>
      </c>
      <c r="AF20" s="99">
        <v>3.3427900347597364</v>
      </c>
      <c r="AG20" s="99">
        <v>3.3532668690444596</v>
      </c>
      <c r="AH20" s="99">
        <v>3.3637437033291828</v>
      </c>
      <c r="AI20" s="99">
        <v>3.3742205376139061</v>
      </c>
      <c r="AJ20" s="99">
        <v>3.3846973718986293</v>
      </c>
      <c r="AK20" s="99">
        <v>3.3951742061833525</v>
      </c>
      <c r="AL20" s="99">
        <v>3.4056510404680758</v>
      </c>
      <c r="AM20" s="99">
        <v>3.416127874752799</v>
      </c>
      <c r="AN20" s="99">
        <v>3.4266047090375222</v>
      </c>
      <c r="AO20" s="99">
        <v>3.4370815433222455</v>
      </c>
      <c r="AP20" s="99">
        <v>3.4475583776069696</v>
      </c>
    </row>
    <row r="21" spans="1:42" x14ac:dyDescent="0.3">
      <c r="A21" s="98" t="s">
        <v>12</v>
      </c>
      <c r="B21" s="98" t="s">
        <v>161</v>
      </c>
      <c r="C21" s="99" t="s">
        <v>237</v>
      </c>
      <c r="D21" s="21" t="s">
        <v>162</v>
      </c>
      <c r="E21" s="99" t="s">
        <v>230</v>
      </c>
      <c r="F21" s="98" t="s">
        <v>7</v>
      </c>
      <c r="G21" s="98" t="s">
        <v>156</v>
      </c>
      <c r="H21" s="98" t="s">
        <v>157</v>
      </c>
      <c r="I21" s="21"/>
      <c r="J21" s="21"/>
      <c r="K21" s="21"/>
      <c r="L21" s="21"/>
      <c r="M21" s="99">
        <v>2E-3</v>
      </c>
      <c r="N21" s="99">
        <v>1.1099999999999999E-3</v>
      </c>
      <c r="O21" s="99">
        <v>1.2032371993242054E-3</v>
      </c>
      <c r="P21" s="99">
        <v>1.2688898991617134E-3</v>
      </c>
      <c r="Q21" s="99">
        <v>1.3224829468248599E-3</v>
      </c>
      <c r="R21" s="99">
        <v>1.3141976483120258E-3</v>
      </c>
      <c r="S21" s="99">
        <v>1.3059123497991918E-3</v>
      </c>
      <c r="T21" s="99">
        <v>1.2976270512863577E-3</v>
      </c>
      <c r="U21" s="99">
        <v>1.2893417527735237E-3</v>
      </c>
      <c r="V21" s="99">
        <v>1.2810564542606899E-3</v>
      </c>
      <c r="W21" s="99">
        <v>1.2726490449452726E-3</v>
      </c>
      <c r="X21" s="99">
        <v>1.2642416356298553E-3</v>
      </c>
      <c r="Y21" s="99">
        <v>1.2558342263144381E-3</v>
      </c>
      <c r="Z21" s="99">
        <v>1.2474268169990208E-3</v>
      </c>
      <c r="AA21" s="99">
        <v>1.2390194076836035E-3</v>
      </c>
      <c r="AB21" s="99">
        <v>1.2306119983681862E-3</v>
      </c>
      <c r="AC21" s="99">
        <v>1.222204589052769E-3</v>
      </c>
      <c r="AD21" s="99">
        <v>1.2137971797373517E-3</v>
      </c>
      <c r="AE21" s="99">
        <v>1.2053897704219344E-3</v>
      </c>
      <c r="AF21" s="99">
        <v>1.1969823611065163E-3</v>
      </c>
      <c r="AG21" s="99">
        <v>1.2006393865503606E-3</v>
      </c>
      <c r="AH21" s="99">
        <v>1.2042964119942049E-3</v>
      </c>
      <c r="AI21" s="99">
        <v>1.2079534374380492E-3</v>
      </c>
      <c r="AJ21" s="99">
        <v>1.2116104628818935E-3</v>
      </c>
      <c r="AK21" s="99">
        <v>1.2152674883257378E-3</v>
      </c>
      <c r="AL21" s="99">
        <v>1.2189245137695821E-3</v>
      </c>
      <c r="AM21" s="99">
        <v>1.2225815392134264E-3</v>
      </c>
      <c r="AN21" s="99">
        <v>1.2262385646572707E-3</v>
      </c>
      <c r="AO21" s="99">
        <v>1.2298955901011151E-3</v>
      </c>
      <c r="AP21" s="99">
        <v>1.2335526155449585E-3</v>
      </c>
    </row>
    <row r="22" spans="1:42" x14ac:dyDescent="0.3">
      <c r="A22" s="98" t="s">
        <v>12</v>
      </c>
      <c r="B22" s="98" t="s">
        <v>161</v>
      </c>
      <c r="C22" s="99" t="s">
        <v>219</v>
      </c>
      <c r="D22" s="21" t="s">
        <v>162</v>
      </c>
      <c r="E22" s="99" t="s">
        <v>231</v>
      </c>
      <c r="F22" s="98" t="s">
        <v>7</v>
      </c>
      <c r="G22" s="98" t="s">
        <v>156</v>
      </c>
      <c r="H22" s="98" t="s">
        <v>157</v>
      </c>
      <c r="I22" s="21"/>
      <c r="J22" s="21"/>
      <c r="K22" s="21"/>
      <c r="L22" s="21"/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0.16801815340359116</v>
      </c>
      <c r="T22" s="99">
        <v>0.22568719282816652</v>
      </c>
      <c r="U22" s="99">
        <v>0.27593328679276841</v>
      </c>
      <c r="V22" s="99">
        <v>1.2971233524443968</v>
      </c>
      <c r="W22" s="99">
        <v>1.4374462605653657</v>
      </c>
      <c r="X22" s="99">
        <v>1.5777691686863347</v>
      </c>
      <c r="Y22" s="99">
        <v>1.7180920768073036</v>
      </c>
      <c r="Z22" s="99">
        <v>1.8584149849282725</v>
      </c>
      <c r="AA22" s="99">
        <v>1.9987378930492414</v>
      </c>
      <c r="AB22" s="99">
        <v>2.1390608011702104</v>
      </c>
      <c r="AC22" s="99">
        <v>2.2793837092911793</v>
      </c>
      <c r="AD22" s="99">
        <v>2.4197066174121482</v>
      </c>
      <c r="AE22" s="99">
        <v>2.5600295255331171</v>
      </c>
      <c r="AF22" s="99">
        <v>2.7003524336540861</v>
      </c>
      <c r="AG22" s="99">
        <v>3.1367940499224964</v>
      </c>
      <c r="AH22" s="99">
        <v>3.5732356661909068</v>
      </c>
      <c r="AI22" s="99">
        <v>4.0096772824593172</v>
      </c>
      <c r="AJ22" s="99">
        <v>4.446118898727728</v>
      </c>
      <c r="AK22" s="99">
        <v>4.8825605149961389</v>
      </c>
      <c r="AL22" s="99">
        <v>5.3190021312645497</v>
      </c>
      <c r="AM22" s="99">
        <v>5.7554437475329605</v>
      </c>
      <c r="AN22" s="99">
        <v>6.1918853638013713</v>
      </c>
      <c r="AO22" s="99">
        <v>6.6283269800697822</v>
      </c>
      <c r="AP22" s="99">
        <v>2.7828537125208079</v>
      </c>
    </row>
    <row r="23" spans="1:42" ht="13.8" customHeight="1" x14ac:dyDescent="0.3">
      <c r="A23" s="98" t="s">
        <v>12</v>
      </c>
      <c r="B23" s="98" t="s">
        <v>161</v>
      </c>
      <c r="C23" s="99" t="s">
        <v>220</v>
      </c>
      <c r="D23" s="21" t="s">
        <v>162</v>
      </c>
      <c r="E23" s="99" t="s">
        <v>232</v>
      </c>
      <c r="F23" s="98" t="s">
        <v>7</v>
      </c>
      <c r="G23" s="98" t="s">
        <v>156</v>
      </c>
      <c r="H23" s="98" t="s">
        <v>157</v>
      </c>
      <c r="I23" s="99"/>
      <c r="J23" s="99"/>
      <c r="K23" s="99"/>
      <c r="L23" s="99"/>
      <c r="M23" s="99">
        <v>4.0910000000000002</v>
      </c>
      <c r="N23" s="99">
        <v>3.7130000000000001</v>
      </c>
      <c r="O23" s="99">
        <v>4.0248826316133108</v>
      </c>
      <c r="P23" s="99">
        <v>4.244493869898597</v>
      </c>
      <c r="Q23" s="99">
        <v>4.4237650284330687</v>
      </c>
      <c r="R23" s="99">
        <v>4.4962067438092808</v>
      </c>
      <c r="S23" s="99">
        <v>4.5686484591854928</v>
      </c>
      <c r="T23" s="99">
        <v>4.6410901745617048</v>
      </c>
      <c r="U23" s="99">
        <v>4.7135318899379168</v>
      </c>
      <c r="V23" s="99">
        <v>4.7859736053141289</v>
      </c>
      <c r="W23" s="99">
        <v>4.8584153206903409</v>
      </c>
      <c r="X23" s="99">
        <v>4.9308570360665529</v>
      </c>
      <c r="Y23" s="99">
        <v>5.0032987514427649</v>
      </c>
      <c r="Z23" s="99">
        <v>5.0757404668189769</v>
      </c>
      <c r="AA23" s="99">
        <v>5.1481821821951872</v>
      </c>
      <c r="AB23" s="99">
        <v>5.223650500324303</v>
      </c>
      <c r="AC23" s="99">
        <v>5.292013705045286</v>
      </c>
      <c r="AD23" s="99">
        <v>5.3526645605885737</v>
      </c>
      <c r="AE23" s="99">
        <v>5.4075952437520911</v>
      </c>
      <c r="AF23" s="99">
        <v>5.4539762927243487</v>
      </c>
      <c r="AG23" s="99">
        <v>5.4930509768707836</v>
      </c>
      <c r="AH23" s="99">
        <v>5.5229482065865705</v>
      </c>
      <c r="AI23" s="99">
        <v>5.545290665421815</v>
      </c>
      <c r="AJ23" s="99">
        <v>5.5559879492272053</v>
      </c>
      <c r="AK23" s="99">
        <v>5.5667058688996249</v>
      </c>
      <c r="AL23" s="99">
        <v>5.5774444642472183</v>
      </c>
      <c r="AM23" s="99">
        <v>5.5882037751549207</v>
      </c>
      <c r="AN23" s="99">
        <v>5.5989838415846105</v>
      </c>
      <c r="AO23" s="99">
        <v>5.6097847035752544</v>
      </c>
      <c r="AP23" s="99">
        <v>5.620606401243057</v>
      </c>
    </row>
    <row r="24" spans="1:42" x14ac:dyDescent="0.3">
      <c r="A24" s="98" t="s">
        <v>12</v>
      </c>
      <c r="B24" s="98" t="s">
        <v>161</v>
      </c>
      <c r="C24" s="99" t="s">
        <v>238</v>
      </c>
      <c r="D24" s="21" t="s">
        <v>162</v>
      </c>
      <c r="E24" s="99" t="s">
        <v>233</v>
      </c>
      <c r="F24" s="98" t="s">
        <v>7</v>
      </c>
      <c r="G24" s="98" t="s">
        <v>156</v>
      </c>
      <c r="H24" s="98" t="s">
        <v>157</v>
      </c>
      <c r="I24" s="99"/>
      <c r="J24" s="99"/>
      <c r="K24" s="99"/>
      <c r="L24" s="99"/>
      <c r="M24" s="117">
        <v>3.2170000000000001</v>
      </c>
      <c r="N24" s="117">
        <v>3.4097499999999998</v>
      </c>
      <c r="O24" s="117">
        <v>3.6961603967528913</v>
      </c>
      <c r="P24" s="117">
        <v>3.8978354357357232</v>
      </c>
      <c r="Q24" s="118">
        <v>4.0624650702126726</v>
      </c>
      <c r="R24" s="117">
        <v>4.0370139021008384</v>
      </c>
      <c r="S24" s="117">
        <v>4.0115627339890043</v>
      </c>
      <c r="T24" s="117">
        <v>3.9861115658771702</v>
      </c>
      <c r="U24" s="117">
        <v>3.9606603977653361</v>
      </c>
      <c r="V24" s="118">
        <v>3.9352092296535024</v>
      </c>
      <c r="W24" s="117">
        <v>3.9093829558577866</v>
      </c>
      <c r="X24" s="117">
        <v>3.8835566820620708</v>
      </c>
      <c r="Y24" s="117">
        <v>3.857730408266355</v>
      </c>
      <c r="Z24" s="117">
        <v>3.8319041344706393</v>
      </c>
      <c r="AA24" s="117">
        <v>3.8060778606749235</v>
      </c>
      <c r="AB24" s="117">
        <v>3.7802515868792077</v>
      </c>
      <c r="AC24" s="117">
        <v>3.7544253130834919</v>
      </c>
      <c r="AD24" s="117">
        <v>3.7285990392877761</v>
      </c>
      <c r="AE24" s="117">
        <v>3.7027727654920604</v>
      </c>
      <c r="AF24" s="118">
        <v>3.6769464916963459</v>
      </c>
      <c r="AG24" s="117">
        <v>3.6881803137748572</v>
      </c>
      <c r="AH24" s="117">
        <v>3.6994141358533685</v>
      </c>
      <c r="AI24" s="117">
        <v>3.7106479579318798</v>
      </c>
      <c r="AJ24" s="117">
        <v>3.7218817800103912</v>
      </c>
      <c r="AK24" s="117">
        <v>3.7331156020889025</v>
      </c>
      <c r="AL24" s="117">
        <v>3.7443494241674138</v>
      </c>
      <c r="AM24" s="117">
        <v>3.7555832462459251</v>
      </c>
      <c r="AN24" s="117">
        <v>3.7668170683244364</v>
      </c>
      <c r="AO24" s="117">
        <v>3.7780508904029477</v>
      </c>
      <c r="AP24" s="118">
        <v>3.7892847124814599</v>
      </c>
    </row>
    <row r="25" spans="1:42" x14ac:dyDescent="0.3">
      <c r="A25" s="98" t="s">
        <v>12</v>
      </c>
      <c r="B25" s="98" t="s">
        <v>161</v>
      </c>
      <c r="C25" s="99" t="s">
        <v>217</v>
      </c>
      <c r="D25" s="21" t="s">
        <v>162</v>
      </c>
      <c r="E25" s="99" t="s">
        <v>215</v>
      </c>
      <c r="F25" s="98" t="s">
        <v>7</v>
      </c>
      <c r="G25" s="98" t="s">
        <v>156</v>
      </c>
      <c r="H25" s="98" t="s">
        <v>157</v>
      </c>
      <c r="I25" s="99"/>
      <c r="J25" s="99"/>
      <c r="K25" s="99"/>
      <c r="L25" s="99"/>
      <c r="M25" s="99">
        <v>9.6045800000000003</v>
      </c>
      <c r="N25" s="99">
        <v>9.6045800000000003</v>
      </c>
      <c r="O25" s="99">
        <v>10.411340486383132</v>
      </c>
      <c r="P25" s="99">
        <v>10.979418511432982</v>
      </c>
      <c r="Q25" s="99">
        <v>11.443147082355958</v>
      </c>
      <c r="R25" s="99">
        <v>12.007343268803524</v>
      </c>
      <c r="S25" s="99">
        <v>12.57153945525109</v>
      </c>
      <c r="T25" s="99">
        <v>13.135735641698655</v>
      </c>
      <c r="U25" s="99">
        <v>13.699931828146221</v>
      </c>
      <c r="V25" s="99">
        <v>14.264128014593783</v>
      </c>
      <c r="W25" s="99">
        <v>14.596089509890946</v>
      </c>
      <c r="X25" s="99">
        <v>14.928051005188109</v>
      </c>
      <c r="Y25" s="99">
        <v>15.260012500485272</v>
      </c>
      <c r="Z25" s="99">
        <v>15.591973995782435</v>
      </c>
      <c r="AA25" s="99">
        <v>15.923935491079598</v>
      </c>
      <c r="AB25" s="99">
        <v>16.255896986376762</v>
      </c>
      <c r="AC25" s="99">
        <v>16.587858481673923</v>
      </c>
      <c r="AD25" s="99">
        <v>16.919819976971084</v>
      </c>
      <c r="AE25" s="99">
        <v>17.251781472268245</v>
      </c>
      <c r="AF25" s="99">
        <v>17.583742967565406</v>
      </c>
      <c r="AG25" s="99">
        <v>17.637200963172582</v>
      </c>
      <c r="AH25" s="99">
        <v>17.690658958779757</v>
      </c>
      <c r="AI25" s="99">
        <v>17.744116954386932</v>
      </c>
      <c r="AJ25" s="99">
        <v>17.797574949994107</v>
      </c>
      <c r="AK25" s="99">
        <v>17.851032945601283</v>
      </c>
      <c r="AL25" s="99">
        <v>17.904490941208458</v>
      </c>
      <c r="AM25" s="99">
        <v>17.957948936815633</v>
      </c>
      <c r="AN25" s="99">
        <v>18.011406932422808</v>
      </c>
      <c r="AO25" s="99">
        <v>18.064864928029984</v>
      </c>
      <c r="AP25" s="99">
        <v>18.118322923637159</v>
      </c>
    </row>
    <row r="26" spans="1:42" x14ac:dyDescent="0.3">
      <c r="A26" s="98" t="s">
        <v>12</v>
      </c>
      <c r="B26" s="98" t="s">
        <v>161</v>
      </c>
      <c r="C26" s="99" t="s">
        <v>239</v>
      </c>
      <c r="D26" s="21" t="s">
        <v>162</v>
      </c>
      <c r="E26" s="99" t="s">
        <v>234</v>
      </c>
      <c r="F26" s="98" t="s">
        <v>7</v>
      </c>
      <c r="G26" s="98" t="s">
        <v>156</v>
      </c>
      <c r="H26" s="98" t="s">
        <v>157</v>
      </c>
      <c r="I26" s="99"/>
      <c r="J26" s="99"/>
      <c r="K26" s="99"/>
      <c r="L26" s="99"/>
      <c r="M26" s="99">
        <v>3.9900600000000002</v>
      </c>
      <c r="N26" s="99">
        <v>3.9900600000000002</v>
      </c>
      <c r="O26" s="99">
        <v>4.3252149725545399</v>
      </c>
      <c r="P26" s="99">
        <v>4.5612133613055734</v>
      </c>
      <c r="Q26" s="99">
        <v>4.7538615376648661</v>
      </c>
      <c r="R26" s="99">
        <v>4.8995053854058979</v>
      </c>
      <c r="S26" s="99">
        <v>5.0451492331469296</v>
      </c>
      <c r="T26" s="99">
        <v>5.1907930808879614</v>
      </c>
      <c r="U26" s="99">
        <v>5.3364369286289932</v>
      </c>
      <c r="V26" s="99">
        <v>5.4820807763700232</v>
      </c>
      <c r="W26" s="99">
        <v>5.5666272614988754</v>
      </c>
      <c r="X26" s="99">
        <v>5.6511737466277276</v>
      </c>
      <c r="Y26" s="99">
        <v>5.7357202317565799</v>
      </c>
      <c r="Z26" s="99">
        <v>5.8202667168854321</v>
      </c>
      <c r="AA26" s="99">
        <v>5.9048132020142843</v>
      </c>
      <c r="AB26" s="99">
        <v>5.9893596871431365</v>
      </c>
      <c r="AC26" s="99">
        <v>6.0739061722719887</v>
      </c>
      <c r="AD26" s="99">
        <v>6.1584526574008409</v>
      </c>
      <c r="AE26" s="99">
        <v>6.2429991425296931</v>
      </c>
      <c r="AF26" s="99">
        <v>6.3275456276585427</v>
      </c>
      <c r="AG26" s="99">
        <v>6.3468775711435255</v>
      </c>
      <c r="AH26" s="99">
        <v>6.3662095146285083</v>
      </c>
      <c r="AI26" s="99">
        <v>6.3855414581134911</v>
      </c>
      <c r="AJ26" s="99">
        <v>6.4048734015984738</v>
      </c>
      <c r="AK26" s="99">
        <v>6.4242053450834566</v>
      </c>
      <c r="AL26" s="99">
        <v>6.4435372885684394</v>
      </c>
      <c r="AM26" s="99">
        <v>6.4628692320534222</v>
      </c>
      <c r="AN26" s="99">
        <v>6.482201175538405</v>
      </c>
      <c r="AO26" s="99">
        <v>6.5015331190233878</v>
      </c>
      <c r="AP26" s="99">
        <v>6.5208650625083706</v>
      </c>
    </row>
    <row r="27" spans="1:42" x14ac:dyDescent="0.3">
      <c r="A27" s="98" t="s">
        <v>12</v>
      </c>
      <c r="B27" s="98" t="s">
        <v>161</v>
      </c>
      <c r="C27" s="99" t="s">
        <v>240</v>
      </c>
      <c r="D27" s="21" t="s">
        <v>162</v>
      </c>
      <c r="E27" s="99" t="s">
        <v>235</v>
      </c>
      <c r="F27" s="98" t="s">
        <v>7</v>
      </c>
      <c r="G27" s="98" t="s">
        <v>156</v>
      </c>
      <c r="H27" s="98" t="s">
        <v>157</v>
      </c>
      <c r="I27" s="99"/>
      <c r="J27" s="99"/>
      <c r="K27" s="99"/>
      <c r="L27" s="99"/>
      <c r="M27" s="99">
        <v>0.67500000000000004</v>
      </c>
      <c r="N27" s="99">
        <v>6.6699999999999997E-3</v>
      </c>
      <c r="O27" s="99">
        <v>7.2302631707139185E-3</v>
      </c>
      <c r="P27" s="99">
        <v>7.6247708355032693E-3</v>
      </c>
      <c r="Q27" s="99">
        <v>7.9468119417313663E-3</v>
      </c>
      <c r="R27" s="99">
        <v>7.8970255083254184E-3</v>
      </c>
      <c r="S27" s="99">
        <v>7.8472390749194688E-3</v>
      </c>
      <c r="T27" s="99">
        <v>7.7974526415135201E-3</v>
      </c>
      <c r="U27" s="99">
        <v>7.7476662081075714E-3</v>
      </c>
      <c r="V27" s="99">
        <v>7.6978797747016227E-3</v>
      </c>
      <c r="W27" s="99">
        <v>7.6473595763828532E-3</v>
      </c>
      <c r="X27" s="99">
        <v>7.5968393780640837E-3</v>
      </c>
      <c r="Y27" s="99">
        <v>7.5463191797453142E-3</v>
      </c>
      <c r="Z27" s="99">
        <v>7.4957989814265448E-3</v>
      </c>
      <c r="AA27" s="99">
        <v>7.4452787831077753E-3</v>
      </c>
      <c r="AB27" s="99">
        <v>7.3947585847890058E-3</v>
      </c>
      <c r="AC27" s="99">
        <v>7.3442383864702364E-3</v>
      </c>
      <c r="AD27" s="99">
        <v>7.2937181881514669E-3</v>
      </c>
      <c r="AE27" s="99">
        <v>7.2431979898326974E-3</v>
      </c>
      <c r="AF27" s="99">
        <v>7.1926777915139297E-3</v>
      </c>
      <c r="AG27" s="99">
        <v>7.2146528903521646E-3</v>
      </c>
      <c r="AH27" s="99">
        <v>7.2366279891903995E-3</v>
      </c>
      <c r="AI27" s="99">
        <v>7.2586030880286345E-3</v>
      </c>
      <c r="AJ27" s="99">
        <v>7.2805781868668694E-3</v>
      </c>
      <c r="AK27" s="99">
        <v>7.3025532857051044E-3</v>
      </c>
      <c r="AL27" s="99">
        <v>7.3245283845433393E-3</v>
      </c>
      <c r="AM27" s="99">
        <v>7.3465034833815742E-3</v>
      </c>
      <c r="AN27" s="99">
        <v>7.3684785822198092E-3</v>
      </c>
      <c r="AO27" s="99">
        <v>7.3904536810580441E-3</v>
      </c>
      <c r="AP27" s="99">
        <v>7.4124287798962791E-3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FFC000"/>
  </sheetPr>
  <dimension ref="A1:AV4"/>
  <sheetViews>
    <sheetView workbookViewId="0">
      <pane ySplit="1" topLeftCell="A2" activePane="bottomLeft" state="frozen"/>
      <selection pane="bottomLeft" activeCell="M1" sqref="M1:M1048576"/>
    </sheetView>
  </sheetViews>
  <sheetFormatPr defaultColWidth="12.6640625" defaultRowHeight="14.4" x14ac:dyDescent="0.3"/>
  <cols>
    <col min="1" max="1" width="12.6640625" bestFit="1" customWidth="1"/>
    <col min="2" max="2" width="14.44140625" bestFit="1" customWidth="1"/>
    <col min="3" max="3" width="8.33203125" bestFit="1" customWidth="1"/>
    <col min="4" max="4" width="14" bestFit="1" customWidth="1"/>
    <col min="5" max="5" width="19.109375" bestFit="1" customWidth="1"/>
    <col min="6" max="6" width="15.109375" bestFit="1" customWidth="1"/>
    <col min="7" max="7" width="14.33203125" bestFit="1" customWidth="1"/>
    <col min="8" max="8" width="12.33203125" bestFit="1" customWidth="1"/>
    <col min="9" max="9" width="9.5546875" bestFit="1" customWidth="1"/>
    <col min="10" max="12" width="11.44140625" bestFit="1" customWidth="1"/>
    <col min="13" max="48" width="5" bestFit="1" customWidth="1"/>
  </cols>
  <sheetData>
    <row r="1" spans="1:48" ht="29.4" thickBot="1" x14ac:dyDescent="0.35">
      <c r="A1" s="39" t="s">
        <v>17</v>
      </c>
      <c r="B1" s="40" t="s">
        <v>14</v>
      </c>
      <c r="C1" s="41" t="s">
        <v>144</v>
      </c>
      <c r="D1" s="41" t="s">
        <v>145</v>
      </c>
      <c r="E1" s="41" t="s">
        <v>42</v>
      </c>
      <c r="F1" s="42" t="s">
        <v>72</v>
      </c>
      <c r="G1" s="43" t="s">
        <v>3</v>
      </c>
      <c r="H1" s="43" t="s">
        <v>79</v>
      </c>
      <c r="I1" s="4" t="s">
        <v>53</v>
      </c>
      <c r="J1" s="5" t="s">
        <v>54</v>
      </c>
      <c r="K1" s="5" t="s">
        <v>55</v>
      </c>
      <c r="L1" s="6" t="s">
        <v>56</v>
      </c>
      <c r="M1" s="36">
        <v>2015</v>
      </c>
      <c r="N1" s="36">
        <v>2016</v>
      </c>
      <c r="O1" s="36">
        <v>2017</v>
      </c>
      <c r="P1" s="36">
        <v>2018</v>
      </c>
      <c r="Q1" s="36">
        <v>2019</v>
      </c>
      <c r="R1" s="36">
        <v>2020</v>
      </c>
      <c r="S1" s="36">
        <v>2021</v>
      </c>
      <c r="T1" s="36">
        <v>2022</v>
      </c>
      <c r="U1" s="36">
        <v>2023</v>
      </c>
      <c r="V1" s="36">
        <v>2024</v>
      </c>
      <c r="W1" s="36">
        <v>2025</v>
      </c>
      <c r="X1" s="36">
        <v>2026</v>
      </c>
      <c r="Y1" s="36">
        <v>2027</v>
      </c>
      <c r="Z1" s="36">
        <v>2028</v>
      </c>
      <c r="AA1" s="36">
        <v>2029</v>
      </c>
      <c r="AB1" s="36">
        <v>2030</v>
      </c>
      <c r="AC1" s="36">
        <v>2031</v>
      </c>
      <c r="AD1" s="36">
        <v>2032</v>
      </c>
      <c r="AE1" s="36">
        <v>2033</v>
      </c>
      <c r="AF1" s="36">
        <v>2034</v>
      </c>
      <c r="AG1" s="36">
        <v>2035</v>
      </c>
      <c r="AH1" s="36">
        <v>2036</v>
      </c>
      <c r="AI1" s="36">
        <v>2037</v>
      </c>
      <c r="AJ1" s="36">
        <v>2038</v>
      </c>
      <c r="AK1" s="36">
        <v>2039</v>
      </c>
      <c r="AL1" s="36">
        <v>2040</v>
      </c>
      <c r="AM1" s="36">
        <v>2041</v>
      </c>
      <c r="AN1" s="36">
        <v>2042</v>
      </c>
      <c r="AO1" s="36">
        <v>2043</v>
      </c>
      <c r="AP1" s="36">
        <v>2044</v>
      </c>
      <c r="AQ1" s="36">
        <v>2045</v>
      </c>
      <c r="AR1" s="36">
        <v>2046</v>
      </c>
      <c r="AS1" s="36">
        <v>2047</v>
      </c>
      <c r="AT1" s="36">
        <v>2048</v>
      </c>
      <c r="AU1" s="36">
        <v>2049</v>
      </c>
      <c r="AV1" s="36">
        <v>2050</v>
      </c>
    </row>
    <row r="4" spans="1:48" x14ac:dyDescent="0.3"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</sheetData>
  <autoFilter ref="A1:AV1" xr:uid="{D56E9B9F-63F8-4089-A739-9E71A1EF83A2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C228-9825-4B81-B0C3-364357910DD2}">
  <dimension ref="A1:BJ1"/>
  <sheetViews>
    <sheetView workbookViewId="0">
      <selection activeCell="H7" sqref="H7"/>
    </sheetView>
  </sheetViews>
  <sheetFormatPr defaultRowHeight="14.4" x14ac:dyDescent="0.3"/>
  <cols>
    <col min="1" max="1" width="8.33203125" bestFit="1" customWidth="1"/>
    <col min="2" max="2" width="10" bestFit="1" customWidth="1"/>
    <col min="3" max="3" width="3.6640625" bestFit="1" customWidth="1"/>
    <col min="4" max="4" width="9.5546875" bestFit="1" customWidth="1"/>
    <col min="5" max="5" width="14.6640625" bestFit="1" customWidth="1"/>
    <col min="6" max="6" width="8.33203125" bestFit="1" customWidth="1"/>
    <col min="7" max="7" width="9.88671875" bestFit="1" customWidth="1"/>
    <col min="8" max="8" width="7.88671875" bestFit="1" customWidth="1"/>
    <col min="9" max="9" width="5.109375" bestFit="1" customWidth="1"/>
    <col min="10" max="12" width="7" bestFit="1" customWidth="1"/>
    <col min="13" max="62" width="5" bestFit="1" customWidth="1"/>
  </cols>
  <sheetData>
    <row r="1" spans="1:62" ht="43.8" thickBot="1" x14ac:dyDescent="0.35">
      <c r="A1" s="4" t="s">
        <v>17</v>
      </c>
      <c r="B1" s="35" t="s">
        <v>14</v>
      </c>
      <c r="C1" s="5" t="s">
        <v>144</v>
      </c>
      <c r="D1" s="5" t="s">
        <v>145</v>
      </c>
      <c r="E1" s="5" t="s">
        <v>42</v>
      </c>
      <c r="F1" s="12" t="s">
        <v>72</v>
      </c>
      <c r="G1" s="11" t="s">
        <v>3</v>
      </c>
      <c r="H1" s="11" t="s">
        <v>79</v>
      </c>
      <c r="I1" s="4" t="s">
        <v>53</v>
      </c>
      <c r="J1" s="5" t="s">
        <v>54</v>
      </c>
      <c r="K1" s="5" t="s">
        <v>55</v>
      </c>
      <c r="L1" s="6" t="s">
        <v>56</v>
      </c>
      <c r="M1" s="36">
        <v>2021</v>
      </c>
      <c r="N1" s="36">
        <v>2022</v>
      </c>
      <c r="O1" s="36">
        <v>2023</v>
      </c>
      <c r="P1" s="36">
        <v>2024</v>
      </c>
      <c r="Q1" s="36">
        <v>2025</v>
      </c>
      <c r="R1" s="36">
        <v>2026</v>
      </c>
      <c r="S1" s="36">
        <v>2027</v>
      </c>
      <c r="T1" s="36">
        <v>2028</v>
      </c>
      <c r="U1" s="36">
        <v>2029</v>
      </c>
      <c r="V1" s="36">
        <v>2030</v>
      </c>
      <c r="W1" s="36">
        <v>2031</v>
      </c>
      <c r="X1" s="36">
        <v>2032</v>
      </c>
      <c r="Y1" s="36">
        <v>2033</v>
      </c>
      <c r="Z1" s="36">
        <v>2034</v>
      </c>
      <c r="AA1" s="36">
        <v>2035</v>
      </c>
      <c r="AB1" s="36">
        <v>2036</v>
      </c>
      <c r="AC1" s="36">
        <v>2037</v>
      </c>
      <c r="AD1" s="36">
        <v>2038</v>
      </c>
      <c r="AE1" s="36">
        <v>2039</v>
      </c>
      <c r="AF1" s="36">
        <v>2040</v>
      </c>
      <c r="AG1" s="36">
        <v>2041</v>
      </c>
      <c r="AH1" s="36">
        <v>2042</v>
      </c>
      <c r="AI1" s="36">
        <v>2043</v>
      </c>
      <c r="AJ1" s="36">
        <v>2044</v>
      </c>
      <c r="AK1" s="36">
        <v>2045</v>
      </c>
      <c r="AL1" s="36">
        <v>2046</v>
      </c>
      <c r="AM1" s="36">
        <v>2047</v>
      </c>
      <c r="AN1" s="36">
        <v>2048</v>
      </c>
      <c r="AO1" s="36">
        <v>2049</v>
      </c>
      <c r="AP1" s="37">
        <v>2050</v>
      </c>
      <c r="AQ1" s="36">
        <v>2051</v>
      </c>
      <c r="AR1" s="36">
        <v>2052</v>
      </c>
      <c r="AS1" s="36">
        <v>2053</v>
      </c>
      <c r="AT1" s="36">
        <v>2054</v>
      </c>
      <c r="AU1" s="36">
        <v>2055</v>
      </c>
      <c r="AV1" s="38">
        <v>2056</v>
      </c>
      <c r="AW1" s="38">
        <v>2057</v>
      </c>
      <c r="AX1" s="38">
        <v>2058</v>
      </c>
      <c r="AY1" s="38">
        <v>2059</v>
      </c>
      <c r="AZ1" s="38">
        <v>2060</v>
      </c>
      <c r="BA1" s="38">
        <v>2061</v>
      </c>
      <c r="BB1" s="38">
        <v>2062</v>
      </c>
      <c r="BC1" s="38">
        <v>2063</v>
      </c>
      <c r="BD1" s="38">
        <v>2064</v>
      </c>
      <c r="BE1" s="38">
        <v>2065</v>
      </c>
      <c r="BF1" s="38">
        <v>2066</v>
      </c>
      <c r="BG1" s="38">
        <v>2067</v>
      </c>
      <c r="BH1" s="38">
        <v>2068</v>
      </c>
      <c r="BI1" s="38">
        <v>2069</v>
      </c>
      <c r="BJ1" s="38">
        <v>2070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82AA-C451-4728-A14E-A1C3ABDA278A}">
  <dimension ref="A1:AF1"/>
  <sheetViews>
    <sheetView workbookViewId="0">
      <selection activeCell="A16" sqref="A16"/>
    </sheetView>
  </sheetViews>
  <sheetFormatPr defaultColWidth="8.88671875" defaultRowHeight="14.4" x14ac:dyDescent="0.3"/>
  <cols>
    <col min="2" max="2" width="11.44140625" customWidth="1"/>
  </cols>
  <sheetData>
    <row r="1" spans="1:32" ht="15" thickBot="1" x14ac:dyDescent="0.35">
      <c r="A1" s="45" t="s">
        <v>17</v>
      </c>
      <c r="B1" s="45" t="s">
        <v>146</v>
      </c>
      <c r="C1" s="38">
        <v>2021</v>
      </c>
      <c r="D1" s="38">
        <v>2022</v>
      </c>
      <c r="E1" s="38">
        <v>2023</v>
      </c>
      <c r="F1" s="38">
        <v>2024</v>
      </c>
      <c r="G1" s="38">
        <v>2025</v>
      </c>
      <c r="H1" s="38">
        <v>2026</v>
      </c>
      <c r="I1" s="38">
        <v>2027</v>
      </c>
      <c r="J1" s="38">
        <v>2028</v>
      </c>
      <c r="K1" s="38">
        <v>2029</v>
      </c>
      <c r="L1" s="38">
        <v>2030</v>
      </c>
      <c r="M1" s="38">
        <v>2031</v>
      </c>
      <c r="N1" s="38">
        <v>2032</v>
      </c>
      <c r="O1" s="38">
        <v>2033</v>
      </c>
      <c r="P1" s="38">
        <v>2034</v>
      </c>
      <c r="Q1" s="38">
        <v>2035</v>
      </c>
      <c r="R1" s="38">
        <v>2036</v>
      </c>
      <c r="S1" s="38">
        <v>2037</v>
      </c>
      <c r="T1" s="38">
        <v>2038</v>
      </c>
      <c r="U1" s="38">
        <v>2039</v>
      </c>
      <c r="V1" s="38">
        <v>2040</v>
      </c>
      <c r="W1" s="38">
        <v>2041</v>
      </c>
      <c r="X1" s="38">
        <v>2042</v>
      </c>
      <c r="Y1" s="38">
        <v>2043</v>
      </c>
      <c r="Z1" s="38">
        <v>2044</v>
      </c>
      <c r="AA1" s="38">
        <v>2045</v>
      </c>
      <c r="AB1" s="38">
        <v>2046</v>
      </c>
      <c r="AC1" s="38">
        <v>2047</v>
      </c>
      <c r="AD1" s="38">
        <v>2048</v>
      </c>
      <c r="AE1" s="38">
        <v>2049</v>
      </c>
      <c r="AF1" s="46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2" sqref="B2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14</v>
      </c>
      <c r="B1" s="2" t="s">
        <v>15</v>
      </c>
    </row>
    <row r="2" spans="1:2" x14ac:dyDescent="0.3">
      <c r="A2" t="s">
        <v>16</v>
      </c>
      <c r="B2" s="26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1"/>
  <sheetViews>
    <sheetView workbookViewId="0">
      <selection activeCell="C28" sqref="C28"/>
    </sheetView>
  </sheetViews>
  <sheetFormatPr defaultColWidth="8.88671875" defaultRowHeight="14.4" x14ac:dyDescent="0.3"/>
  <cols>
    <col min="1" max="1" width="10.5546875" bestFit="1" customWidth="1"/>
    <col min="2" max="2" width="41.5546875" bestFit="1" customWidth="1"/>
    <col min="3" max="3" width="20.88671875" customWidth="1"/>
    <col min="4" max="4" width="33" bestFit="1" customWidth="1"/>
    <col min="6" max="6" width="19.44140625" bestFit="1" customWidth="1"/>
  </cols>
  <sheetData>
    <row r="1" spans="1:4" x14ac:dyDescent="0.3">
      <c r="A1" s="47" t="s">
        <v>17</v>
      </c>
      <c r="B1" s="48" t="s">
        <v>18</v>
      </c>
      <c r="C1" s="48" t="s">
        <v>19</v>
      </c>
      <c r="D1" s="49" t="s">
        <v>20</v>
      </c>
    </row>
    <row r="2" spans="1:4" x14ac:dyDescent="0.3">
      <c r="A2" s="50" t="s">
        <v>9</v>
      </c>
      <c r="B2" s="51" t="s">
        <v>21</v>
      </c>
      <c r="C2" s="51" t="s">
        <v>22</v>
      </c>
      <c r="D2" s="52">
        <v>1</v>
      </c>
    </row>
    <row r="3" spans="1:4" x14ac:dyDescent="0.3">
      <c r="A3" s="53" t="s">
        <v>9</v>
      </c>
      <c r="B3" s="54" t="s">
        <v>23</v>
      </c>
      <c r="C3" s="54" t="s">
        <v>24</v>
      </c>
      <c r="D3" s="52">
        <v>1</v>
      </c>
    </row>
    <row r="4" spans="1:4" x14ac:dyDescent="0.3">
      <c r="A4" s="53" t="s">
        <v>9</v>
      </c>
      <c r="B4" s="51" t="s">
        <v>25</v>
      </c>
      <c r="C4" s="51" t="s">
        <v>26</v>
      </c>
      <c r="D4" s="52">
        <v>1</v>
      </c>
    </row>
    <row r="5" spans="1:4" x14ac:dyDescent="0.3">
      <c r="A5" s="53" t="s">
        <v>9</v>
      </c>
      <c r="B5" s="54" t="s">
        <v>27</v>
      </c>
      <c r="C5" s="54" t="s">
        <v>28</v>
      </c>
      <c r="D5" s="52">
        <v>1</v>
      </c>
    </row>
    <row r="6" spans="1:4" x14ac:dyDescent="0.3">
      <c r="A6" s="53" t="s">
        <v>9</v>
      </c>
      <c r="B6" s="51" t="s">
        <v>29</v>
      </c>
      <c r="C6" s="51" t="s">
        <v>30</v>
      </c>
      <c r="D6" s="52">
        <v>1</v>
      </c>
    </row>
    <row r="7" spans="1:4" x14ac:dyDescent="0.3">
      <c r="A7" s="53" t="s">
        <v>9</v>
      </c>
      <c r="B7" s="54" t="s">
        <v>31</v>
      </c>
      <c r="C7" s="54" t="s">
        <v>32</v>
      </c>
      <c r="D7" s="52">
        <v>1</v>
      </c>
    </row>
    <row r="8" spans="1:4" x14ac:dyDescent="0.3">
      <c r="A8" s="53" t="s">
        <v>9</v>
      </c>
      <c r="B8" s="51" t="s">
        <v>33</v>
      </c>
      <c r="C8" s="51" t="s">
        <v>34</v>
      </c>
      <c r="D8" s="52">
        <v>1</v>
      </c>
    </row>
    <row r="9" spans="1:4" x14ac:dyDescent="0.3">
      <c r="A9" s="53" t="s">
        <v>9</v>
      </c>
      <c r="B9" s="54" t="s">
        <v>35</v>
      </c>
      <c r="C9" s="54" t="s">
        <v>36</v>
      </c>
      <c r="D9" s="52">
        <v>1</v>
      </c>
    </row>
    <row r="10" spans="1:4" x14ac:dyDescent="0.3">
      <c r="A10" s="53" t="s">
        <v>9</v>
      </c>
      <c r="B10" s="51" t="s">
        <v>37</v>
      </c>
      <c r="C10" s="51" t="s">
        <v>38</v>
      </c>
      <c r="D10" s="52">
        <v>1</v>
      </c>
    </row>
    <row r="11" spans="1:4" x14ac:dyDescent="0.3">
      <c r="A11" s="53" t="s">
        <v>9</v>
      </c>
      <c r="B11" s="54" t="s">
        <v>39</v>
      </c>
      <c r="C11" s="54" t="s">
        <v>40</v>
      </c>
      <c r="D11" s="52">
        <v>1</v>
      </c>
    </row>
    <row r="12" spans="1:4" x14ac:dyDescent="0.3">
      <c r="A12" s="55" t="s">
        <v>12</v>
      </c>
      <c r="B12" s="51" t="s">
        <v>21</v>
      </c>
      <c r="C12" s="51" t="s">
        <v>22</v>
      </c>
      <c r="D12" s="52">
        <v>1</v>
      </c>
    </row>
    <row r="13" spans="1:4" x14ac:dyDescent="0.3">
      <c r="A13" s="55" t="s">
        <v>12</v>
      </c>
      <c r="B13" s="54" t="s">
        <v>23</v>
      </c>
      <c r="C13" s="54" t="s">
        <v>24</v>
      </c>
      <c r="D13" s="52">
        <v>1</v>
      </c>
    </row>
    <row r="14" spans="1:4" x14ac:dyDescent="0.3">
      <c r="A14" s="55" t="s">
        <v>12</v>
      </c>
      <c r="B14" s="51" t="s">
        <v>25</v>
      </c>
      <c r="C14" s="51" t="s">
        <v>26</v>
      </c>
      <c r="D14" s="52">
        <v>1</v>
      </c>
    </row>
    <row r="15" spans="1:4" x14ac:dyDescent="0.3">
      <c r="A15" s="55" t="s">
        <v>12</v>
      </c>
      <c r="B15" s="54" t="s">
        <v>27</v>
      </c>
      <c r="C15" s="54" t="s">
        <v>28</v>
      </c>
      <c r="D15" s="52">
        <v>1</v>
      </c>
    </row>
    <row r="16" spans="1:4" x14ac:dyDescent="0.3">
      <c r="A16" s="55" t="s">
        <v>12</v>
      </c>
      <c r="B16" s="51" t="s">
        <v>29</v>
      </c>
      <c r="C16" s="51" t="s">
        <v>30</v>
      </c>
      <c r="D16" s="52">
        <v>1</v>
      </c>
    </row>
    <row r="17" spans="1:4" x14ac:dyDescent="0.3">
      <c r="A17" s="55" t="s">
        <v>12</v>
      </c>
      <c r="B17" s="54" t="s">
        <v>31</v>
      </c>
      <c r="C17" s="54" t="s">
        <v>32</v>
      </c>
      <c r="D17" s="52">
        <v>1</v>
      </c>
    </row>
    <row r="18" spans="1:4" x14ac:dyDescent="0.3">
      <c r="A18" s="55" t="s">
        <v>12</v>
      </c>
      <c r="B18" s="51" t="s">
        <v>33</v>
      </c>
      <c r="C18" s="51" t="s">
        <v>34</v>
      </c>
      <c r="D18" s="52">
        <v>1</v>
      </c>
    </row>
    <row r="19" spans="1:4" x14ac:dyDescent="0.3">
      <c r="A19" s="55" t="s">
        <v>12</v>
      </c>
      <c r="B19" s="54" t="s">
        <v>35</v>
      </c>
      <c r="C19" s="54" t="s">
        <v>36</v>
      </c>
      <c r="D19" s="52">
        <v>1</v>
      </c>
    </row>
    <row r="20" spans="1:4" x14ac:dyDescent="0.3">
      <c r="A20" s="55" t="s">
        <v>12</v>
      </c>
      <c r="B20" s="51" t="s">
        <v>37</v>
      </c>
      <c r="C20" s="51" t="s">
        <v>38</v>
      </c>
      <c r="D20" s="52">
        <v>1</v>
      </c>
    </row>
    <row r="21" spans="1:4" x14ac:dyDescent="0.3">
      <c r="A21" s="55" t="s">
        <v>12</v>
      </c>
      <c r="B21" s="54" t="s">
        <v>39</v>
      </c>
      <c r="C21" s="54" t="s">
        <v>40</v>
      </c>
      <c r="D21" s="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9"/>
  <sheetViews>
    <sheetView tabSelected="1" zoomScale="130" zoomScaleNormal="130" workbookViewId="0">
      <selection activeCell="H15" sqref="H15"/>
    </sheetView>
  </sheetViews>
  <sheetFormatPr defaultColWidth="8.88671875" defaultRowHeight="14.4" x14ac:dyDescent="0.3"/>
  <cols>
    <col min="1" max="1" width="10.5546875" bestFit="1" customWidth="1"/>
    <col min="2" max="2" width="18.5546875" bestFit="1" customWidth="1"/>
    <col min="3" max="3" width="34.5546875" bestFit="1" customWidth="1"/>
    <col min="4" max="4" width="15.6640625" bestFit="1" customWidth="1"/>
    <col min="5" max="5" width="10.88671875" bestFit="1" customWidth="1"/>
    <col min="6" max="7" width="7.5546875" bestFit="1" customWidth="1"/>
    <col min="8" max="8" width="6.44140625" bestFit="1" customWidth="1"/>
    <col min="9" max="10" width="6.5546875" bestFit="1" customWidth="1"/>
    <col min="11" max="11" width="5.88671875" bestFit="1" customWidth="1"/>
    <col min="12" max="12" width="9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47" t="s">
        <v>17</v>
      </c>
      <c r="B1" s="48" t="s">
        <v>41</v>
      </c>
      <c r="C1" s="48" t="s">
        <v>42</v>
      </c>
      <c r="D1" s="48" t="s">
        <v>43</v>
      </c>
      <c r="E1" s="48" t="s">
        <v>44</v>
      </c>
      <c r="F1" s="48" t="s">
        <v>45</v>
      </c>
      <c r="G1" s="48" t="s">
        <v>46</v>
      </c>
      <c r="H1" s="48" t="s">
        <v>47</v>
      </c>
      <c r="I1" s="48" t="s">
        <v>48</v>
      </c>
      <c r="J1" s="48" t="s">
        <v>49</v>
      </c>
      <c r="K1" s="48" t="s">
        <v>50</v>
      </c>
      <c r="L1" s="48" t="s">
        <v>51</v>
      </c>
      <c r="M1" s="48" t="s">
        <v>52</v>
      </c>
      <c r="N1" s="48" t="s">
        <v>53</v>
      </c>
      <c r="O1" s="48" t="s">
        <v>54</v>
      </c>
      <c r="P1" s="48" t="s">
        <v>55</v>
      </c>
      <c r="Q1" s="49" t="s">
        <v>56</v>
      </c>
    </row>
    <row r="2" spans="1:17" x14ac:dyDescent="0.3">
      <c r="A2" s="119" t="s">
        <v>9</v>
      </c>
      <c r="B2" s="120" t="s">
        <v>57</v>
      </c>
      <c r="C2" s="120" t="s">
        <v>58</v>
      </c>
      <c r="D2" s="120" t="s">
        <v>59</v>
      </c>
      <c r="E2" s="120" t="s">
        <v>60</v>
      </c>
      <c r="F2" s="120" t="s">
        <v>10</v>
      </c>
      <c r="G2" s="120" t="s">
        <v>7</v>
      </c>
      <c r="H2" s="120" t="s">
        <v>10</v>
      </c>
      <c r="I2" s="120">
        <v>0.05</v>
      </c>
      <c r="J2" s="120">
        <v>0.999</v>
      </c>
      <c r="K2" s="120">
        <v>0.2</v>
      </c>
      <c r="L2" s="120">
        <v>0.09</v>
      </c>
      <c r="M2" s="121">
        <v>2035</v>
      </c>
      <c r="N2" s="120" t="s">
        <v>61</v>
      </c>
      <c r="O2" s="120" t="s">
        <v>61</v>
      </c>
      <c r="P2" s="120" t="s">
        <v>61</v>
      </c>
      <c r="Q2" s="122" t="s">
        <v>61</v>
      </c>
    </row>
    <row r="3" spans="1:17" x14ac:dyDescent="0.3">
      <c r="A3" s="53" t="s">
        <v>9</v>
      </c>
      <c r="B3" s="56" t="s">
        <v>57</v>
      </c>
      <c r="C3" s="56" t="s">
        <v>62</v>
      </c>
      <c r="D3" s="56" t="s">
        <v>63</v>
      </c>
      <c r="E3" s="56" t="s">
        <v>60</v>
      </c>
      <c r="F3" s="56" t="s">
        <v>10</v>
      </c>
      <c r="G3" s="56" t="s">
        <v>7</v>
      </c>
      <c r="H3" s="56" t="s">
        <v>10</v>
      </c>
      <c r="I3" s="56">
        <v>0.05</v>
      </c>
      <c r="J3" s="56">
        <v>0.99</v>
      </c>
      <c r="K3" s="82">
        <v>0.1</v>
      </c>
      <c r="L3" s="82">
        <v>0.04</v>
      </c>
      <c r="M3" s="82">
        <v>2035</v>
      </c>
      <c r="N3" s="56" t="s">
        <v>61</v>
      </c>
      <c r="O3" s="56" t="s">
        <v>61</v>
      </c>
      <c r="P3" s="56" t="s">
        <v>61</v>
      </c>
      <c r="Q3" s="52" t="s">
        <v>61</v>
      </c>
    </row>
    <row r="4" spans="1:17" x14ac:dyDescent="0.3">
      <c r="A4" s="53" t="s">
        <v>9</v>
      </c>
      <c r="B4" s="57" t="s">
        <v>64</v>
      </c>
      <c r="C4" s="57" t="s">
        <v>65</v>
      </c>
      <c r="D4" s="54" t="s">
        <v>40</v>
      </c>
      <c r="E4" s="57" t="s">
        <v>66</v>
      </c>
      <c r="F4" s="56" t="s">
        <v>10</v>
      </c>
      <c r="G4" s="56" t="s">
        <v>10</v>
      </c>
      <c r="H4" s="56" t="s">
        <v>7</v>
      </c>
      <c r="I4" s="56" t="s">
        <v>61</v>
      </c>
      <c r="J4" s="56" t="s">
        <v>61</v>
      </c>
      <c r="K4" s="56" t="s">
        <v>61</v>
      </c>
      <c r="L4" s="56" t="s">
        <v>61</v>
      </c>
      <c r="M4" s="56" t="s">
        <v>61</v>
      </c>
      <c r="N4" s="83">
        <v>2029</v>
      </c>
      <c r="O4" s="56" t="s">
        <v>67</v>
      </c>
      <c r="P4" s="102">
        <v>4.0000000000000001E-3</v>
      </c>
      <c r="Q4" s="123">
        <v>5.1999999999999998E-3</v>
      </c>
    </row>
    <row r="5" spans="1:17" ht="15" thickBot="1" x14ac:dyDescent="0.35">
      <c r="A5" s="124" t="s">
        <v>9</v>
      </c>
      <c r="B5" s="58" t="s">
        <v>68</v>
      </c>
      <c r="C5" s="58" t="s">
        <v>69</v>
      </c>
      <c r="D5" s="59" t="s">
        <v>28</v>
      </c>
      <c r="E5" s="58" t="s">
        <v>66</v>
      </c>
      <c r="F5" s="59" t="s">
        <v>10</v>
      </c>
      <c r="G5" s="59" t="s">
        <v>10</v>
      </c>
      <c r="H5" s="59" t="s">
        <v>7</v>
      </c>
      <c r="I5" s="59" t="s">
        <v>61</v>
      </c>
      <c r="J5" s="59" t="s">
        <v>61</v>
      </c>
      <c r="K5" s="59" t="s">
        <v>61</v>
      </c>
      <c r="L5" s="59" t="s">
        <v>61</v>
      </c>
      <c r="M5" s="59" t="s">
        <v>61</v>
      </c>
      <c r="N5" s="84">
        <v>2027</v>
      </c>
      <c r="O5" s="125">
        <f>1.82/(90)*(2/10)</f>
        <v>4.0444444444444443E-3</v>
      </c>
      <c r="P5" s="125">
        <f>2.11/(90)*(2/10)</f>
        <v>4.6888888888888883E-3</v>
      </c>
      <c r="Q5" s="125">
        <f>2.11/(90)*(2/10)</f>
        <v>4.6888888888888883E-3</v>
      </c>
    </row>
    <row r="6" spans="1:17" x14ac:dyDescent="0.3">
      <c r="A6" s="119" t="s">
        <v>12</v>
      </c>
      <c r="B6" s="120" t="s">
        <v>57</v>
      </c>
      <c r="C6" s="120" t="s">
        <v>58</v>
      </c>
      <c r="D6" s="120" t="s">
        <v>59</v>
      </c>
      <c r="E6" s="120" t="s">
        <v>60</v>
      </c>
      <c r="F6" s="120" t="s">
        <v>10</v>
      </c>
      <c r="G6" s="120" t="s">
        <v>7</v>
      </c>
      <c r="H6" s="120" t="s">
        <v>10</v>
      </c>
      <c r="I6" s="120">
        <v>0.05</v>
      </c>
      <c r="J6" s="120">
        <v>0.999</v>
      </c>
      <c r="K6" s="120">
        <v>0.2</v>
      </c>
      <c r="L6" s="120">
        <v>0.09</v>
      </c>
      <c r="M6" s="121">
        <v>2035</v>
      </c>
      <c r="N6" s="120" t="s">
        <v>61</v>
      </c>
      <c r="O6" s="120" t="s">
        <v>61</v>
      </c>
      <c r="P6" s="120" t="s">
        <v>61</v>
      </c>
      <c r="Q6" s="122" t="s">
        <v>61</v>
      </c>
    </row>
    <row r="7" spans="1:17" x14ac:dyDescent="0.3">
      <c r="A7" s="53" t="s">
        <v>12</v>
      </c>
      <c r="B7" s="56" t="s">
        <v>57</v>
      </c>
      <c r="C7" s="56" t="s">
        <v>62</v>
      </c>
      <c r="D7" s="56" t="s">
        <v>63</v>
      </c>
      <c r="E7" s="56" t="s">
        <v>60</v>
      </c>
      <c r="F7" s="56" t="s">
        <v>10</v>
      </c>
      <c r="G7" s="56" t="s">
        <v>7</v>
      </c>
      <c r="H7" s="56" t="s">
        <v>10</v>
      </c>
      <c r="I7" s="56">
        <v>0.05</v>
      </c>
      <c r="J7" s="56">
        <v>0.99</v>
      </c>
      <c r="K7" s="142">
        <f>0.1+0.0028</f>
        <v>0.1028</v>
      </c>
      <c r="L7" s="141">
        <f>K7/2</f>
        <v>5.1400000000000001E-2</v>
      </c>
      <c r="M7" s="82">
        <v>2035</v>
      </c>
      <c r="N7" s="56" t="s">
        <v>61</v>
      </c>
      <c r="O7" s="56" t="s">
        <v>61</v>
      </c>
      <c r="P7" s="56" t="s">
        <v>61</v>
      </c>
      <c r="Q7" s="52" t="s">
        <v>61</v>
      </c>
    </row>
    <row r="8" spans="1:17" x14ac:dyDescent="0.3">
      <c r="A8" s="53" t="s">
        <v>12</v>
      </c>
      <c r="B8" s="57" t="s">
        <v>64</v>
      </c>
      <c r="C8" s="57" t="s">
        <v>65</v>
      </c>
      <c r="D8" s="54" t="s">
        <v>40</v>
      </c>
      <c r="E8" s="57" t="s">
        <v>66</v>
      </c>
      <c r="F8" s="56" t="s">
        <v>10</v>
      </c>
      <c r="G8" s="56" t="s">
        <v>10</v>
      </c>
      <c r="H8" s="56" t="s">
        <v>7</v>
      </c>
      <c r="I8" s="56" t="s">
        <v>61</v>
      </c>
      <c r="J8" s="56" t="s">
        <v>61</v>
      </c>
      <c r="K8" s="56" t="s">
        <v>61</v>
      </c>
      <c r="L8" s="56" t="s">
        <v>61</v>
      </c>
      <c r="M8" s="56" t="s">
        <v>61</v>
      </c>
      <c r="N8" s="83">
        <v>2029</v>
      </c>
      <c r="O8" s="56" t="s">
        <v>67</v>
      </c>
      <c r="P8" s="102">
        <v>4.0000000000000001E-3</v>
      </c>
      <c r="Q8" s="123">
        <v>5.1999999999999998E-3</v>
      </c>
    </row>
    <row r="9" spans="1:17" ht="15" thickBot="1" x14ac:dyDescent="0.35">
      <c r="A9" s="124" t="s">
        <v>12</v>
      </c>
      <c r="B9" s="58" t="s">
        <v>68</v>
      </c>
      <c r="C9" s="58" t="s">
        <v>69</v>
      </c>
      <c r="D9" s="59" t="s">
        <v>28</v>
      </c>
      <c r="E9" s="58" t="s">
        <v>66</v>
      </c>
      <c r="F9" s="59" t="s">
        <v>10</v>
      </c>
      <c r="G9" s="59" t="s">
        <v>10</v>
      </c>
      <c r="H9" s="59" t="s">
        <v>7</v>
      </c>
      <c r="I9" s="59" t="s">
        <v>61</v>
      </c>
      <c r="J9" s="59" t="s">
        <v>61</v>
      </c>
      <c r="K9" s="59" t="s">
        <v>61</v>
      </c>
      <c r="L9" s="59" t="s">
        <v>61</v>
      </c>
      <c r="M9" s="59" t="s">
        <v>61</v>
      </c>
      <c r="N9" s="84">
        <v>2027</v>
      </c>
      <c r="O9" s="125">
        <f>1.82/(90)*(2/10)</f>
        <v>4.0444444444444443E-3</v>
      </c>
      <c r="P9" s="125">
        <f>2.11/(90)*(2/10)</f>
        <v>4.6888888888888883E-3</v>
      </c>
      <c r="Q9" s="125">
        <f>2.11/(90)*(2/10)</f>
        <v>4.6888888888888883E-3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21"/>
  <sheetViews>
    <sheetView workbookViewId="0">
      <selection activeCell="D37" sqref="D37"/>
    </sheetView>
  </sheetViews>
  <sheetFormatPr defaultColWidth="8.88671875" defaultRowHeight="14.4" x14ac:dyDescent="0.3"/>
  <cols>
    <col min="1" max="1" width="10.554687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x14ac:dyDescent="0.3">
      <c r="A1" s="47" t="s">
        <v>17</v>
      </c>
      <c r="B1" s="48" t="s">
        <v>18</v>
      </c>
      <c r="C1" s="48" t="s">
        <v>19</v>
      </c>
      <c r="D1" s="60" t="s">
        <v>70</v>
      </c>
    </row>
    <row r="2" spans="1:4" x14ac:dyDescent="0.3">
      <c r="A2" s="50" t="s">
        <v>9</v>
      </c>
      <c r="B2" s="51" t="s">
        <v>21</v>
      </c>
      <c r="C2" s="51" t="s">
        <v>22</v>
      </c>
      <c r="D2" s="61">
        <v>1</v>
      </c>
    </row>
    <row r="3" spans="1:4" x14ac:dyDescent="0.3">
      <c r="A3" s="53" t="s">
        <v>9</v>
      </c>
      <c r="B3" s="54" t="s">
        <v>23</v>
      </c>
      <c r="C3" s="54" t="s">
        <v>24</v>
      </c>
      <c r="D3" s="61">
        <v>1</v>
      </c>
    </row>
    <row r="4" spans="1:4" x14ac:dyDescent="0.3">
      <c r="A4" s="53" t="s">
        <v>9</v>
      </c>
      <c r="B4" s="51" t="s">
        <v>25</v>
      </c>
      <c r="C4" s="51" t="s">
        <v>26</v>
      </c>
      <c r="D4" s="61">
        <v>1</v>
      </c>
    </row>
    <row r="5" spans="1:4" x14ac:dyDescent="0.3">
      <c r="A5" s="53" t="s">
        <v>9</v>
      </c>
      <c r="B5" s="54" t="s">
        <v>27</v>
      </c>
      <c r="C5" s="54" t="s">
        <v>28</v>
      </c>
      <c r="D5" s="61">
        <v>1</v>
      </c>
    </row>
    <row r="6" spans="1:4" x14ac:dyDescent="0.3">
      <c r="A6" s="53" t="s">
        <v>9</v>
      </c>
      <c r="B6" s="51" t="s">
        <v>29</v>
      </c>
      <c r="C6" s="51" t="s">
        <v>30</v>
      </c>
      <c r="D6" s="61">
        <v>1</v>
      </c>
    </row>
    <row r="7" spans="1:4" x14ac:dyDescent="0.3">
      <c r="A7" s="53" t="s">
        <v>9</v>
      </c>
      <c r="B7" s="54" t="s">
        <v>31</v>
      </c>
      <c r="C7" s="54" t="s">
        <v>32</v>
      </c>
      <c r="D7" s="61">
        <v>1</v>
      </c>
    </row>
    <row r="8" spans="1:4" x14ac:dyDescent="0.3">
      <c r="A8" s="53" t="s">
        <v>9</v>
      </c>
      <c r="B8" s="51" t="s">
        <v>33</v>
      </c>
      <c r="C8" s="51" t="s">
        <v>34</v>
      </c>
      <c r="D8" s="61">
        <v>1</v>
      </c>
    </row>
    <row r="9" spans="1:4" x14ac:dyDescent="0.3">
      <c r="A9" s="53" t="s">
        <v>9</v>
      </c>
      <c r="B9" s="54" t="s">
        <v>35</v>
      </c>
      <c r="C9" s="54" t="s">
        <v>36</v>
      </c>
      <c r="D9" s="61">
        <v>1</v>
      </c>
    </row>
    <row r="10" spans="1:4" x14ac:dyDescent="0.3">
      <c r="A10" s="53" t="s">
        <v>9</v>
      </c>
      <c r="B10" s="51" t="s">
        <v>37</v>
      </c>
      <c r="C10" s="51" t="s">
        <v>38</v>
      </c>
      <c r="D10" s="61">
        <v>1</v>
      </c>
    </row>
    <row r="11" spans="1:4" x14ac:dyDescent="0.3">
      <c r="A11" s="53" t="s">
        <v>9</v>
      </c>
      <c r="B11" s="54" t="s">
        <v>39</v>
      </c>
      <c r="C11" s="54" t="s">
        <v>40</v>
      </c>
      <c r="D11" s="61">
        <v>1</v>
      </c>
    </row>
    <row r="12" spans="1:4" x14ac:dyDescent="0.3">
      <c r="A12" s="55" t="s">
        <v>12</v>
      </c>
      <c r="B12" s="51" t="s">
        <v>21</v>
      </c>
      <c r="C12" s="51" t="s">
        <v>22</v>
      </c>
      <c r="D12" s="61">
        <v>1</v>
      </c>
    </row>
    <row r="13" spans="1:4" x14ac:dyDescent="0.3">
      <c r="A13" s="55" t="s">
        <v>12</v>
      </c>
      <c r="B13" s="54" t="s">
        <v>23</v>
      </c>
      <c r="C13" s="54" t="s">
        <v>24</v>
      </c>
      <c r="D13" s="61">
        <v>1</v>
      </c>
    </row>
    <row r="14" spans="1:4" x14ac:dyDescent="0.3">
      <c r="A14" s="55" t="s">
        <v>12</v>
      </c>
      <c r="B14" s="51" t="s">
        <v>25</v>
      </c>
      <c r="C14" s="51" t="s">
        <v>26</v>
      </c>
      <c r="D14" s="61">
        <v>1</v>
      </c>
    </row>
    <row r="15" spans="1:4" x14ac:dyDescent="0.3">
      <c r="A15" s="55" t="s">
        <v>12</v>
      </c>
      <c r="B15" s="54" t="s">
        <v>27</v>
      </c>
      <c r="C15" s="54" t="s">
        <v>28</v>
      </c>
      <c r="D15" s="61">
        <v>1</v>
      </c>
    </row>
    <row r="16" spans="1:4" x14ac:dyDescent="0.3">
      <c r="A16" s="55" t="s">
        <v>12</v>
      </c>
      <c r="B16" s="51" t="s">
        <v>29</v>
      </c>
      <c r="C16" s="51" t="s">
        <v>30</v>
      </c>
      <c r="D16" s="61">
        <v>1</v>
      </c>
    </row>
    <row r="17" spans="1:4" x14ac:dyDescent="0.3">
      <c r="A17" s="55" t="s">
        <v>12</v>
      </c>
      <c r="B17" s="54" t="s">
        <v>31</v>
      </c>
      <c r="C17" s="54" t="s">
        <v>32</v>
      </c>
      <c r="D17" s="61">
        <v>1</v>
      </c>
    </row>
    <row r="18" spans="1:4" x14ac:dyDescent="0.3">
      <c r="A18" s="55" t="s">
        <v>12</v>
      </c>
      <c r="B18" s="51" t="s">
        <v>33</v>
      </c>
      <c r="C18" s="51" t="s">
        <v>34</v>
      </c>
      <c r="D18" s="61">
        <v>1</v>
      </c>
    </row>
    <row r="19" spans="1:4" x14ac:dyDescent="0.3">
      <c r="A19" s="55" t="s">
        <v>12</v>
      </c>
      <c r="B19" s="54" t="s">
        <v>35</v>
      </c>
      <c r="C19" s="54" t="s">
        <v>36</v>
      </c>
      <c r="D19" s="61">
        <v>1</v>
      </c>
    </row>
    <row r="20" spans="1:4" x14ac:dyDescent="0.3">
      <c r="A20" s="55" t="s">
        <v>12</v>
      </c>
      <c r="B20" s="51" t="s">
        <v>37</v>
      </c>
      <c r="C20" s="51" t="s">
        <v>38</v>
      </c>
      <c r="D20" s="61">
        <v>1</v>
      </c>
    </row>
    <row r="21" spans="1:4" x14ac:dyDescent="0.3">
      <c r="A21" s="55" t="s">
        <v>12</v>
      </c>
      <c r="B21" s="54" t="s">
        <v>39</v>
      </c>
      <c r="C21" s="54" t="s">
        <v>40</v>
      </c>
      <c r="D21" s="6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36"/>
  <sheetViews>
    <sheetView zoomScaleNormal="100" workbookViewId="0">
      <pane ySplit="1" topLeftCell="A28" activePane="bottomLeft" state="frozen"/>
      <selection activeCell="G1" sqref="G1"/>
      <selection pane="bottomLeft" activeCell="D35" sqref="D35"/>
    </sheetView>
  </sheetViews>
  <sheetFormatPr defaultColWidth="8.88671875" defaultRowHeight="14.4" x14ac:dyDescent="0.3"/>
  <cols>
    <col min="1" max="1" width="14.109375" customWidth="1"/>
    <col min="2" max="2" width="39.5546875" customWidth="1"/>
    <col min="3" max="3" width="18.88671875" bestFit="1" customWidth="1"/>
    <col min="4" max="4" width="33.88671875" customWidth="1"/>
    <col min="5" max="5" width="17.44140625" customWidth="1"/>
    <col min="6" max="6" width="15" customWidth="1"/>
    <col min="7" max="7" width="40.33203125" customWidth="1"/>
    <col min="8" max="8" width="45.44140625" customWidth="1"/>
    <col min="9" max="9" width="13.109375" bestFit="1" customWidth="1"/>
    <col min="10" max="10" width="16.109375" customWidth="1"/>
    <col min="11" max="11" width="16" customWidth="1"/>
    <col min="12" max="12" width="8.88671875" customWidth="1"/>
    <col min="13" max="13" width="18.6640625" customWidth="1"/>
    <col min="14" max="14" width="44.109375" customWidth="1"/>
  </cols>
  <sheetData>
    <row r="1" spans="1:14" ht="28.8" x14ac:dyDescent="0.3">
      <c r="A1" s="47" t="s">
        <v>17</v>
      </c>
      <c r="B1" s="48" t="s">
        <v>14</v>
      </c>
      <c r="C1" s="48" t="s">
        <v>43</v>
      </c>
      <c r="D1" s="48" t="s">
        <v>71</v>
      </c>
      <c r="E1" s="62" t="s">
        <v>72</v>
      </c>
      <c r="F1" s="48" t="s">
        <v>47</v>
      </c>
      <c r="G1" s="63" t="s">
        <v>73</v>
      </c>
      <c r="H1" s="63" t="s">
        <v>74</v>
      </c>
      <c r="I1" s="48" t="s">
        <v>53</v>
      </c>
      <c r="J1" s="62" t="s">
        <v>75</v>
      </c>
      <c r="K1" s="62" t="s">
        <v>76</v>
      </c>
      <c r="L1" s="64" t="s">
        <v>77</v>
      </c>
      <c r="M1" s="65" t="s">
        <v>78</v>
      </c>
      <c r="N1" s="66" t="s">
        <v>79</v>
      </c>
    </row>
    <row r="2" spans="1:14" ht="45" customHeight="1" x14ac:dyDescent="0.3">
      <c r="A2" s="53" t="s">
        <v>9</v>
      </c>
      <c r="B2" s="134" t="s">
        <v>80</v>
      </c>
      <c r="C2" s="135" t="s">
        <v>81</v>
      </c>
      <c r="D2" s="134" t="s">
        <v>82</v>
      </c>
      <c r="E2" s="134" t="s">
        <v>7</v>
      </c>
      <c r="F2" s="135" t="s">
        <v>7</v>
      </c>
      <c r="G2" s="70" t="s">
        <v>168</v>
      </c>
      <c r="H2" s="70" t="s">
        <v>171</v>
      </c>
      <c r="I2" s="71">
        <v>2038</v>
      </c>
      <c r="J2" s="71">
        <v>2050</v>
      </c>
      <c r="K2" s="68">
        <v>8.0950000000000006</v>
      </c>
      <c r="L2" s="72" t="s">
        <v>84</v>
      </c>
      <c r="M2" s="73">
        <v>0.99</v>
      </c>
      <c r="N2" s="74" t="s">
        <v>85</v>
      </c>
    </row>
    <row r="3" spans="1:14" x14ac:dyDescent="0.3">
      <c r="A3" s="53" t="s">
        <v>9</v>
      </c>
      <c r="B3" s="136" t="s">
        <v>148</v>
      </c>
      <c r="C3" s="85" t="s">
        <v>150</v>
      </c>
      <c r="D3" s="136" t="s">
        <v>82</v>
      </c>
      <c r="E3" s="136" t="s">
        <v>7</v>
      </c>
      <c r="F3" s="136" t="s">
        <v>7</v>
      </c>
      <c r="G3" s="67" t="s">
        <v>253</v>
      </c>
      <c r="H3" s="67" t="s">
        <v>254</v>
      </c>
      <c r="I3" s="68">
        <v>2025</v>
      </c>
      <c r="J3" s="68">
        <v>2050</v>
      </c>
      <c r="K3" s="68">
        <v>0.38600000000000001</v>
      </c>
      <c r="L3" s="68" t="s">
        <v>149</v>
      </c>
      <c r="M3" s="68">
        <v>1.01</v>
      </c>
      <c r="N3" s="69" t="s">
        <v>85</v>
      </c>
    </row>
    <row r="4" spans="1:14" ht="28.8" x14ac:dyDescent="0.3">
      <c r="A4" s="53" t="s">
        <v>9</v>
      </c>
      <c r="B4" s="136" t="s">
        <v>80</v>
      </c>
      <c r="C4" s="85" t="s">
        <v>150</v>
      </c>
      <c r="D4" s="136" t="s">
        <v>82</v>
      </c>
      <c r="E4" s="136" t="s">
        <v>7</v>
      </c>
      <c r="F4" s="136" t="s">
        <v>7</v>
      </c>
      <c r="G4" s="67" t="s">
        <v>245</v>
      </c>
      <c r="H4" s="67" t="s">
        <v>264</v>
      </c>
      <c r="I4" s="68">
        <v>2029</v>
      </c>
      <c r="J4" s="68">
        <v>2050</v>
      </c>
      <c r="K4" s="68">
        <v>8.6999999999999994E-3</v>
      </c>
      <c r="L4" s="68" t="s">
        <v>84</v>
      </c>
      <c r="M4" s="68">
        <v>0.99</v>
      </c>
      <c r="N4" s="69" t="s">
        <v>85</v>
      </c>
    </row>
    <row r="5" spans="1:14" x14ac:dyDescent="0.3">
      <c r="A5" s="53" t="s">
        <v>9</v>
      </c>
      <c r="B5" s="85" t="s">
        <v>242</v>
      </c>
      <c r="C5" s="85" t="s">
        <v>150</v>
      </c>
      <c r="D5" s="136" t="s">
        <v>82</v>
      </c>
      <c r="E5" s="136" t="s">
        <v>7</v>
      </c>
      <c r="F5" s="136" t="s">
        <v>7</v>
      </c>
      <c r="G5" s="67" t="s">
        <v>253</v>
      </c>
      <c r="H5" s="70" t="s">
        <v>263</v>
      </c>
      <c r="I5" s="68">
        <v>2025</v>
      </c>
      <c r="J5" s="68">
        <v>2050</v>
      </c>
      <c r="K5" s="68">
        <v>1E-3</v>
      </c>
      <c r="L5" s="68" t="s">
        <v>241</v>
      </c>
      <c r="M5" s="68">
        <v>1</v>
      </c>
      <c r="N5" s="69" t="s">
        <v>85</v>
      </c>
    </row>
    <row r="6" spans="1:14" x14ac:dyDescent="0.3">
      <c r="A6" s="53" t="s">
        <v>9</v>
      </c>
      <c r="B6" s="136" t="s">
        <v>80</v>
      </c>
      <c r="C6" s="85" t="s">
        <v>151</v>
      </c>
      <c r="D6" s="136" t="s">
        <v>82</v>
      </c>
      <c r="E6" s="136" t="s">
        <v>7</v>
      </c>
      <c r="F6" s="136" t="s">
        <v>7</v>
      </c>
      <c r="G6" s="70" t="s">
        <v>83</v>
      </c>
      <c r="H6" s="70" t="s">
        <v>83</v>
      </c>
      <c r="I6" s="68">
        <v>2025</v>
      </c>
      <c r="J6" s="68">
        <v>2050</v>
      </c>
      <c r="K6" s="68">
        <v>14.8789</v>
      </c>
      <c r="L6" s="68" t="s">
        <v>84</v>
      </c>
      <c r="M6" s="68">
        <v>0.99</v>
      </c>
      <c r="N6" s="69" t="s">
        <v>85</v>
      </c>
    </row>
    <row r="7" spans="1:14" ht="43.2" x14ac:dyDescent="0.3">
      <c r="A7" s="53" t="s">
        <v>9</v>
      </c>
      <c r="B7" s="136" t="s">
        <v>80</v>
      </c>
      <c r="C7" s="85" t="s">
        <v>152</v>
      </c>
      <c r="D7" s="136" t="s">
        <v>82</v>
      </c>
      <c r="E7" s="136" t="s">
        <v>7</v>
      </c>
      <c r="F7" s="136" t="s">
        <v>7</v>
      </c>
      <c r="G7" s="70" t="s">
        <v>168</v>
      </c>
      <c r="H7" s="70" t="s">
        <v>265</v>
      </c>
      <c r="I7" s="68">
        <v>2038</v>
      </c>
      <c r="J7" s="68">
        <v>2050</v>
      </c>
      <c r="K7" s="68">
        <v>19.106999999999999</v>
      </c>
      <c r="L7" s="68" t="s">
        <v>84</v>
      </c>
      <c r="M7" s="68">
        <v>0.99</v>
      </c>
      <c r="N7" s="69" t="s">
        <v>85</v>
      </c>
    </row>
    <row r="8" spans="1:14" ht="43.2" x14ac:dyDescent="0.3">
      <c r="A8" s="53" t="s">
        <v>9</v>
      </c>
      <c r="B8" s="136" t="s">
        <v>80</v>
      </c>
      <c r="C8" s="85" t="s">
        <v>153</v>
      </c>
      <c r="D8" s="136" t="s">
        <v>82</v>
      </c>
      <c r="E8" s="136" t="s">
        <v>7</v>
      </c>
      <c r="F8" s="136" t="s">
        <v>7</v>
      </c>
      <c r="G8" s="70" t="s">
        <v>170</v>
      </c>
      <c r="H8" s="70" t="s">
        <v>256</v>
      </c>
      <c r="I8" s="68">
        <v>2040</v>
      </c>
      <c r="J8" s="68">
        <v>2050</v>
      </c>
      <c r="K8" s="68">
        <v>6.0620000000000003</v>
      </c>
      <c r="L8" s="68" t="s">
        <v>84</v>
      </c>
      <c r="M8" s="68">
        <v>0.99</v>
      </c>
      <c r="N8" s="69" t="s">
        <v>85</v>
      </c>
    </row>
    <row r="9" spans="1:14" ht="43.2" x14ac:dyDescent="0.3">
      <c r="A9" s="53" t="s">
        <v>9</v>
      </c>
      <c r="B9" s="136" t="s">
        <v>80</v>
      </c>
      <c r="C9" s="85" t="s">
        <v>154</v>
      </c>
      <c r="D9" s="136" t="s">
        <v>82</v>
      </c>
      <c r="E9" s="136" t="s">
        <v>7</v>
      </c>
      <c r="F9" s="136" t="s">
        <v>7</v>
      </c>
      <c r="G9" s="70" t="s">
        <v>170</v>
      </c>
      <c r="H9" s="70" t="s">
        <v>257</v>
      </c>
      <c r="I9" s="68">
        <v>2040</v>
      </c>
      <c r="J9" s="68">
        <v>2050</v>
      </c>
      <c r="K9" s="68">
        <v>13.663</v>
      </c>
      <c r="L9" s="68" t="s">
        <v>84</v>
      </c>
      <c r="M9" s="68">
        <v>0.99</v>
      </c>
      <c r="N9" s="69" t="s">
        <v>85</v>
      </c>
    </row>
    <row r="10" spans="1:14" ht="28.8" x14ac:dyDescent="0.3">
      <c r="A10" s="53" t="s">
        <v>9</v>
      </c>
      <c r="B10" s="136" t="s">
        <v>148</v>
      </c>
      <c r="C10" s="85" t="s">
        <v>218</v>
      </c>
      <c r="D10" s="136" t="s">
        <v>82</v>
      </c>
      <c r="E10" s="136" t="s">
        <v>7</v>
      </c>
      <c r="F10" s="136" t="s">
        <v>7</v>
      </c>
      <c r="G10" s="67" t="s">
        <v>259</v>
      </c>
      <c r="H10" s="67" t="s">
        <v>258</v>
      </c>
      <c r="I10" s="68">
        <v>2032</v>
      </c>
      <c r="J10" s="68">
        <v>2050</v>
      </c>
      <c r="K10" s="68">
        <v>0.42799999999999999</v>
      </c>
      <c r="L10" s="68" t="s">
        <v>149</v>
      </c>
      <c r="M10" s="68">
        <v>1.01</v>
      </c>
      <c r="N10" s="69" t="s">
        <v>85</v>
      </c>
    </row>
    <row r="11" spans="1:14" ht="28.8" x14ac:dyDescent="0.3">
      <c r="A11" s="53" t="s">
        <v>9</v>
      </c>
      <c r="B11" s="85" t="s">
        <v>247</v>
      </c>
      <c r="C11" s="85" t="s">
        <v>218</v>
      </c>
      <c r="D11" s="136" t="s">
        <v>246</v>
      </c>
      <c r="E11" s="136" t="s">
        <v>10</v>
      </c>
      <c r="F11" s="136" t="s">
        <v>7</v>
      </c>
      <c r="G11" s="67" t="s">
        <v>249</v>
      </c>
      <c r="H11" s="67" t="s">
        <v>248</v>
      </c>
      <c r="I11" s="68">
        <v>2031</v>
      </c>
      <c r="J11" s="68">
        <v>2050</v>
      </c>
      <c r="K11" s="68">
        <v>0</v>
      </c>
      <c r="L11" s="68" t="s">
        <v>149</v>
      </c>
      <c r="M11" s="68">
        <v>1</v>
      </c>
      <c r="N11" s="69" t="s">
        <v>250</v>
      </c>
    </row>
    <row r="12" spans="1:14" ht="43.2" customHeight="1" x14ac:dyDescent="0.3">
      <c r="A12" s="53" t="s">
        <v>9</v>
      </c>
      <c r="B12" s="136" t="s">
        <v>80</v>
      </c>
      <c r="C12" s="85" t="s">
        <v>147</v>
      </c>
      <c r="D12" s="136" t="s">
        <v>82</v>
      </c>
      <c r="E12" s="136" t="s">
        <v>7</v>
      </c>
      <c r="F12" s="136" t="s">
        <v>7</v>
      </c>
      <c r="G12" s="67" t="s">
        <v>169</v>
      </c>
      <c r="H12" s="67" t="s">
        <v>262</v>
      </c>
      <c r="I12" s="68">
        <v>2036</v>
      </c>
      <c r="J12" s="68">
        <v>2050</v>
      </c>
      <c r="K12" s="109">
        <v>0.26</v>
      </c>
      <c r="L12" s="68" t="s">
        <v>84</v>
      </c>
      <c r="M12" s="68">
        <v>0.99</v>
      </c>
      <c r="N12" s="69" t="s">
        <v>85</v>
      </c>
    </row>
    <row r="13" spans="1:14" x14ac:dyDescent="0.3">
      <c r="A13" s="53" t="s">
        <v>9</v>
      </c>
      <c r="B13" s="85" t="s">
        <v>242</v>
      </c>
      <c r="C13" s="85" t="s">
        <v>147</v>
      </c>
      <c r="D13" s="136" t="s">
        <v>82</v>
      </c>
      <c r="E13" s="136" t="s">
        <v>7</v>
      </c>
      <c r="F13" s="136" t="s">
        <v>7</v>
      </c>
      <c r="G13" s="67" t="s">
        <v>253</v>
      </c>
      <c r="H13" s="67" t="s">
        <v>261</v>
      </c>
      <c r="I13" s="68">
        <v>2025</v>
      </c>
      <c r="J13" s="68">
        <v>2050</v>
      </c>
      <c r="K13" s="109">
        <v>4.1694000000000002E-2</v>
      </c>
      <c r="L13" s="68" t="s">
        <v>241</v>
      </c>
      <c r="M13" s="68">
        <v>1</v>
      </c>
      <c r="N13" s="69" t="s">
        <v>85</v>
      </c>
    </row>
    <row r="14" spans="1:14" ht="28.8" x14ac:dyDescent="0.3">
      <c r="A14" s="53" t="s">
        <v>9</v>
      </c>
      <c r="B14" s="136" t="s">
        <v>148</v>
      </c>
      <c r="C14" s="85" t="s">
        <v>147</v>
      </c>
      <c r="D14" s="136" t="s">
        <v>82</v>
      </c>
      <c r="E14" s="136" t="s">
        <v>7</v>
      </c>
      <c r="F14" s="136" t="s">
        <v>7</v>
      </c>
      <c r="G14" s="70" t="s">
        <v>243</v>
      </c>
      <c r="H14" s="67" t="s">
        <v>260</v>
      </c>
      <c r="I14" s="68">
        <v>2028</v>
      </c>
      <c r="J14" s="68">
        <v>2050</v>
      </c>
      <c r="K14" s="109">
        <v>0.47</v>
      </c>
      <c r="L14" s="68" t="s">
        <v>149</v>
      </c>
      <c r="M14" s="68">
        <v>1.01</v>
      </c>
      <c r="N14" s="69" t="s">
        <v>85</v>
      </c>
    </row>
    <row r="15" spans="1:14" x14ac:dyDescent="0.3">
      <c r="A15" s="53" t="s">
        <v>9</v>
      </c>
      <c r="B15" s="136" t="s">
        <v>148</v>
      </c>
      <c r="C15" s="85" t="s">
        <v>153</v>
      </c>
      <c r="D15" s="136" t="s">
        <v>82</v>
      </c>
      <c r="E15" s="136" t="s">
        <v>7</v>
      </c>
      <c r="F15" s="136" t="s">
        <v>7</v>
      </c>
      <c r="G15" s="70" t="s">
        <v>83</v>
      </c>
      <c r="H15" s="70" t="s">
        <v>83</v>
      </c>
      <c r="I15" s="68">
        <v>2024</v>
      </c>
      <c r="J15" s="68">
        <v>2050</v>
      </c>
      <c r="K15" s="68">
        <v>5.7</v>
      </c>
      <c r="L15" s="68" t="s">
        <v>149</v>
      </c>
      <c r="M15" s="68">
        <v>1.01</v>
      </c>
      <c r="N15" s="69" t="s">
        <v>85</v>
      </c>
    </row>
    <row r="16" spans="1:14" x14ac:dyDescent="0.3">
      <c r="A16" s="53" t="s">
        <v>9</v>
      </c>
      <c r="B16" s="85" t="s">
        <v>242</v>
      </c>
      <c r="C16" s="85" t="s">
        <v>152</v>
      </c>
      <c r="D16" s="136" t="s">
        <v>82</v>
      </c>
      <c r="E16" s="136" t="s">
        <v>7</v>
      </c>
      <c r="F16" s="136" t="s">
        <v>7</v>
      </c>
      <c r="G16" s="70">
        <v>2021</v>
      </c>
      <c r="H16" s="70">
        <v>0.5</v>
      </c>
      <c r="I16" s="68">
        <v>2021</v>
      </c>
      <c r="J16" s="68">
        <v>2050</v>
      </c>
      <c r="K16" s="68">
        <v>0.5</v>
      </c>
      <c r="L16" s="68" t="s">
        <v>241</v>
      </c>
      <c r="M16" s="68">
        <v>1</v>
      </c>
      <c r="N16" s="69" t="s">
        <v>85</v>
      </c>
    </row>
    <row r="17" spans="1:14" x14ac:dyDescent="0.3">
      <c r="A17" s="53" t="s">
        <v>9</v>
      </c>
      <c r="B17" s="136" t="s">
        <v>148</v>
      </c>
      <c r="C17" s="85" t="s">
        <v>244</v>
      </c>
      <c r="D17" s="136" t="s">
        <v>82</v>
      </c>
      <c r="E17" s="136" t="s">
        <v>10</v>
      </c>
      <c r="F17" s="136" t="s">
        <v>7</v>
      </c>
      <c r="G17" s="67">
        <v>2021</v>
      </c>
      <c r="H17" s="67">
        <v>0</v>
      </c>
      <c r="I17" s="68">
        <v>2021</v>
      </c>
      <c r="J17" s="68">
        <v>2050</v>
      </c>
      <c r="K17" s="68">
        <v>0</v>
      </c>
      <c r="L17" s="68" t="s">
        <v>149</v>
      </c>
      <c r="M17" s="68">
        <v>1.01</v>
      </c>
      <c r="N17" s="69" t="s">
        <v>250</v>
      </c>
    </row>
    <row r="18" spans="1:14" ht="45" customHeight="1" x14ac:dyDescent="0.3">
      <c r="A18" s="53" t="s">
        <v>12</v>
      </c>
      <c r="B18" s="137" t="s">
        <v>80</v>
      </c>
      <c r="C18" s="138" t="s">
        <v>81</v>
      </c>
      <c r="D18" s="137" t="s">
        <v>82</v>
      </c>
      <c r="E18" s="137" t="s">
        <v>7</v>
      </c>
      <c r="F18" s="138" t="s">
        <v>7</v>
      </c>
      <c r="G18" s="70" t="s">
        <v>168</v>
      </c>
      <c r="H18" s="70" t="s">
        <v>171</v>
      </c>
      <c r="I18" s="71">
        <v>2038</v>
      </c>
      <c r="J18" s="71">
        <v>2050</v>
      </c>
      <c r="K18" s="68">
        <v>8.0950000000000006</v>
      </c>
      <c r="L18" s="72" t="s">
        <v>84</v>
      </c>
      <c r="M18" s="73">
        <v>0.99</v>
      </c>
      <c r="N18" s="74" t="s">
        <v>85</v>
      </c>
    </row>
    <row r="19" spans="1:14" x14ac:dyDescent="0.3">
      <c r="A19" s="53" t="s">
        <v>12</v>
      </c>
      <c r="B19" s="139" t="s">
        <v>148</v>
      </c>
      <c r="C19" s="140" t="s">
        <v>150</v>
      </c>
      <c r="D19" s="139" t="s">
        <v>82</v>
      </c>
      <c r="E19" s="139" t="s">
        <v>7</v>
      </c>
      <c r="F19" s="139" t="s">
        <v>7</v>
      </c>
      <c r="G19" s="67" t="s">
        <v>253</v>
      </c>
      <c r="H19" s="67" t="s">
        <v>254</v>
      </c>
      <c r="I19" s="68">
        <v>2025</v>
      </c>
      <c r="J19" s="68">
        <v>2050</v>
      </c>
      <c r="K19" s="68">
        <v>0.38600000000000001</v>
      </c>
      <c r="L19" s="68" t="s">
        <v>149</v>
      </c>
      <c r="M19" s="68">
        <v>1.01</v>
      </c>
      <c r="N19" s="69" t="s">
        <v>85</v>
      </c>
    </row>
    <row r="20" spans="1:14" ht="28.8" x14ac:dyDescent="0.3">
      <c r="A20" s="53" t="s">
        <v>12</v>
      </c>
      <c r="B20" s="139" t="s">
        <v>80</v>
      </c>
      <c r="C20" s="140" t="s">
        <v>150</v>
      </c>
      <c r="D20" s="139" t="s">
        <v>82</v>
      </c>
      <c r="E20" s="139" t="s">
        <v>7</v>
      </c>
      <c r="F20" s="139" t="s">
        <v>7</v>
      </c>
      <c r="G20" s="67" t="s">
        <v>245</v>
      </c>
      <c r="H20" s="67" t="s">
        <v>264</v>
      </c>
      <c r="I20" s="68">
        <v>2029</v>
      </c>
      <c r="J20" s="68">
        <v>2050</v>
      </c>
      <c r="K20" s="68">
        <v>8.6999999999999994E-3</v>
      </c>
      <c r="L20" s="68" t="s">
        <v>84</v>
      </c>
      <c r="M20" s="68">
        <v>0.99</v>
      </c>
      <c r="N20" s="69" t="s">
        <v>85</v>
      </c>
    </row>
    <row r="21" spans="1:14" x14ac:dyDescent="0.3">
      <c r="A21" s="53" t="s">
        <v>12</v>
      </c>
      <c r="B21" s="140" t="s">
        <v>242</v>
      </c>
      <c r="C21" s="140" t="s">
        <v>150</v>
      </c>
      <c r="D21" s="139" t="s">
        <v>82</v>
      </c>
      <c r="E21" s="139" t="s">
        <v>7</v>
      </c>
      <c r="F21" s="139" t="s">
        <v>7</v>
      </c>
      <c r="G21" s="67" t="s">
        <v>253</v>
      </c>
      <c r="H21" s="70" t="s">
        <v>263</v>
      </c>
      <c r="I21" s="68">
        <v>2025</v>
      </c>
      <c r="J21" s="68">
        <v>2050</v>
      </c>
      <c r="K21" s="68">
        <v>1E-3</v>
      </c>
      <c r="L21" s="68" t="s">
        <v>241</v>
      </c>
      <c r="M21" s="68">
        <v>1</v>
      </c>
      <c r="N21" s="69" t="s">
        <v>85</v>
      </c>
    </row>
    <row r="22" spans="1:14" x14ac:dyDescent="0.3">
      <c r="A22" s="53" t="s">
        <v>12</v>
      </c>
      <c r="B22" s="139" t="s">
        <v>80</v>
      </c>
      <c r="C22" s="140" t="s">
        <v>151</v>
      </c>
      <c r="D22" s="139" t="s">
        <v>82</v>
      </c>
      <c r="E22" s="139" t="s">
        <v>7</v>
      </c>
      <c r="F22" s="139" t="s">
        <v>7</v>
      </c>
      <c r="G22" s="70" t="s">
        <v>83</v>
      </c>
      <c r="H22" s="70" t="s">
        <v>83</v>
      </c>
      <c r="I22" s="68">
        <v>2025</v>
      </c>
      <c r="J22" s="68">
        <v>2050</v>
      </c>
      <c r="K22" s="68">
        <v>14.8789</v>
      </c>
      <c r="L22" s="68" t="s">
        <v>84</v>
      </c>
      <c r="M22" s="68">
        <v>0.99</v>
      </c>
      <c r="N22" s="69" t="s">
        <v>85</v>
      </c>
    </row>
    <row r="23" spans="1:14" ht="43.2" x14ac:dyDescent="0.3">
      <c r="A23" s="53" t="s">
        <v>12</v>
      </c>
      <c r="B23" s="139" t="s">
        <v>80</v>
      </c>
      <c r="C23" s="140" t="s">
        <v>152</v>
      </c>
      <c r="D23" s="139" t="s">
        <v>82</v>
      </c>
      <c r="E23" s="139" t="s">
        <v>7</v>
      </c>
      <c r="F23" s="139" t="s">
        <v>7</v>
      </c>
      <c r="G23" s="70" t="s">
        <v>168</v>
      </c>
      <c r="H23" s="70" t="s">
        <v>255</v>
      </c>
      <c r="I23" s="68">
        <v>2038</v>
      </c>
      <c r="J23" s="68">
        <v>2050</v>
      </c>
      <c r="K23" s="68">
        <v>19.106999999999999</v>
      </c>
      <c r="L23" s="68" t="s">
        <v>84</v>
      </c>
      <c r="M23" s="68">
        <v>0.99</v>
      </c>
      <c r="N23" s="69" t="s">
        <v>85</v>
      </c>
    </row>
    <row r="24" spans="1:14" ht="43.2" x14ac:dyDescent="0.3">
      <c r="A24" s="53" t="s">
        <v>12</v>
      </c>
      <c r="B24" s="139" t="s">
        <v>80</v>
      </c>
      <c r="C24" s="140" t="s">
        <v>153</v>
      </c>
      <c r="D24" s="139" t="s">
        <v>82</v>
      </c>
      <c r="E24" s="139" t="s">
        <v>7</v>
      </c>
      <c r="F24" s="139" t="s">
        <v>7</v>
      </c>
      <c r="G24" s="70" t="s">
        <v>170</v>
      </c>
      <c r="H24" s="70" t="s">
        <v>256</v>
      </c>
      <c r="I24" s="68">
        <v>2040</v>
      </c>
      <c r="J24" s="68">
        <v>2050</v>
      </c>
      <c r="K24" s="68">
        <v>6.0620000000000003</v>
      </c>
      <c r="L24" s="68" t="s">
        <v>84</v>
      </c>
      <c r="M24" s="68">
        <v>0.99</v>
      </c>
      <c r="N24" s="69" t="s">
        <v>85</v>
      </c>
    </row>
    <row r="25" spans="1:14" ht="43.2" x14ac:dyDescent="0.3">
      <c r="A25" s="53" t="s">
        <v>12</v>
      </c>
      <c r="B25" s="139" t="s">
        <v>80</v>
      </c>
      <c r="C25" s="140" t="s">
        <v>154</v>
      </c>
      <c r="D25" s="139" t="s">
        <v>82</v>
      </c>
      <c r="E25" s="139" t="s">
        <v>7</v>
      </c>
      <c r="F25" s="139" t="s">
        <v>7</v>
      </c>
      <c r="G25" s="70" t="s">
        <v>170</v>
      </c>
      <c r="H25" s="70" t="s">
        <v>257</v>
      </c>
      <c r="I25" s="68">
        <v>2040</v>
      </c>
      <c r="J25" s="68">
        <v>2050</v>
      </c>
      <c r="K25" s="68">
        <v>13.663</v>
      </c>
      <c r="L25" s="68" t="s">
        <v>84</v>
      </c>
      <c r="M25" s="68">
        <v>0.99</v>
      </c>
      <c r="N25" s="69" t="s">
        <v>85</v>
      </c>
    </row>
    <row r="26" spans="1:14" ht="28.8" x14ac:dyDescent="0.3">
      <c r="A26" s="53" t="s">
        <v>12</v>
      </c>
      <c r="B26" s="139" t="s">
        <v>148</v>
      </c>
      <c r="C26" s="140" t="s">
        <v>218</v>
      </c>
      <c r="D26" s="139" t="s">
        <v>82</v>
      </c>
      <c r="E26" s="139" t="s">
        <v>7</v>
      </c>
      <c r="F26" s="139" t="s">
        <v>7</v>
      </c>
      <c r="G26" s="67" t="s">
        <v>259</v>
      </c>
      <c r="H26" s="67" t="s">
        <v>258</v>
      </c>
      <c r="I26" s="68">
        <v>2032</v>
      </c>
      <c r="J26" s="68">
        <v>2050</v>
      </c>
      <c r="K26" s="68">
        <v>0.42799999999999999</v>
      </c>
      <c r="L26" s="68" t="s">
        <v>149</v>
      </c>
      <c r="M26" s="68">
        <v>1.01</v>
      </c>
      <c r="N26" s="69" t="s">
        <v>85</v>
      </c>
    </row>
    <row r="27" spans="1:14" ht="28.8" x14ac:dyDescent="0.3">
      <c r="A27" s="53" t="s">
        <v>12</v>
      </c>
      <c r="B27" s="140" t="s">
        <v>247</v>
      </c>
      <c r="C27" s="140" t="s">
        <v>218</v>
      </c>
      <c r="D27" s="139" t="s">
        <v>246</v>
      </c>
      <c r="E27" s="139" t="s">
        <v>10</v>
      </c>
      <c r="F27" s="139" t="s">
        <v>7</v>
      </c>
      <c r="G27" s="67" t="s">
        <v>249</v>
      </c>
      <c r="H27" s="67" t="s">
        <v>248</v>
      </c>
      <c r="I27" s="68">
        <v>2031</v>
      </c>
      <c r="J27" s="68">
        <v>2050</v>
      </c>
      <c r="K27" s="68">
        <v>0</v>
      </c>
      <c r="L27" s="68" t="s">
        <v>149</v>
      </c>
      <c r="M27" s="68">
        <v>1</v>
      </c>
      <c r="N27" s="69" t="s">
        <v>250</v>
      </c>
    </row>
    <row r="28" spans="1:14" ht="43.2" customHeight="1" x14ac:dyDescent="0.3">
      <c r="A28" s="53" t="s">
        <v>12</v>
      </c>
      <c r="B28" s="139" t="s">
        <v>80</v>
      </c>
      <c r="C28" s="140" t="s">
        <v>147</v>
      </c>
      <c r="D28" s="139" t="s">
        <v>82</v>
      </c>
      <c r="E28" s="139" t="s">
        <v>7</v>
      </c>
      <c r="F28" s="139" t="s">
        <v>7</v>
      </c>
      <c r="G28" s="67" t="s">
        <v>169</v>
      </c>
      <c r="H28" s="67" t="s">
        <v>262</v>
      </c>
      <c r="I28" s="68">
        <v>2036</v>
      </c>
      <c r="J28" s="68">
        <v>2050</v>
      </c>
      <c r="K28" s="109">
        <v>0.26</v>
      </c>
      <c r="L28" s="68" t="s">
        <v>84</v>
      </c>
      <c r="M28" s="68">
        <v>0.99</v>
      </c>
      <c r="N28" s="69" t="s">
        <v>85</v>
      </c>
    </row>
    <row r="29" spans="1:14" x14ac:dyDescent="0.3">
      <c r="A29" s="53" t="s">
        <v>12</v>
      </c>
      <c r="B29" s="140" t="s">
        <v>242</v>
      </c>
      <c r="C29" s="140" t="s">
        <v>147</v>
      </c>
      <c r="D29" s="139" t="s">
        <v>82</v>
      </c>
      <c r="E29" s="139" t="s">
        <v>7</v>
      </c>
      <c r="F29" s="139" t="s">
        <v>7</v>
      </c>
      <c r="G29" s="67" t="s">
        <v>253</v>
      </c>
      <c r="H29" s="67" t="s">
        <v>261</v>
      </c>
      <c r="I29" s="68">
        <v>2025</v>
      </c>
      <c r="J29" s="68">
        <v>2050</v>
      </c>
      <c r="K29" s="109">
        <v>4.1694000000000002E-2</v>
      </c>
      <c r="L29" s="68" t="s">
        <v>241</v>
      </c>
      <c r="M29" s="68">
        <v>1</v>
      </c>
      <c r="N29" s="69" t="s">
        <v>85</v>
      </c>
    </row>
    <row r="30" spans="1:14" ht="28.8" x14ac:dyDescent="0.3">
      <c r="A30" s="53" t="s">
        <v>12</v>
      </c>
      <c r="B30" s="139" t="s">
        <v>148</v>
      </c>
      <c r="C30" s="140" t="s">
        <v>147</v>
      </c>
      <c r="D30" s="139" t="s">
        <v>82</v>
      </c>
      <c r="E30" s="139" t="s">
        <v>7</v>
      </c>
      <c r="F30" s="139" t="s">
        <v>7</v>
      </c>
      <c r="G30" s="70" t="s">
        <v>243</v>
      </c>
      <c r="H30" s="67" t="s">
        <v>260</v>
      </c>
      <c r="I30" s="68">
        <v>2028</v>
      </c>
      <c r="J30" s="68">
        <v>2050</v>
      </c>
      <c r="K30" s="109">
        <v>0.47</v>
      </c>
      <c r="L30" s="68" t="s">
        <v>149</v>
      </c>
      <c r="M30" s="68">
        <v>1.01</v>
      </c>
      <c r="N30" s="69" t="s">
        <v>85</v>
      </c>
    </row>
    <row r="31" spans="1:14" x14ac:dyDescent="0.3">
      <c r="A31" s="53" t="s">
        <v>12</v>
      </c>
      <c r="B31" s="139" t="s">
        <v>148</v>
      </c>
      <c r="C31" s="140" t="s">
        <v>153</v>
      </c>
      <c r="D31" s="139" t="s">
        <v>82</v>
      </c>
      <c r="E31" s="139" t="s">
        <v>7</v>
      </c>
      <c r="F31" s="139" t="s">
        <v>7</v>
      </c>
      <c r="G31" s="70" t="s">
        <v>83</v>
      </c>
      <c r="H31" s="70" t="s">
        <v>83</v>
      </c>
      <c r="I31" s="68">
        <v>2024</v>
      </c>
      <c r="J31" s="68">
        <v>2050</v>
      </c>
      <c r="K31" s="68">
        <v>5.7</v>
      </c>
      <c r="L31" s="68" t="s">
        <v>149</v>
      </c>
      <c r="M31" s="68">
        <v>1.01</v>
      </c>
      <c r="N31" s="69" t="s">
        <v>85</v>
      </c>
    </row>
    <row r="32" spans="1:14" x14ac:dyDescent="0.3">
      <c r="A32" s="53" t="s">
        <v>12</v>
      </c>
      <c r="B32" s="140" t="s">
        <v>242</v>
      </c>
      <c r="C32" s="140" t="s">
        <v>152</v>
      </c>
      <c r="D32" s="139" t="s">
        <v>82</v>
      </c>
      <c r="E32" s="139" t="s">
        <v>7</v>
      </c>
      <c r="F32" s="139" t="s">
        <v>7</v>
      </c>
      <c r="G32" s="70">
        <v>2021</v>
      </c>
      <c r="H32" s="70">
        <v>0.5</v>
      </c>
      <c r="I32" s="68">
        <v>2021</v>
      </c>
      <c r="J32" s="68">
        <v>2050</v>
      </c>
      <c r="K32" s="68">
        <v>0.5</v>
      </c>
      <c r="L32" s="68" t="s">
        <v>241</v>
      </c>
      <c r="M32" s="68">
        <v>1</v>
      </c>
      <c r="N32" s="69" t="s">
        <v>85</v>
      </c>
    </row>
    <row r="33" spans="1:14" x14ac:dyDescent="0.3">
      <c r="A33" s="53" t="s">
        <v>12</v>
      </c>
      <c r="B33" s="139" t="s">
        <v>148</v>
      </c>
      <c r="C33" s="140" t="s">
        <v>244</v>
      </c>
      <c r="D33" s="139" t="s">
        <v>82</v>
      </c>
      <c r="E33" s="139" t="s">
        <v>10</v>
      </c>
      <c r="F33" s="139" t="s">
        <v>7</v>
      </c>
      <c r="G33" s="67">
        <v>2021</v>
      </c>
      <c r="H33" s="67">
        <v>0</v>
      </c>
      <c r="I33" s="68">
        <v>2021</v>
      </c>
      <c r="J33" s="68">
        <v>2050</v>
      </c>
      <c r="K33" s="68">
        <v>0</v>
      </c>
      <c r="L33" s="68" t="s">
        <v>149</v>
      </c>
      <c r="M33" s="68">
        <v>1.01</v>
      </c>
      <c r="N33" s="69" t="s">
        <v>250</v>
      </c>
    </row>
    <row r="34" spans="1:14" x14ac:dyDescent="0.3">
      <c r="A34" s="53"/>
      <c r="B34" s="136"/>
      <c r="C34" s="85"/>
      <c r="D34" s="136"/>
      <c r="E34" s="136"/>
      <c r="F34" s="136"/>
      <c r="G34" s="67"/>
      <c r="H34" s="67"/>
      <c r="I34" s="68"/>
      <c r="J34" s="68"/>
      <c r="K34" s="68"/>
      <c r="L34" s="68"/>
      <c r="M34" s="68"/>
      <c r="N34" s="69"/>
    </row>
    <row r="35" spans="1:14" x14ac:dyDescent="0.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  <row r="36" spans="1:14" ht="61.5" customHeight="1" x14ac:dyDescent="0.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</row>
  </sheetData>
  <autoFilter ref="A1:V34" xr:uid="{BF11D96C-4A4A-43AA-A25B-C3E8B3533E2E}"/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 filterMode="1"/>
  <dimension ref="A1:Q133"/>
  <sheetViews>
    <sheetView zoomScale="85" zoomScaleNormal="85" workbookViewId="0">
      <pane ySplit="1" topLeftCell="A33" activePane="bottomLeft" state="frozen"/>
      <selection pane="bottomLeft" activeCell="F118" sqref="F118"/>
    </sheetView>
  </sheetViews>
  <sheetFormatPr defaultColWidth="8.88671875" defaultRowHeight="14.4" x14ac:dyDescent="0.3"/>
  <cols>
    <col min="1" max="1" width="11" style="1" customWidth="1"/>
    <col min="2" max="2" width="12.109375" style="1" bestFit="1" customWidth="1"/>
    <col min="3" max="3" width="14.88671875" style="1" customWidth="1"/>
    <col min="4" max="4" width="27" style="1" bestFit="1" customWidth="1"/>
    <col min="5" max="5" width="25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x14ac:dyDescent="0.3">
      <c r="A1" s="23" t="s">
        <v>17</v>
      </c>
      <c r="B1" s="24" t="s">
        <v>86</v>
      </c>
      <c r="C1" s="24" t="s">
        <v>41</v>
      </c>
      <c r="D1" s="24" t="s">
        <v>42</v>
      </c>
      <c r="E1" s="24" t="s">
        <v>43</v>
      </c>
      <c r="F1" s="24" t="s">
        <v>46</v>
      </c>
      <c r="G1" s="24" t="s">
        <v>47</v>
      </c>
      <c r="H1" s="24" t="s">
        <v>48</v>
      </c>
      <c r="I1" s="24" t="s">
        <v>49</v>
      </c>
      <c r="J1" s="24" t="s">
        <v>50</v>
      </c>
      <c r="K1" s="24" t="s">
        <v>51</v>
      </c>
      <c r="L1" s="24" t="s">
        <v>52</v>
      </c>
      <c r="M1" s="24" t="s">
        <v>53</v>
      </c>
      <c r="N1" s="24" t="s">
        <v>54</v>
      </c>
      <c r="O1" s="24" t="s">
        <v>55</v>
      </c>
      <c r="P1" s="24" t="s">
        <v>56</v>
      </c>
      <c r="Q1" s="25" t="s">
        <v>87</v>
      </c>
    </row>
    <row r="2" spans="1:17" hidden="1" x14ac:dyDescent="0.3">
      <c r="A2" s="76" t="s">
        <v>6</v>
      </c>
      <c r="B2" s="76" t="s">
        <v>88</v>
      </c>
      <c r="C2" s="76" t="s">
        <v>89</v>
      </c>
      <c r="D2" s="76" t="s">
        <v>90</v>
      </c>
      <c r="E2" s="76" t="s">
        <v>91</v>
      </c>
      <c r="F2" s="76" t="s">
        <v>10</v>
      </c>
      <c r="G2" s="76" t="s">
        <v>7</v>
      </c>
      <c r="H2" s="76" t="s">
        <v>61</v>
      </c>
      <c r="I2" s="76" t="s">
        <v>61</v>
      </c>
      <c r="J2" s="76" t="s">
        <v>61</v>
      </c>
      <c r="K2" s="76" t="s">
        <v>61</v>
      </c>
      <c r="L2" s="76" t="s">
        <v>61</v>
      </c>
      <c r="M2" s="76">
        <v>2025</v>
      </c>
      <c r="N2" s="76">
        <v>3.0000000000000001E-3</v>
      </c>
      <c r="O2" s="76">
        <v>3.0000000000000001E-3</v>
      </c>
      <c r="P2" s="76">
        <v>3.0000000000000001E-3</v>
      </c>
      <c r="Q2" s="76" t="s">
        <v>99</v>
      </c>
    </row>
    <row r="3" spans="1:17" hidden="1" x14ac:dyDescent="0.3">
      <c r="A3" s="76" t="s">
        <v>6</v>
      </c>
      <c r="B3" s="76" t="s">
        <v>88</v>
      </c>
      <c r="C3" s="76" t="s">
        <v>89</v>
      </c>
      <c r="D3" s="76" t="s">
        <v>93</v>
      </c>
      <c r="E3" s="76" t="s">
        <v>94</v>
      </c>
      <c r="F3" s="76" t="s">
        <v>10</v>
      </c>
      <c r="G3" s="76" t="s">
        <v>7</v>
      </c>
      <c r="H3" s="76" t="s">
        <v>61</v>
      </c>
      <c r="I3" s="76" t="s">
        <v>61</v>
      </c>
      <c r="J3" s="76" t="s">
        <v>61</v>
      </c>
      <c r="K3" s="76" t="s">
        <v>61</v>
      </c>
      <c r="L3" s="76" t="s">
        <v>61</v>
      </c>
      <c r="M3" s="76">
        <v>2025</v>
      </c>
      <c r="N3" s="76" t="s">
        <v>67</v>
      </c>
      <c r="O3" s="76">
        <v>0</v>
      </c>
      <c r="P3" s="76">
        <v>0</v>
      </c>
      <c r="Q3" s="76" t="s">
        <v>182</v>
      </c>
    </row>
    <row r="4" spans="1:17" hidden="1" x14ac:dyDescent="0.3">
      <c r="A4" s="76" t="s">
        <v>6</v>
      </c>
      <c r="B4" s="76" t="s">
        <v>88</v>
      </c>
      <c r="C4" s="76" t="s">
        <v>89</v>
      </c>
      <c r="D4" s="76" t="s">
        <v>95</v>
      </c>
      <c r="E4" s="76" t="s">
        <v>96</v>
      </c>
      <c r="F4" s="76" t="s">
        <v>10</v>
      </c>
      <c r="G4" s="76" t="s">
        <v>7</v>
      </c>
      <c r="H4" s="76" t="s">
        <v>61</v>
      </c>
      <c r="I4" s="76" t="s">
        <v>61</v>
      </c>
      <c r="J4" s="76" t="s">
        <v>61</v>
      </c>
      <c r="K4" s="76" t="s">
        <v>61</v>
      </c>
      <c r="L4" s="76" t="s">
        <v>61</v>
      </c>
      <c r="M4" s="76">
        <v>2025</v>
      </c>
      <c r="N4" s="76" t="s">
        <v>67</v>
      </c>
      <c r="O4" s="76">
        <v>0</v>
      </c>
      <c r="P4" s="76">
        <v>0</v>
      </c>
      <c r="Q4" s="76" t="s">
        <v>92</v>
      </c>
    </row>
    <row r="5" spans="1:17" hidden="1" x14ac:dyDescent="0.3">
      <c r="A5" s="76" t="s">
        <v>6</v>
      </c>
      <c r="B5" s="76" t="s">
        <v>88</v>
      </c>
      <c r="C5" s="76" t="s">
        <v>89</v>
      </c>
      <c r="D5" s="103" t="s">
        <v>173</v>
      </c>
      <c r="E5" s="103" t="s">
        <v>172</v>
      </c>
      <c r="F5" s="76" t="s">
        <v>10</v>
      </c>
      <c r="G5" s="76" t="s">
        <v>7</v>
      </c>
      <c r="H5" s="76" t="s">
        <v>61</v>
      </c>
      <c r="I5" s="76" t="s">
        <v>61</v>
      </c>
      <c r="J5" s="76" t="s">
        <v>61</v>
      </c>
      <c r="K5" s="76" t="s">
        <v>61</v>
      </c>
      <c r="L5" s="76" t="s">
        <v>61</v>
      </c>
      <c r="M5" s="76">
        <v>2025</v>
      </c>
      <c r="N5" s="76">
        <v>3.3000000000000002E-2</v>
      </c>
      <c r="O5" s="76">
        <v>3.3000000000000002E-2</v>
      </c>
      <c r="P5" s="76">
        <v>3.3000000000000002E-2</v>
      </c>
      <c r="Q5" s="76" t="s">
        <v>99</v>
      </c>
    </row>
    <row r="6" spans="1:17" hidden="1" x14ac:dyDescent="0.3">
      <c r="A6" s="76" t="s">
        <v>6</v>
      </c>
      <c r="B6" s="76" t="s">
        <v>88</v>
      </c>
      <c r="C6" s="76" t="s">
        <v>89</v>
      </c>
      <c r="D6" s="103" t="s">
        <v>175</v>
      </c>
      <c r="E6" s="103" t="s">
        <v>174</v>
      </c>
      <c r="F6" s="76" t="s">
        <v>10</v>
      </c>
      <c r="G6" s="76" t="s">
        <v>7</v>
      </c>
      <c r="H6" s="76" t="s">
        <v>61</v>
      </c>
      <c r="I6" s="76" t="s">
        <v>61</v>
      </c>
      <c r="J6" s="76" t="s">
        <v>61</v>
      </c>
      <c r="K6" s="76" t="s">
        <v>61</v>
      </c>
      <c r="L6" s="76" t="s">
        <v>61</v>
      </c>
      <c r="M6" s="76">
        <v>2025</v>
      </c>
      <c r="N6" s="76">
        <v>1.9E-2</v>
      </c>
      <c r="O6" s="76">
        <v>1.9E-2</v>
      </c>
      <c r="P6" s="76">
        <v>1.9E-2</v>
      </c>
      <c r="Q6" s="76" t="s">
        <v>99</v>
      </c>
    </row>
    <row r="7" spans="1:17" hidden="1" x14ac:dyDescent="0.3">
      <c r="A7" s="76" t="s">
        <v>6</v>
      </c>
      <c r="B7" s="76" t="s">
        <v>88</v>
      </c>
      <c r="C7" s="76" t="s">
        <v>89</v>
      </c>
      <c r="D7" s="76" t="s">
        <v>98</v>
      </c>
      <c r="E7" s="76" t="s">
        <v>97</v>
      </c>
      <c r="F7" s="76" t="s">
        <v>10</v>
      </c>
      <c r="G7" s="76" t="s">
        <v>7</v>
      </c>
      <c r="H7" s="76" t="s">
        <v>61</v>
      </c>
      <c r="I7" s="76" t="s">
        <v>61</v>
      </c>
      <c r="J7" s="76" t="s">
        <v>61</v>
      </c>
      <c r="K7" s="76" t="s">
        <v>61</v>
      </c>
      <c r="L7" s="76" t="s">
        <v>61</v>
      </c>
      <c r="M7" s="76">
        <v>2025</v>
      </c>
      <c r="N7" s="76" t="s">
        <v>67</v>
      </c>
      <c r="O7" s="76">
        <v>0</v>
      </c>
      <c r="P7" s="76">
        <v>0</v>
      </c>
      <c r="Q7" s="76" t="s">
        <v>182</v>
      </c>
    </row>
    <row r="8" spans="1:17" hidden="1" x14ac:dyDescent="0.3">
      <c r="A8" s="76" t="s">
        <v>6</v>
      </c>
      <c r="B8" s="76" t="s">
        <v>88</v>
      </c>
      <c r="C8" s="76" t="s">
        <v>89</v>
      </c>
      <c r="D8" s="76" t="s">
        <v>101</v>
      </c>
      <c r="E8" s="76" t="s">
        <v>100</v>
      </c>
      <c r="F8" s="76" t="s">
        <v>10</v>
      </c>
      <c r="G8" s="76" t="s">
        <v>7</v>
      </c>
      <c r="H8" s="76" t="s">
        <v>61</v>
      </c>
      <c r="I8" s="76" t="s">
        <v>61</v>
      </c>
      <c r="J8" s="76" t="s">
        <v>61</v>
      </c>
      <c r="K8" s="76" t="s">
        <v>61</v>
      </c>
      <c r="L8" s="76" t="s">
        <v>61</v>
      </c>
      <c r="M8" s="76">
        <v>2025</v>
      </c>
      <c r="N8" s="76">
        <v>2.0000000000000686E-3</v>
      </c>
      <c r="O8" s="76">
        <v>2.0000000000000686E-3</v>
      </c>
      <c r="P8" s="76">
        <v>2.0000000000000686E-3</v>
      </c>
      <c r="Q8" s="76" t="s">
        <v>99</v>
      </c>
    </row>
    <row r="9" spans="1:17" hidden="1" x14ac:dyDescent="0.3">
      <c r="A9" s="76" t="s">
        <v>6</v>
      </c>
      <c r="B9" s="76" t="s">
        <v>88</v>
      </c>
      <c r="C9" s="76" t="s">
        <v>89</v>
      </c>
      <c r="D9" s="76" t="s">
        <v>103</v>
      </c>
      <c r="E9" s="76" t="s">
        <v>102</v>
      </c>
      <c r="F9" s="76" t="s">
        <v>10</v>
      </c>
      <c r="G9" s="76" t="s">
        <v>7</v>
      </c>
      <c r="H9" s="76" t="s">
        <v>61</v>
      </c>
      <c r="I9" s="76" t="s">
        <v>61</v>
      </c>
      <c r="J9" s="76" t="s">
        <v>61</v>
      </c>
      <c r="K9" s="76" t="s">
        <v>61</v>
      </c>
      <c r="L9" s="76" t="s">
        <v>61</v>
      </c>
      <c r="M9" s="76">
        <v>2025</v>
      </c>
      <c r="N9" s="76" t="s">
        <v>67</v>
      </c>
      <c r="O9" s="76" t="s">
        <v>67</v>
      </c>
      <c r="P9" s="76">
        <v>0.37099999999999994</v>
      </c>
      <c r="Q9" s="76" t="s">
        <v>92</v>
      </c>
    </row>
    <row r="10" spans="1:17" hidden="1" x14ac:dyDescent="0.3">
      <c r="A10" s="76" t="s">
        <v>6</v>
      </c>
      <c r="B10" s="76" t="s">
        <v>88</v>
      </c>
      <c r="C10" s="76" t="s">
        <v>89</v>
      </c>
      <c r="D10" s="76" t="s">
        <v>105</v>
      </c>
      <c r="E10" s="76" t="s">
        <v>104</v>
      </c>
      <c r="F10" s="76" t="s">
        <v>10</v>
      </c>
      <c r="G10" s="76" t="s">
        <v>7</v>
      </c>
      <c r="H10" s="76" t="s">
        <v>61</v>
      </c>
      <c r="I10" s="76" t="s">
        <v>61</v>
      </c>
      <c r="J10" s="76" t="s">
        <v>61</v>
      </c>
      <c r="K10" s="76" t="s">
        <v>61</v>
      </c>
      <c r="L10" s="76" t="s">
        <v>61</v>
      </c>
      <c r="M10" s="76">
        <v>2025</v>
      </c>
      <c r="N10" s="76" t="s">
        <v>67</v>
      </c>
      <c r="O10" s="76">
        <v>0</v>
      </c>
      <c r="P10" s="76">
        <v>0</v>
      </c>
      <c r="Q10" s="76" t="s">
        <v>182</v>
      </c>
    </row>
    <row r="11" spans="1:17" hidden="1" x14ac:dyDescent="0.3">
      <c r="A11" s="76" t="s">
        <v>6</v>
      </c>
      <c r="B11" s="76" t="s">
        <v>88</v>
      </c>
      <c r="C11" s="76" t="s">
        <v>89</v>
      </c>
      <c r="D11" s="76" t="s">
        <v>107</v>
      </c>
      <c r="E11" s="76" t="s">
        <v>106</v>
      </c>
      <c r="F11" s="76" t="s">
        <v>10</v>
      </c>
      <c r="G11" s="76" t="s">
        <v>7</v>
      </c>
      <c r="H11" s="76" t="s">
        <v>61</v>
      </c>
      <c r="I11" s="76" t="s">
        <v>61</v>
      </c>
      <c r="J11" s="76" t="s">
        <v>61</v>
      </c>
      <c r="K11" s="76" t="s">
        <v>61</v>
      </c>
      <c r="L11" s="76" t="s">
        <v>61</v>
      </c>
      <c r="M11" s="76">
        <v>2025</v>
      </c>
      <c r="N11" s="76" t="s">
        <v>67</v>
      </c>
      <c r="O11" s="76">
        <v>0</v>
      </c>
      <c r="P11" s="76">
        <v>0</v>
      </c>
      <c r="Q11" s="76" t="s">
        <v>92</v>
      </c>
    </row>
    <row r="12" spans="1:17" hidden="1" x14ac:dyDescent="0.3">
      <c r="A12" s="76" t="s">
        <v>6</v>
      </c>
      <c r="B12" s="76" t="s">
        <v>88</v>
      </c>
      <c r="C12" s="76" t="s">
        <v>89</v>
      </c>
      <c r="D12" s="76" t="s">
        <v>109</v>
      </c>
      <c r="E12" s="76" t="s">
        <v>108</v>
      </c>
      <c r="F12" s="76" t="s">
        <v>10</v>
      </c>
      <c r="G12" s="76" t="s">
        <v>7</v>
      </c>
      <c r="H12" s="76" t="s">
        <v>61</v>
      </c>
      <c r="I12" s="76" t="s">
        <v>61</v>
      </c>
      <c r="J12" s="76" t="s">
        <v>61</v>
      </c>
      <c r="K12" s="76" t="s">
        <v>61</v>
      </c>
      <c r="L12" s="76" t="s">
        <v>61</v>
      </c>
      <c r="M12" s="76">
        <v>2025</v>
      </c>
      <c r="N12" s="76">
        <v>2.8000000000000001E-2</v>
      </c>
      <c r="O12" s="76">
        <v>2.8000000000000001E-2</v>
      </c>
      <c r="P12" s="76">
        <v>2.8000000000000001E-2</v>
      </c>
      <c r="Q12" s="76" t="s">
        <v>99</v>
      </c>
    </row>
    <row r="13" spans="1:17" hidden="1" x14ac:dyDescent="0.3">
      <c r="A13" s="76" t="s">
        <v>6</v>
      </c>
      <c r="B13" s="76" t="s">
        <v>88</v>
      </c>
      <c r="C13" s="76" t="s">
        <v>89</v>
      </c>
      <c r="D13" s="76" t="s">
        <v>110</v>
      </c>
      <c r="E13" s="76" t="s">
        <v>111</v>
      </c>
      <c r="F13" s="76" t="s">
        <v>10</v>
      </c>
      <c r="G13" s="76" t="s">
        <v>7</v>
      </c>
      <c r="H13" s="76" t="s">
        <v>61</v>
      </c>
      <c r="I13" s="76" t="s">
        <v>61</v>
      </c>
      <c r="J13" s="76" t="s">
        <v>61</v>
      </c>
      <c r="K13" s="76" t="s">
        <v>61</v>
      </c>
      <c r="L13" s="76" t="s">
        <v>61</v>
      </c>
      <c r="M13" s="76">
        <v>2025</v>
      </c>
      <c r="N13" s="76">
        <v>2E-3</v>
      </c>
      <c r="O13" s="76">
        <v>2E-3</v>
      </c>
      <c r="P13" s="76">
        <v>2E-3</v>
      </c>
      <c r="Q13" s="76" t="s">
        <v>99</v>
      </c>
    </row>
    <row r="14" spans="1:17" hidden="1" x14ac:dyDescent="0.3">
      <c r="A14" s="76" t="s">
        <v>6</v>
      </c>
      <c r="B14" s="76" t="s">
        <v>88</v>
      </c>
      <c r="C14" s="76" t="s">
        <v>89</v>
      </c>
      <c r="D14" s="76" t="s">
        <v>112</v>
      </c>
      <c r="E14" s="76" t="s">
        <v>113</v>
      </c>
      <c r="F14" s="76" t="s">
        <v>10</v>
      </c>
      <c r="G14" s="76" t="s">
        <v>7</v>
      </c>
      <c r="H14" s="76" t="s">
        <v>61</v>
      </c>
      <c r="I14" s="76" t="s">
        <v>61</v>
      </c>
      <c r="J14" s="76" t="s">
        <v>61</v>
      </c>
      <c r="K14" s="76" t="s">
        <v>61</v>
      </c>
      <c r="L14" s="76" t="s">
        <v>61</v>
      </c>
      <c r="M14" s="76">
        <v>2025</v>
      </c>
      <c r="N14" s="76">
        <v>0</v>
      </c>
      <c r="O14" s="76">
        <v>0</v>
      </c>
      <c r="P14" s="76">
        <v>0</v>
      </c>
      <c r="Q14" s="76" t="s">
        <v>92</v>
      </c>
    </row>
    <row r="15" spans="1:17" hidden="1" x14ac:dyDescent="0.3">
      <c r="A15" s="80" t="s">
        <v>6</v>
      </c>
      <c r="B15" s="80" t="s">
        <v>88</v>
      </c>
      <c r="C15" s="80" t="s">
        <v>57</v>
      </c>
      <c r="D15" s="80" t="s">
        <v>115</v>
      </c>
      <c r="E15" s="80" t="s">
        <v>114</v>
      </c>
      <c r="F15" s="80" t="s">
        <v>10</v>
      </c>
      <c r="G15" s="80" t="s">
        <v>7</v>
      </c>
      <c r="H15" s="80" t="s">
        <v>61</v>
      </c>
      <c r="I15" s="80" t="s">
        <v>61</v>
      </c>
      <c r="J15" s="80" t="s">
        <v>61</v>
      </c>
      <c r="K15" s="80" t="s">
        <v>61</v>
      </c>
      <c r="L15" s="80" t="s">
        <v>61</v>
      </c>
      <c r="M15" s="80">
        <v>2025</v>
      </c>
      <c r="N15" s="80" t="s">
        <v>67</v>
      </c>
      <c r="O15" s="80">
        <v>0</v>
      </c>
      <c r="P15" s="80">
        <v>0</v>
      </c>
      <c r="Q15" s="80" t="s">
        <v>182</v>
      </c>
    </row>
    <row r="16" spans="1:17" hidden="1" x14ac:dyDescent="0.3">
      <c r="A16" s="80" t="s">
        <v>6</v>
      </c>
      <c r="B16" s="80" t="s">
        <v>88</v>
      </c>
      <c r="C16" s="80" t="s">
        <v>57</v>
      </c>
      <c r="D16" s="80" t="s">
        <v>117</v>
      </c>
      <c r="E16" s="80" t="s">
        <v>116</v>
      </c>
      <c r="F16" s="80" t="s">
        <v>10</v>
      </c>
      <c r="G16" s="80" t="s">
        <v>7</v>
      </c>
      <c r="H16" s="80" t="s">
        <v>61</v>
      </c>
      <c r="I16" s="80" t="s">
        <v>61</v>
      </c>
      <c r="J16" s="80" t="s">
        <v>61</v>
      </c>
      <c r="K16" s="80" t="s">
        <v>61</v>
      </c>
      <c r="L16" s="80" t="s">
        <v>61</v>
      </c>
      <c r="M16" s="80">
        <v>2026</v>
      </c>
      <c r="N16" s="80" t="s">
        <v>67</v>
      </c>
      <c r="O16" s="80" t="s">
        <v>67</v>
      </c>
      <c r="P16" s="80">
        <f>2/100</f>
        <v>0.02</v>
      </c>
      <c r="Q16" s="80" t="s">
        <v>182</v>
      </c>
    </row>
    <row r="17" spans="1:17" hidden="1" x14ac:dyDescent="0.3">
      <c r="A17" s="80" t="s">
        <v>6</v>
      </c>
      <c r="B17" s="80" t="s">
        <v>88</v>
      </c>
      <c r="C17" s="80" t="s">
        <v>57</v>
      </c>
      <c r="D17" s="80" t="s">
        <v>119</v>
      </c>
      <c r="E17" s="80" t="s">
        <v>118</v>
      </c>
      <c r="F17" s="80" t="s">
        <v>10</v>
      </c>
      <c r="G17" s="80" t="s">
        <v>7</v>
      </c>
      <c r="H17" s="80" t="s">
        <v>61</v>
      </c>
      <c r="I17" s="80" t="s">
        <v>61</v>
      </c>
      <c r="J17" s="80" t="s">
        <v>61</v>
      </c>
      <c r="K17" s="80" t="s">
        <v>61</v>
      </c>
      <c r="L17" s="80" t="s">
        <v>61</v>
      </c>
      <c r="M17" s="80">
        <v>2025</v>
      </c>
      <c r="N17" s="80" t="s">
        <v>67</v>
      </c>
      <c r="O17" s="80">
        <v>0</v>
      </c>
      <c r="P17" s="80">
        <v>0</v>
      </c>
      <c r="Q17" s="80" t="s">
        <v>92</v>
      </c>
    </row>
    <row r="18" spans="1:17" hidden="1" x14ac:dyDescent="0.3">
      <c r="A18" s="80" t="s">
        <v>6</v>
      </c>
      <c r="B18" s="80" t="s">
        <v>88</v>
      </c>
      <c r="C18" s="80" t="s">
        <v>57</v>
      </c>
      <c r="D18" s="80" t="s">
        <v>121</v>
      </c>
      <c r="E18" s="80" t="s">
        <v>120</v>
      </c>
      <c r="F18" s="80" t="s">
        <v>10</v>
      </c>
      <c r="G18" s="80" t="s">
        <v>7</v>
      </c>
      <c r="H18" s="80" t="s">
        <v>61</v>
      </c>
      <c r="I18" s="80" t="s">
        <v>61</v>
      </c>
      <c r="J18" s="80" t="s">
        <v>61</v>
      </c>
      <c r="K18" s="80" t="s">
        <v>61</v>
      </c>
      <c r="L18" s="80" t="s">
        <v>61</v>
      </c>
      <c r="M18" s="101">
        <v>2025</v>
      </c>
      <c r="N18" s="101" t="s">
        <v>67</v>
      </c>
      <c r="O18" s="101" t="s">
        <v>67</v>
      </c>
      <c r="P18" s="101">
        <v>7.0000000000000007E-2</v>
      </c>
      <c r="Q18" s="101" t="s">
        <v>182</v>
      </c>
    </row>
    <row r="19" spans="1:17" hidden="1" x14ac:dyDescent="0.3">
      <c r="A19" s="80" t="s">
        <v>6</v>
      </c>
      <c r="B19" s="80" t="s">
        <v>88</v>
      </c>
      <c r="C19" s="80" t="s">
        <v>57</v>
      </c>
      <c r="D19" s="80" t="s">
        <v>123</v>
      </c>
      <c r="E19" s="80" t="s">
        <v>122</v>
      </c>
      <c r="F19" s="80" t="s">
        <v>10</v>
      </c>
      <c r="G19" s="80" t="s">
        <v>7</v>
      </c>
      <c r="H19" s="80" t="s">
        <v>61</v>
      </c>
      <c r="I19" s="80" t="s">
        <v>61</v>
      </c>
      <c r="J19" s="80" t="s">
        <v>61</v>
      </c>
      <c r="K19" s="80" t="s">
        <v>61</v>
      </c>
      <c r="L19" s="80" t="s">
        <v>61</v>
      </c>
      <c r="M19" s="80">
        <v>2025</v>
      </c>
      <c r="N19" s="80" t="s">
        <v>67</v>
      </c>
      <c r="O19" s="80">
        <v>0</v>
      </c>
      <c r="P19" s="80">
        <v>0</v>
      </c>
      <c r="Q19" s="80" t="s">
        <v>92</v>
      </c>
    </row>
    <row r="20" spans="1:17" hidden="1" x14ac:dyDescent="0.3">
      <c r="A20" s="80" t="s">
        <v>6</v>
      </c>
      <c r="B20" s="80" t="s">
        <v>88</v>
      </c>
      <c r="C20" s="80" t="s">
        <v>57</v>
      </c>
      <c r="D20" s="80" t="s">
        <v>125</v>
      </c>
      <c r="E20" s="80" t="s">
        <v>124</v>
      </c>
      <c r="F20" s="80" t="s">
        <v>10</v>
      </c>
      <c r="G20" s="80" t="s">
        <v>7</v>
      </c>
      <c r="H20" s="80" t="s">
        <v>61</v>
      </c>
      <c r="I20" s="80" t="s">
        <v>61</v>
      </c>
      <c r="J20" s="80" t="s">
        <v>61</v>
      </c>
      <c r="K20" s="80" t="s">
        <v>61</v>
      </c>
      <c r="L20" s="80" t="s">
        <v>61</v>
      </c>
      <c r="M20" s="80">
        <v>2025</v>
      </c>
      <c r="N20" s="80" t="s">
        <v>67</v>
      </c>
      <c r="O20" s="80">
        <v>0</v>
      </c>
      <c r="P20" s="80">
        <v>0</v>
      </c>
      <c r="Q20" s="80" t="s">
        <v>92</v>
      </c>
    </row>
    <row r="21" spans="1:17" hidden="1" x14ac:dyDescent="0.3">
      <c r="A21" s="80" t="s">
        <v>6</v>
      </c>
      <c r="B21" s="80" t="s">
        <v>88</v>
      </c>
      <c r="C21" s="80" t="s">
        <v>57</v>
      </c>
      <c r="D21" s="80" t="s">
        <v>127</v>
      </c>
      <c r="E21" s="80" t="s">
        <v>126</v>
      </c>
      <c r="F21" s="80" t="s">
        <v>10</v>
      </c>
      <c r="G21" s="80" t="s">
        <v>7</v>
      </c>
      <c r="H21" s="80" t="s">
        <v>61</v>
      </c>
      <c r="I21" s="80" t="s">
        <v>61</v>
      </c>
      <c r="J21" s="80" t="s">
        <v>61</v>
      </c>
      <c r="K21" s="80" t="s">
        <v>61</v>
      </c>
      <c r="L21" s="80" t="s">
        <v>61</v>
      </c>
      <c r="M21" s="80">
        <v>2025</v>
      </c>
      <c r="N21" s="80" t="s">
        <v>67</v>
      </c>
      <c r="O21" s="80">
        <v>0</v>
      </c>
      <c r="P21" s="80">
        <v>0</v>
      </c>
      <c r="Q21" s="80" t="s">
        <v>182</v>
      </c>
    </row>
    <row r="22" spans="1:17" hidden="1" x14ac:dyDescent="0.3">
      <c r="A22" s="80" t="s">
        <v>6</v>
      </c>
      <c r="B22" s="80" t="s">
        <v>88</v>
      </c>
      <c r="C22" s="80" t="s">
        <v>57</v>
      </c>
      <c r="D22" s="80" t="s">
        <v>129</v>
      </c>
      <c r="E22" s="80" t="s">
        <v>128</v>
      </c>
      <c r="F22" s="80" t="s">
        <v>10</v>
      </c>
      <c r="G22" s="80" t="s">
        <v>7</v>
      </c>
      <c r="H22" s="80" t="s">
        <v>61</v>
      </c>
      <c r="I22" s="80" t="s">
        <v>61</v>
      </c>
      <c r="J22" s="80" t="s">
        <v>61</v>
      </c>
      <c r="K22" s="80" t="s">
        <v>61</v>
      </c>
      <c r="L22" s="80" t="s">
        <v>61</v>
      </c>
      <c r="M22" s="80">
        <v>2026</v>
      </c>
      <c r="N22" s="80" t="s">
        <v>67</v>
      </c>
      <c r="O22" s="80" t="s">
        <v>67</v>
      </c>
      <c r="P22" s="80">
        <v>0.08</v>
      </c>
      <c r="Q22" s="80" t="s">
        <v>182</v>
      </c>
    </row>
    <row r="23" spans="1:17" hidden="1" x14ac:dyDescent="0.3">
      <c r="A23" s="80" t="s">
        <v>6</v>
      </c>
      <c r="B23" s="80" t="s">
        <v>88</v>
      </c>
      <c r="C23" s="80" t="s">
        <v>57</v>
      </c>
      <c r="D23" s="80" t="s">
        <v>131</v>
      </c>
      <c r="E23" s="80" t="s">
        <v>130</v>
      </c>
      <c r="F23" s="80" t="s">
        <v>10</v>
      </c>
      <c r="G23" s="80" t="s">
        <v>7</v>
      </c>
      <c r="H23" s="80" t="s">
        <v>61</v>
      </c>
      <c r="I23" s="80" t="s">
        <v>61</v>
      </c>
      <c r="J23" s="80" t="s">
        <v>61</v>
      </c>
      <c r="K23" s="80" t="s">
        <v>61</v>
      </c>
      <c r="L23" s="80" t="s">
        <v>61</v>
      </c>
      <c r="M23" s="80">
        <v>2025</v>
      </c>
      <c r="N23" s="80" t="s">
        <v>67</v>
      </c>
      <c r="O23" s="80">
        <v>0</v>
      </c>
      <c r="P23" s="80">
        <v>0</v>
      </c>
      <c r="Q23" s="80" t="s">
        <v>92</v>
      </c>
    </row>
    <row r="24" spans="1:17" hidden="1" x14ac:dyDescent="0.3">
      <c r="A24" s="80" t="s">
        <v>6</v>
      </c>
      <c r="B24" s="80" t="s">
        <v>88</v>
      </c>
      <c r="C24" s="80" t="s">
        <v>57</v>
      </c>
      <c r="D24" s="80" t="s">
        <v>133</v>
      </c>
      <c r="E24" s="80" t="s">
        <v>132</v>
      </c>
      <c r="F24" s="80" t="s">
        <v>10</v>
      </c>
      <c r="G24" s="80" t="s">
        <v>7</v>
      </c>
      <c r="H24" s="80" t="s">
        <v>61</v>
      </c>
      <c r="I24" s="80" t="s">
        <v>61</v>
      </c>
      <c r="J24" s="80" t="s">
        <v>61</v>
      </c>
      <c r="K24" s="80" t="s">
        <v>61</v>
      </c>
      <c r="L24" s="80" t="s">
        <v>61</v>
      </c>
      <c r="M24" s="80">
        <v>2025</v>
      </c>
      <c r="N24" s="80" t="s">
        <v>67</v>
      </c>
      <c r="O24" s="80">
        <v>0</v>
      </c>
      <c r="P24" s="80">
        <v>0</v>
      </c>
      <c r="Q24" s="80" t="s">
        <v>92</v>
      </c>
    </row>
    <row r="25" spans="1:17" hidden="1" x14ac:dyDescent="0.3">
      <c r="A25" s="80" t="s">
        <v>6</v>
      </c>
      <c r="B25" s="80" t="s">
        <v>88</v>
      </c>
      <c r="C25" s="80" t="s">
        <v>57</v>
      </c>
      <c r="D25" s="80" t="s">
        <v>134</v>
      </c>
      <c r="E25" s="80" t="s">
        <v>135</v>
      </c>
      <c r="F25" s="80" t="s">
        <v>10</v>
      </c>
      <c r="G25" s="80" t="s">
        <v>7</v>
      </c>
      <c r="H25" s="80" t="s">
        <v>61</v>
      </c>
      <c r="I25" s="80" t="s">
        <v>61</v>
      </c>
      <c r="J25" s="80" t="s">
        <v>61</v>
      </c>
      <c r="K25" s="80" t="s">
        <v>61</v>
      </c>
      <c r="L25" s="80" t="s">
        <v>61</v>
      </c>
      <c r="M25" s="80">
        <v>2025</v>
      </c>
      <c r="N25" s="80" t="s">
        <v>67</v>
      </c>
      <c r="O25" s="80">
        <v>0</v>
      </c>
      <c r="P25" s="80">
        <v>0</v>
      </c>
      <c r="Q25" s="126" t="s">
        <v>182</v>
      </c>
    </row>
    <row r="26" spans="1:17" hidden="1" x14ac:dyDescent="0.3">
      <c r="A26" s="80" t="s">
        <v>6</v>
      </c>
      <c r="B26" s="80" t="s">
        <v>88</v>
      </c>
      <c r="C26" s="80" t="s">
        <v>57</v>
      </c>
      <c r="D26" s="80" t="s">
        <v>136</v>
      </c>
      <c r="E26" s="80" t="s">
        <v>137</v>
      </c>
      <c r="F26" s="80" t="s">
        <v>10</v>
      </c>
      <c r="G26" s="80" t="s">
        <v>7</v>
      </c>
      <c r="H26" s="80" t="s">
        <v>61</v>
      </c>
      <c r="I26" s="80" t="s">
        <v>61</v>
      </c>
      <c r="J26" s="80" t="s">
        <v>61</v>
      </c>
      <c r="K26" s="80" t="s">
        <v>61</v>
      </c>
      <c r="L26" s="80" t="s">
        <v>61</v>
      </c>
      <c r="M26" s="80">
        <v>2025</v>
      </c>
      <c r="N26" s="80" t="s">
        <v>67</v>
      </c>
      <c r="O26" s="80">
        <v>0</v>
      </c>
      <c r="P26" s="80">
        <v>0</v>
      </c>
      <c r="Q26" s="80" t="s">
        <v>182</v>
      </c>
    </row>
    <row r="27" spans="1:17" hidden="1" x14ac:dyDescent="0.3">
      <c r="A27" s="80" t="s">
        <v>6</v>
      </c>
      <c r="B27" s="80" t="s">
        <v>88</v>
      </c>
      <c r="C27" s="80" t="s">
        <v>57</v>
      </c>
      <c r="D27" s="80" t="s">
        <v>138</v>
      </c>
      <c r="E27" s="80" t="s">
        <v>139</v>
      </c>
      <c r="F27" s="80" t="s">
        <v>10</v>
      </c>
      <c r="G27" s="80" t="s">
        <v>7</v>
      </c>
      <c r="H27" s="80" t="s">
        <v>61</v>
      </c>
      <c r="I27" s="80" t="s">
        <v>61</v>
      </c>
      <c r="J27" s="80" t="s">
        <v>61</v>
      </c>
      <c r="K27" s="80" t="s">
        <v>61</v>
      </c>
      <c r="L27" s="80" t="s">
        <v>61</v>
      </c>
      <c r="M27" s="80">
        <v>2025</v>
      </c>
      <c r="N27" s="80" t="s">
        <v>67</v>
      </c>
      <c r="O27" s="80" t="s">
        <v>67</v>
      </c>
      <c r="P27" s="80">
        <v>0.02</v>
      </c>
      <c r="Q27" s="80" t="s">
        <v>182</v>
      </c>
    </row>
    <row r="28" spans="1:17" hidden="1" x14ac:dyDescent="0.3">
      <c r="A28" s="80" t="s">
        <v>6</v>
      </c>
      <c r="B28" s="80" t="s">
        <v>88</v>
      </c>
      <c r="C28" s="80" t="s">
        <v>57</v>
      </c>
      <c r="D28" s="80" t="s">
        <v>140</v>
      </c>
      <c r="E28" s="80" t="s">
        <v>141</v>
      </c>
      <c r="F28" s="80" t="s">
        <v>10</v>
      </c>
      <c r="G28" s="80" t="s">
        <v>7</v>
      </c>
      <c r="H28" s="80" t="s">
        <v>61</v>
      </c>
      <c r="I28" s="80" t="s">
        <v>61</v>
      </c>
      <c r="J28" s="80" t="s">
        <v>61</v>
      </c>
      <c r="K28" s="80" t="s">
        <v>61</v>
      </c>
      <c r="L28" s="80" t="s">
        <v>61</v>
      </c>
      <c r="M28" s="80">
        <v>2025</v>
      </c>
      <c r="N28" s="80" t="s">
        <v>67</v>
      </c>
      <c r="O28" s="80">
        <v>0</v>
      </c>
      <c r="P28" s="80">
        <v>0</v>
      </c>
      <c r="Q28" s="80" t="s">
        <v>92</v>
      </c>
    </row>
    <row r="29" spans="1:17" hidden="1" x14ac:dyDescent="0.3">
      <c r="A29" s="77" t="s">
        <v>6</v>
      </c>
      <c r="B29" s="78" t="s">
        <v>88</v>
      </c>
      <c r="C29" s="78" t="s">
        <v>57</v>
      </c>
      <c r="D29" s="81" t="s">
        <v>142</v>
      </c>
      <c r="E29" s="81" t="s">
        <v>143</v>
      </c>
      <c r="F29" s="78" t="s">
        <v>10</v>
      </c>
      <c r="G29" s="78" t="s">
        <v>7</v>
      </c>
      <c r="H29" s="78" t="s">
        <v>61</v>
      </c>
      <c r="I29" s="78" t="s">
        <v>61</v>
      </c>
      <c r="J29" s="78" t="s">
        <v>61</v>
      </c>
      <c r="K29" s="78" t="s">
        <v>61</v>
      </c>
      <c r="L29" s="78" t="s">
        <v>61</v>
      </c>
      <c r="M29" s="78">
        <v>2025</v>
      </c>
      <c r="N29" s="78" t="s">
        <v>67</v>
      </c>
      <c r="O29" s="78">
        <v>0</v>
      </c>
      <c r="P29" s="78">
        <v>0</v>
      </c>
      <c r="Q29" s="79" t="s">
        <v>92</v>
      </c>
    </row>
    <row r="30" spans="1:17" x14ac:dyDescent="0.3">
      <c r="A30" s="105" t="s">
        <v>6</v>
      </c>
      <c r="B30" s="105" t="s">
        <v>88</v>
      </c>
      <c r="C30" s="105" t="s">
        <v>64</v>
      </c>
      <c r="D30" s="105" t="s">
        <v>194</v>
      </c>
      <c r="E30" s="105" t="s">
        <v>193</v>
      </c>
      <c r="F30" s="105" t="s">
        <v>10</v>
      </c>
      <c r="G30" s="105" t="s">
        <v>7</v>
      </c>
      <c r="H30" s="105" t="s">
        <v>61</v>
      </c>
      <c r="I30" s="105" t="s">
        <v>61</v>
      </c>
      <c r="J30" s="105" t="s">
        <v>61</v>
      </c>
      <c r="K30" s="105" t="s">
        <v>61</v>
      </c>
      <c r="L30" s="105" t="s">
        <v>61</v>
      </c>
      <c r="M30" s="105">
        <v>2025</v>
      </c>
      <c r="N30" s="105" t="s">
        <v>67</v>
      </c>
      <c r="O30" s="105">
        <v>0</v>
      </c>
      <c r="P30" s="105">
        <v>0</v>
      </c>
      <c r="Q30" s="104" t="s">
        <v>182</v>
      </c>
    </row>
    <row r="31" spans="1:17" x14ac:dyDescent="0.3">
      <c r="A31" s="105" t="s">
        <v>6</v>
      </c>
      <c r="B31" s="105" t="s">
        <v>88</v>
      </c>
      <c r="C31" s="105" t="s">
        <v>64</v>
      </c>
      <c r="D31" s="105" t="s">
        <v>192</v>
      </c>
      <c r="E31" s="105" t="s">
        <v>191</v>
      </c>
      <c r="F31" s="105" t="s">
        <v>10</v>
      </c>
      <c r="G31" s="105" t="s">
        <v>7</v>
      </c>
      <c r="H31" s="105" t="s">
        <v>61</v>
      </c>
      <c r="I31" s="105" t="s">
        <v>61</v>
      </c>
      <c r="J31" s="105" t="s">
        <v>61</v>
      </c>
      <c r="K31" s="105" t="s">
        <v>61</v>
      </c>
      <c r="L31" s="105" t="s">
        <v>61</v>
      </c>
      <c r="M31" s="105">
        <v>2025</v>
      </c>
      <c r="N31" s="105" t="s">
        <v>67</v>
      </c>
      <c r="O31" s="105">
        <v>0</v>
      </c>
      <c r="P31" s="105">
        <v>0</v>
      </c>
      <c r="Q31" s="105" t="s">
        <v>182</v>
      </c>
    </row>
    <row r="32" spans="1:17" x14ac:dyDescent="0.3">
      <c r="A32" s="105" t="s">
        <v>6</v>
      </c>
      <c r="B32" s="105" t="s">
        <v>88</v>
      </c>
      <c r="C32" s="105" t="s">
        <v>64</v>
      </c>
      <c r="D32" s="105" t="s">
        <v>190</v>
      </c>
      <c r="E32" s="105" t="s">
        <v>189</v>
      </c>
      <c r="F32" s="105" t="s">
        <v>7</v>
      </c>
      <c r="G32" s="105" t="s">
        <v>10</v>
      </c>
      <c r="H32" s="105">
        <v>1E-3</v>
      </c>
      <c r="I32" s="105">
        <v>0.99</v>
      </c>
      <c r="J32" s="104">
        <v>1E-3</v>
      </c>
      <c r="K32" s="104">
        <f>J32/2</f>
        <v>5.0000000000000001E-4</v>
      </c>
      <c r="L32" s="104">
        <v>2035</v>
      </c>
      <c r="M32" s="105">
        <v>2025</v>
      </c>
      <c r="N32" s="105" t="s">
        <v>61</v>
      </c>
      <c r="O32" s="105" t="s">
        <v>61</v>
      </c>
      <c r="P32" s="105" t="s">
        <v>61</v>
      </c>
      <c r="Q32" s="105" t="s">
        <v>99</v>
      </c>
    </row>
    <row r="33" spans="1:17" x14ac:dyDescent="0.3">
      <c r="A33" s="105" t="s">
        <v>6</v>
      </c>
      <c r="B33" s="105" t="s">
        <v>88</v>
      </c>
      <c r="C33" s="105" t="s">
        <v>64</v>
      </c>
      <c r="D33" s="105" t="s">
        <v>188</v>
      </c>
      <c r="E33" s="105" t="s">
        <v>187</v>
      </c>
      <c r="F33" s="105" t="s">
        <v>10</v>
      </c>
      <c r="G33" s="105" t="s">
        <v>7</v>
      </c>
      <c r="H33" s="105" t="s">
        <v>61</v>
      </c>
      <c r="I33" s="105" t="s">
        <v>61</v>
      </c>
      <c r="J33" s="105" t="s">
        <v>61</v>
      </c>
      <c r="K33" s="105" t="s">
        <v>61</v>
      </c>
      <c r="L33" s="105" t="s">
        <v>61</v>
      </c>
      <c r="M33" s="105">
        <v>2025</v>
      </c>
      <c r="N33" s="105" t="s">
        <v>67</v>
      </c>
      <c r="O33" s="105">
        <v>0</v>
      </c>
      <c r="P33" s="105">
        <v>0</v>
      </c>
      <c r="Q33" s="105" t="s">
        <v>92</v>
      </c>
    </row>
    <row r="34" spans="1:17" x14ac:dyDescent="0.3">
      <c r="A34" s="105" t="s">
        <v>6</v>
      </c>
      <c r="B34" s="105" t="s">
        <v>88</v>
      </c>
      <c r="C34" s="105" t="s">
        <v>64</v>
      </c>
      <c r="D34" s="105" t="s">
        <v>186</v>
      </c>
      <c r="E34" s="105" t="s">
        <v>185</v>
      </c>
      <c r="F34" s="105" t="s">
        <v>10</v>
      </c>
      <c r="G34" s="105" t="s">
        <v>7</v>
      </c>
      <c r="H34" s="105" t="s">
        <v>61</v>
      </c>
      <c r="I34" s="105" t="s">
        <v>61</v>
      </c>
      <c r="J34" s="105" t="s">
        <v>61</v>
      </c>
      <c r="K34" s="105" t="s">
        <v>61</v>
      </c>
      <c r="L34" s="105" t="s">
        <v>61</v>
      </c>
      <c r="M34" s="105">
        <v>2025</v>
      </c>
      <c r="N34" s="105" t="s">
        <v>67</v>
      </c>
      <c r="O34" s="105">
        <v>0</v>
      </c>
      <c r="P34" s="105">
        <v>0</v>
      </c>
      <c r="Q34" s="105" t="s">
        <v>92</v>
      </c>
    </row>
    <row r="35" spans="1:17" x14ac:dyDescent="0.3">
      <c r="A35" s="104" t="s">
        <v>6</v>
      </c>
      <c r="B35" s="104" t="s">
        <v>88</v>
      </c>
      <c r="C35" s="104" t="s">
        <v>64</v>
      </c>
      <c r="D35" s="104" t="s">
        <v>184</v>
      </c>
      <c r="E35" s="104" t="s">
        <v>183</v>
      </c>
      <c r="F35" s="104" t="s">
        <v>10</v>
      </c>
      <c r="G35" s="104" t="s">
        <v>7</v>
      </c>
      <c r="H35" s="104" t="s">
        <v>61</v>
      </c>
      <c r="I35" s="104" t="s">
        <v>61</v>
      </c>
      <c r="J35" s="104" t="s">
        <v>61</v>
      </c>
      <c r="K35" s="104" t="s">
        <v>61</v>
      </c>
      <c r="L35" s="104" t="s">
        <v>61</v>
      </c>
      <c r="M35" s="104">
        <v>2025</v>
      </c>
      <c r="N35" s="104" t="s">
        <v>67</v>
      </c>
      <c r="O35" s="104">
        <v>0</v>
      </c>
      <c r="P35" s="104">
        <v>0</v>
      </c>
      <c r="Q35" s="104" t="s">
        <v>182</v>
      </c>
    </row>
    <row r="36" spans="1:17" x14ac:dyDescent="0.3">
      <c r="A36" s="105" t="s">
        <v>6</v>
      </c>
      <c r="B36" s="105" t="s">
        <v>88</v>
      </c>
      <c r="C36" s="105" t="s">
        <v>197</v>
      </c>
      <c r="D36" s="105" t="s">
        <v>207</v>
      </c>
      <c r="E36" s="105" t="s">
        <v>206</v>
      </c>
      <c r="F36" s="105" t="s">
        <v>10</v>
      </c>
      <c r="G36" s="105" t="s">
        <v>7</v>
      </c>
      <c r="H36" s="105" t="s">
        <v>61</v>
      </c>
      <c r="I36" s="105" t="s">
        <v>61</v>
      </c>
      <c r="J36" s="105" t="s">
        <v>61</v>
      </c>
      <c r="K36" s="105" t="s">
        <v>61</v>
      </c>
      <c r="L36" s="105" t="s">
        <v>61</v>
      </c>
      <c r="M36" s="105">
        <v>2024</v>
      </c>
      <c r="N36" s="105" t="s">
        <v>67</v>
      </c>
      <c r="O36" s="105">
        <v>0</v>
      </c>
      <c r="P36" s="105">
        <v>0</v>
      </c>
      <c r="Q36" s="105" t="s">
        <v>182</v>
      </c>
    </row>
    <row r="37" spans="1:17" x14ac:dyDescent="0.3">
      <c r="A37" s="105" t="s">
        <v>6</v>
      </c>
      <c r="B37" s="105" t="s">
        <v>88</v>
      </c>
      <c r="C37" s="105" t="s">
        <v>197</v>
      </c>
      <c r="D37" s="105" t="s">
        <v>205</v>
      </c>
      <c r="E37" s="105" t="s">
        <v>204</v>
      </c>
      <c r="F37" s="105" t="s">
        <v>7</v>
      </c>
      <c r="G37" s="105" t="s">
        <v>10</v>
      </c>
      <c r="H37" s="105">
        <v>1E-3</v>
      </c>
      <c r="I37" s="105">
        <v>0.99</v>
      </c>
      <c r="J37" s="104">
        <v>1E-3</v>
      </c>
      <c r="K37" s="104">
        <f>J37/2</f>
        <v>5.0000000000000001E-4</v>
      </c>
      <c r="L37" s="104">
        <v>2035</v>
      </c>
      <c r="M37" s="105">
        <v>2025</v>
      </c>
      <c r="N37" s="105" t="s">
        <v>61</v>
      </c>
      <c r="O37" s="105" t="s">
        <v>61</v>
      </c>
      <c r="P37" s="105" t="s">
        <v>61</v>
      </c>
      <c r="Q37" s="105" t="s">
        <v>99</v>
      </c>
    </row>
    <row r="38" spans="1:17" x14ac:dyDescent="0.3">
      <c r="A38" s="105" t="s">
        <v>6</v>
      </c>
      <c r="B38" s="105" t="s">
        <v>88</v>
      </c>
      <c r="C38" s="105" t="s">
        <v>197</v>
      </c>
      <c r="D38" s="105" t="s">
        <v>203</v>
      </c>
      <c r="E38" s="105" t="s">
        <v>202</v>
      </c>
      <c r="F38" s="105" t="s">
        <v>10</v>
      </c>
      <c r="G38" s="105" t="s">
        <v>7</v>
      </c>
      <c r="H38" s="105" t="s">
        <v>61</v>
      </c>
      <c r="I38" s="105" t="s">
        <v>61</v>
      </c>
      <c r="J38" s="105" t="s">
        <v>61</v>
      </c>
      <c r="K38" s="105" t="s">
        <v>61</v>
      </c>
      <c r="L38" s="105" t="s">
        <v>61</v>
      </c>
      <c r="M38" s="105">
        <v>2025</v>
      </c>
      <c r="N38" s="105" t="s">
        <v>67</v>
      </c>
      <c r="O38" s="105">
        <v>0</v>
      </c>
      <c r="P38" s="105">
        <v>0</v>
      </c>
      <c r="Q38" s="105" t="s">
        <v>92</v>
      </c>
    </row>
    <row r="39" spans="1:17" x14ac:dyDescent="0.3">
      <c r="A39" s="105" t="s">
        <v>6</v>
      </c>
      <c r="B39" s="105" t="s">
        <v>88</v>
      </c>
      <c r="C39" s="105" t="s">
        <v>197</v>
      </c>
      <c r="D39" s="105" t="s">
        <v>201</v>
      </c>
      <c r="E39" s="105" t="s">
        <v>200</v>
      </c>
      <c r="F39" s="105" t="s">
        <v>10</v>
      </c>
      <c r="G39" s="105" t="s">
        <v>7</v>
      </c>
      <c r="H39" s="105" t="s">
        <v>61</v>
      </c>
      <c r="I39" s="105" t="s">
        <v>61</v>
      </c>
      <c r="J39" s="105" t="s">
        <v>61</v>
      </c>
      <c r="K39" s="105" t="s">
        <v>61</v>
      </c>
      <c r="L39" s="105" t="s">
        <v>61</v>
      </c>
      <c r="M39" s="105">
        <v>2025</v>
      </c>
      <c r="N39" s="105" t="s">
        <v>67</v>
      </c>
      <c r="O39" s="105">
        <v>0</v>
      </c>
      <c r="P39" s="105">
        <v>0</v>
      </c>
      <c r="Q39" s="105" t="s">
        <v>182</v>
      </c>
    </row>
    <row r="40" spans="1:17" x14ac:dyDescent="0.3">
      <c r="A40" s="105" t="s">
        <v>6</v>
      </c>
      <c r="B40" s="105" t="s">
        <v>88</v>
      </c>
      <c r="C40" s="105" t="s">
        <v>197</v>
      </c>
      <c r="D40" s="105" t="s">
        <v>199</v>
      </c>
      <c r="E40" s="105" t="s">
        <v>198</v>
      </c>
      <c r="F40" s="105" t="s">
        <v>10</v>
      </c>
      <c r="G40" s="105" t="s">
        <v>7</v>
      </c>
      <c r="H40" s="105" t="s">
        <v>61</v>
      </c>
      <c r="I40" s="105" t="s">
        <v>61</v>
      </c>
      <c r="J40" s="105" t="s">
        <v>61</v>
      </c>
      <c r="K40" s="105" t="s">
        <v>61</v>
      </c>
      <c r="L40" s="105" t="s">
        <v>61</v>
      </c>
      <c r="M40" s="105">
        <v>2025</v>
      </c>
      <c r="N40" s="105" t="s">
        <v>67</v>
      </c>
      <c r="O40" s="105">
        <v>0</v>
      </c>
      <c r="P40" s="105">
        <v>0</v>
      </c>
      <c r="Q40" s="105" t="s">
        <v>92</v>
      </c>
    </row>
    <row r="41" spans="1:17" x14ac:dyDescent="0.3">
      <c r="A41" s="105" t="s">
        <v>6</v>
      </c>
      <c r="B41" s="105" t="s">
        <v>88</v>
      </c>
      <c r="C41" s="105" t="s">
        <v>197</v>
      </c>
      <c r="D41" s="105" t="s">
        <v>196</v>
      </c>
      <c r="E41" s="105" t="s">
        <v>195</v>
      </c>
      <c r="F41" s="105" t="s">
        <v>10</v>
      </c>
      <c r="G41" s="105" t="s">
        <v>7</v>
      </c>
      <c r="H41" s="105" t="s">
        <v>61</v>
      </c>
      <c r="I41" s="105" t="s">
        <v>61</v>
      </c>
      <c r="J41" s="105" t="s">
        <v>61</v>
      </c>
      <c r="K41" s="105" t="s">
        <v>61</v>
      </c>
      <c r="L41" s="105" t="s">
        <v>61</v>
      </c>
      <c r="M41" s="105">
        <v>2025</v>
      </c>
      <c r="N41" s="105" t="s">
        <v>67</v>
      </c>
      <c r="O41" s="105">
        <v>0</v>
      </c>
      <c r="P41" s="105">
        <v>0</v>
      </c>
      <c r="Q41" s="105" t="s">
        <v>92</v>
      </c>
    </row>
    <row r="42" spans="1:17" hidden="1" x14ac:dyDescent="0.3">
      <c r="A42" s="76" t="s">
        <v>9</v>
      </c>
      <c r="B42" s="76" t="s">
        <v>88</v>
      </c>
      <c r="C42" s="76" t="s">
        <v>89</v>
      </c>
      <c r="D42" s="76" t="s">
        <v>95</v>
      </c>
      <c r="E42" s="76" t="s">
        <v>96</v>
      </c>
      <c r="F42" s="76" t="s">
        <v>10</v>
      </c>
      <c r="G42" s="76" t="s">
        <v>7</v>
      </c>
      <c r="H42" s="76" t="s">
        <v>61</v>
      </c>
      <c r="I42" s="76" t="s">
        <v>61</v>
      </c>
      <c r="J42" s="76" t="s">
        <v>61</v>
      </c>
      <c r="K42" s="76" t="s">
        <v>61</v>
      </c>
      <c r="L42" s="76" t="s">
        <v>61</v>
      </c>
      <c r="M42" s="76">
        <v>2025</v>
      </c>
      <c r="N42" s="76" t="s">
        <v>67</v>
      </c>
      <c r="O42" s="76">
        <v>0</v>
      </c>
      <c r="P42" s="76">
        <v>0</v>
      </c>
      <c r="Q42" s="76" t="s">
        <v>92</v>
      </c>
    </row>
    <row r="43" spans="1:17" hidden="1" x14ac:dyDescent="0.3">
      <c r="A43" s="76" t="s">
        <v>9</v>
      </c>
      <c r="B43" s="76" t="s">
        <v>88</v>
      </c>
      <c r="C43" s="76" t="s">
        <v>89</v>
      </c>
      <c r="D43" s="76" t="s">
        <v>93</v>
      </c>
      <c r="E43" s="76" t="s">
        <v>94</v>
      </c>
      <c r="F43" s="76" t="s">
        <v>10</v>
      </c>
      <c r="G43" s="76" t="s">
        <v>7</v>
      </c>
      <c r="H43" s="76" t="s">
        <v>61</v>
      </c>
      <c r="I43" s="76" t="s">
        <v>61</v>
      </c>
      <c r="J43" s="76" t="s">
        <v>61</v>
      </c>
      <c r="K43" s="76" t="s">
        <v>61</v>
      </c>
      <c r="L43" s="76" t="s">
        <v>61</v>
      </c>
      <c r="M43" s="76">
        <v>2025</v>
      </c>
      <c r="N43" s="76" t="s">
        <v>67</v>
      </c>
      <c r="O43" s="76">
        <v>0</v>
      </c>
      <c r="P43" s="76">
        <v>0</v>
      </c>
      <c r="Q43" s="76" t="s">
        <v>182</v>
      </c>
    </row>
    <row r="44" spans="1:17" hidden="1" x14ac:dyDescent="0.3">
      <c r="A44" s="76" t="s">
        <v>9</v>
      </c>
      <c r="B44" s="76" t="s">
        <v>88</v>
      </c>
      <c r="C44" s="76" t="s">
        <v>89</v>
      </c>
      <c r="D44" s="103" t="s">
        <v>175</v>
      </c>
      <c r="E44" s="103" t="s">
        <v>174</v>
      </c>
      <c r="F44" s="76" t="s">
        <v>10</v>
      </c>
      <c r="G44" s="76" t="s">
        <v>7</v>
      </c>
      <c r="H44" s="76" t="s">
        <v>61</v>
      </c>
      <c r="I44" s="76" t="s">
        <v>61</v>
      </c>
      <c r="J44" s="76" t="s">
        <v>61</v>
      </c>
      <c r="K44" s="76" t="s">
        <v>61</v>
      </c>
      <c r="L44" s="76" t="s">
        <v>61</v>
      </c>
      <c r="M44" s="76">
        <v>2025</v>
      </c>
      <c r="N44" s="76" t="s">
        <v>67</v>
      </c>
      <c r="O44" s="76">
        <v>0</v>
      </c>
      <c r="P44" s="76">
        <v>0</v>
      </c>
      <c r="Q44" s="76" t="s">
        <v>92</v>
      </c>
    </row>
    <row r="45" spans="1:17" hidden="1" x14ac:dyDescent="0.3">
      <c r="A45" s="76" t="s">
        <v>9</v>
      </c>
      <c r="B45" s="76" t="s">
        <v>88</v>
      </c>
      <c r="C45" s="76" t="s">
        <v>89</v>
      </c>
      <c r="D45" s="103" t="s">
        <v>173</v>
      </c>
      <c r="E45" s="103" t="s">
        <v>172</v>
      </c>
      <c r="F45" s="76" t="s">
        <v>10</v>
      </c>
      <c r="G45" s="76" t="s">
        <v>7</v>
      </c>
      <c r="H45" s="76" t="s">
        <v>61</v>
      </c>
      <c r="I45" s="76" t="s">
        <v>61</v>
      </c>
      <c r="J45" s="76" t="s">
        <v>61</v>
      </c>
      <c r="K45" s="76" t="s">
        <v>61</v>
      </c>
      <c r="L45" s="76" t="s">
        <v>61</v>
      </c>
      <c r="M45" s="76">
        <v>2025</v>
      </c>
      <c r="N45" s="76" t="s">
        <v>67</v>
      </c>
      <c r="O45" s="76">
        <v>0</v>
      </c>
      <c r="P45" s="76">
        <v>0</v>
      </c>
      <c r="Q45" s="76" t="s">
        <v>92</v>
      </c>
    </row>
    <row r="46" spans="1:17" hidden="1" x14ac:dyDescent="0.3">
      <c r="A46" s="103" t="s">
        <v>9</v>
      </c>
      <c r="B46" s="103" t="s">
        <v>88</v>
      </c>
      <c r="C46" s="103" t="s">
        <v>89</v>
      </c>
      <c r="D46" s="103" t="s">
        <v>90</v>
      </c>
      <c r="E46" s="103" t="s">
        <v>91</v>
      </c>
      <c r="F46" s="76" t="s">
        <v>10</v>
      </c>
      <c r="G46" s="76" t="s">
        <v>7</v>
      </c>
      <c r="H46" s="76" t="s">
        <v>61</v>
      </c>
      <c r="I46" s="76" t="s">
        <v>61</v>
      </c>
      <c r="J46" s="76" t="s">
        <v>61</v>
      </c>
      <c r="K46" s="76" t="s">
        <v>61</v>
      </c>
      <c r="L46" s="76" t="s">
        <v>61</v>
      </c>
      <c r="M46" s="76">
        <v>2026</v>
      </c>
      <c r="N46" s="103">
        <v>0.08</v>
      </c>
      <c r="O46" s="103">
        <v>0.5</v>
      </c>
      <c r="P46" s="103">
        <v>0.5</v>
      </c>
      <c r="Q46" s="103" t="s">
        <v>99</v>
      </c>
    </row>
    <row r="47" spans="1:17" hidden="1" x14ac:dyDescent="0.3">
      <c r="A47" s="76" t="s">
        <v>9</v>
      </c>
      <c r="B47" s="76" t="s">
        <v>88</v>
      </c>
      <c r="C47" s="76" t="s">
        <v>89</v>
      </c>
      <c r="D47" s="76" t="s">
        <v>98</v>
      </c>
      <c r="E47" s="76" t="s">
        <v>97</v>
      </c>
      <c r="F47" s="76" t="s">
        <v>10</v>
      </c>
      <c r="G47" s="76" t="s">
        <v>7</v>
      </c>
      <c r="H47" s="76" t="s">
        <v>61</v>
      </c>
      <c r="I47" s="76" t="s">
        <v>61</v>
      </c>
      <c r="J47" s="76" t="s">
        <v>61</v>
      </c>
      <c r="K47" s="76" t="s">
        <v>61</v>
      </c>
      <c r="L47" s="76" t="s">
        <v>61</v>
      </c>
      <c r="M47" s="76">
        <v>2025</v>
      </c>
      <c r="N47" s="76" t="s">
        <v>67</v>
      </c>
      <c r="O47" s="76">
        <v>0</v>
      </c>
      <c r="P47" s="76">
        <v>0</v>
      </c>
      <c r="Q47" s="76" t="s">
        <v>182</v>
      </c>
    </row>
    <row r="48" spans="1:17" hidden="1" x14ac:dyDescent="0.3">
      <c r="A48" s="103" t="s">
        <v>9</v>
      </c>
      <c r="B48" s="103" t="s">
        <v>88</v>
      </c>
      <c r="C48" s="103" t="s">
        <v>89</v>
      </c>
      <c r="D48" s="103" t="s">
        <v>101</v>
      </c>
      <c r="E48" s="103" t="s">
        <v>100</v>
      </c>
      <c r="F48" s="76" t="s">
        <v>10</v>
      </c>
      <c r="G48" s="76" t="s">
        <v>7</v>
      </c>
      <c r="H48" s="76" t="s">
        <v>61</v>
      </c>
      <c r="I48" s="76" t="s">
        <v>61</v>
      </c>
      <c r="J48" s="76" t="s">
        <v>61</v>
      </c>
      <c r="K48" s="76" t="s">
        <v>61</v>
      </c>
      <c r="L48" s="76" t="s">
        <v>61</v>
      </c>
      <c r="M48" s="103">
        <v>2026</v>
      </c>
      <c r="N48" s="103">
        <v>0.08</v>
      </c>
      <c r="O48" s="103">
        <v>0.5</v>
      </c>
      <c r="P48" s="103">
        <v>0.5</v>
      </c>
      <c r="Q48" s="103" t="s">
        <v>99</v>
      </c>
    </row>
    <row r="49" spans="1:17" hidden="1" x14ac:dyDescent="0.3">
      <c r="A49" s="76" t="s">
        <v>9</v>
      </c>
      <c r="B49" s="76" t="s">
        <v>88</v>
      </c>
      <c r="C49" s="76" t="s">
        <v>89</v>
      </c>
      <c r="D49" s="76" t="s">
        <v>103</v>
      </c>
      <c r="E49" s="76" t="s">
        <v>102</v>
      </c>
      <c r="F49" s="76" t="s">
        <v>10</v>
      </c>
      <c r="G49" s="76" t="s">
        <v>7</v>
      </c>
      <c r="H49" s="76" t="s">
        <v>61</v>
      </c>
      <c r="I49" s="76" t="s">
        <v>61</v>
      </c>
      <c r="J49" s="76" t="s">
        <v>61</v>
      </c>
      <c r="K49" s="76" t="s">
        <v>61</v>
      </c>
      <c r="L49" s="76" t="s">
        <v>61</v>
      </c>
      <c r="M49" s="76">
        <v>2025</v>
      </c>
      <c r="N49" s="76" t="s">
        <v>67</v>
      </c>
      <c r="O49" s="76">
        <v>0</v>
      </c>
      <c r="P49" s="76">
        <v>0</v>
      </c>
      <c r="Q49" s="76" t="s">
        <v>92</v>
      </c>
    </row>
    <row r="50" spans="1:17" hidden="1" x14ac:dyDescent="0.3">
      <c r="A50" s="76" t="s">
        <v>9</v>
      </c>
      <c r="B50" s="76" t="s">
        <v>88</v>
      </c>
      <c r="C50" s="76" t="s">
        <v>89</v>
      </c>
      <c r="D50" s="76" t="s">
        <v>105</v>
      </c>
      <c r="E50" s="76" t="s">
        <v>104</v>
      </c>
      <c r="F50" s="76" t="s">
        <v>10</v>
      </c>
      <c r="G50" s="76" t="s">
        <v>7</v>
      </c>
      <c r="H50" s="76" t="s">
        <v>61</v>
      </c>
      <c r="I50" s="76" t="s">
        <v>61</v>
      </c>
      <c r="J50" s="76" t="s">
        <v>61</v>
      </c>
      <c r="K50" s="76" t="s">
        <v>61</v>
      </c>
      <c r="L50" s="76" t="s">
        <v>61</v>
      </c>
      <c r="M50" s="76">
        <v>2025</v>
      </c>
      <c r="N50" s="76" t="s">
        <v>67</v>
      </c>
      <c r="O50" s="76">
        <v>0</v>
      </c>
      <c r="P50" s="76">
        <v>0</v>
      </c>
      <c r="Q50" s="76" t="s">
        <v>182</v>
      </c>
    </row>
    <row r="51" spans="1:17" hidden="1" x14ac:dyDescent="0.3">
      <c r="A51" s="76" t="s">
        <v>9</v>
      </c>
      <c r="B51" s="76" t="s">
        <v>88</v>
      </c>
      <c r="C51" s="76" t="s">
        <v>89</v>
      </c>
      <c r="D51" s="76" t="s">
        <v>107</v>
      </c>
      <c r="E51" s="76" t="s">
        <v>106</v>
      </c>
      <c r="F51" s="76" t="s">
        <v>10</v>
      </c>
      <c r="G51" s="76" t="s">
        <v>7</v>
      </c>
      <c r="H51" s="76" t="s">
        <v>61</v>
      </c>
      <c r="I51" s="76" t="s">
        <v>61</v>
      </c>
      <c r="J51" s="76" t="s">
        <v>61</v>
      </c>
      <c r="K51" s="76" t="s">
        <v>61</v>
      </c>
      <c r="L51" s="76" t="s">
        <v>61</v>
      </c>
      <c r="M51" s="76">
        <v>2025</v>
      </c>
      <c r="N51" s="76" t="s">
        <v>67</v>
      </c>
      <c r="O51" s="76">
        <v>0</v>
      </c>
      <c r="P51" s="76">
        <v>0</v>
      </c>
      <c r="Q51" s="76" t="s">
        <v>92</v>
      </c>
    </row>
    <row r="52" spans="1:17" hidden="1" x14ac:dyDescent="0.3">
      <c r="A52" s="76" t="s">
        <v>9</v>
      </c>
      <c r="B52" s="76" t="s">
        <v>88</v>
      </c>
      <c r="C52" s="76" t="s">
        <v>89</v>
      </c>
      <c r="D52" s="76" t="s">
        <v>109</v>
      </c>
      <c r="E52" s="76" t="s">
        <v>108</v>
      </c>
      <c r="F52" s="76" t="s">
        <v>10</v>
      </c>
      <c r="G52" s="76" t="s">
        <v>7</v>
      </c>
      <c r="H52" s="76" t="s">
        <v>61</v>
      </c>
      <c r="I52" s="76" t="s">
        <v>61</v>
      </c>
      <c r="J52" s="76" t="s">
        <v>61</v>
      </c>
      <c r="K52" s="76" t="s">
        <v>61</v>
      </c>
      <c r="L52" s="76" t="s">
        <v>61</v>
      </c>
      <c r="M52" s="76">
        <v>2026</v>
      </c>
      <c r="N52" s="76">
        <v>2.8000000000000001E-2</v>
      </c>
      <c r="O52" s="76">
        <v>2.8000000000000001E-2</v>
      </c>
      <c r="P52" s="76">
        <v>2.8000000000000001E-2</v>
      </c>
      <c r="Q52" s="76" t="s">
        <v>99</v>
      </c>
    </row>
    <row r="53" spans="1:17" hidden="1" x14ac:dyDescent="0.3">
      <c r="A53" s="103" t="s">
        <v>9</v>
      </c>
      <c r="B53" s="103" t="s">
        <v>88</v>
      </c>
      <c r="C53" s="103" t="s">
        <v>89</v>
      </c>
      <c r="D53" s="103" t="s">
        <v>110</v>
      </c>
      <c r="E53" s="103" t="s">
        <v>111</v>
      </c>
      <c r="F53" s="76" t="s">
        <v>10</v>
      </c>
      <c r="G53" s="76" t="s">
        <v>7</v>
      </c>
      <c r="H53" s="76" t="s">
        <v>61</v>
      </c>
      <c r="I53" s="76" t="s">
        <v>61</v>
      </c>
      <c r="J53" s="76" t="s">
        <v>61</v>
      </c>
      <c r="K53" s="76" t="s">
        <v>61</v>
      </c>
      <c r="L53" s="76" t="s">
        <v>61</v>
      </c>
      <c r="M53" s="103">
        <v>2026</v>
      </c>
      <c r="N53" s="103">
        <v>0.08</v>
      </c>
      <c r="O53" s="103">
        <v>0.5</v>
      </c>
      <c r="P53" s="103">
        <v>0.5</v>
      </c>
      <c r="Q53" s="103" t="s">
        <v>99</v>
      </c>
    </row>
    <row r="54" spans="1:17" hidden="1" x14ac:dyDescent="0.3">
      <c r="A54" s="76" t="s">
        <v>9</v>
      </c>
      <c r="B54" s="76" t="s">
        <v>88</v>
      </c>
      <c r="C54" s="76" t="s">
        <v>89</v>
      </c>
      <c r="D54" s="76" t="s">
        <v>112</v>
      </c>
      <c r="E54" s="76" t="s">
        <v>113</v>
      </c>
      <c r="F54" s="76" t="s">
        <v>10</v>
      </c>
      <c r="G54" s="76" t="s">
        <v>7</v>
      </c>
      <c r="H54" s="76" t="s">
        <v>61</v>
      </c>
      <c r="I54" s="76" t="s">
        <v>61</v>
      </c>
      <c r="J54" s="76" t="s">
        <v>61</v>
      </c>
      <c r="K54" s="76" t="s">
        <v>61</v>
      </c>
      <c r="L54" s="76" t="s">
        <v>61</v>
      </c>
      <c r="M54" s="76">
        <v>2025</v>
      </c>
      <c r="N54" s="76">
        <v>0</v>
      </c>
      <c r="O54" s="76">
        <v>0</v>
      </c>
      <c r="P54" s="76">
        <v>0</v>
      </c>
      <c r="Q54" s="76" t="s">
        <v>92</v>
      </c>
    </row>
    <row r="55" spans="1:17" hidden="1" x14ac:dyDescent="0.3">
      <c r="A55" s="80" t="s">
        <v>9</v>
      </c>
      <c r="B55" s="80" t="s">
        <v>88</v>
      </c>
      <c r="C55" s="80" t="s">
        <v>57</v>
      </c>
      <c r="D55" s="80" t="s">
        <v>115</v>
      </c>
      <c r="E55" s="80" t="s">
        <v>114</v>
      </c>
      <c r="F55" s="80" t="s">
        <v>10</v>
      </c>
      <c r="G55" s="80" t="s">
        <v>7</v>
      </c>
      <c r="H55" s="80" t="s">
        <v>61</v>
      </c>
      <c r="I55" s="80" t="s">
        <v>61</v>
      </c>
      <c r="J55" s="80" t="s">
        <v>61</v>
      </c>
      <c r="K55" s="80" t="s">
        <v>61</v>
      </c>
      <c r="L55" s="80" t="s">
        <v>61</v>
      </c>
      <c r="M55" s="101">
        <v>2025</v>
      </c>
      <c r="N55" s="101" t="s">
        <v>67</v>
      </c>
      <c r="O55" s="101">
        <v>0</v>
      </c>
      <c r="P55" s="101">
        <v>0</v>
      </c>
      <c r="Q55" s="101" t="s">
        <v>182</v>
      </c>
    </row>
    <row r="56" spans="1:17" hidden="1" x14ac:dyDescent="0.3">
      <c r="A56" s="80" t="s">
        <v>9</v>
      </c>
      <c r="B56" s="80" t="s">
        <v>88</v>
      </c>
      <c r="C56" s="80" t="s">
        <v>57</v>
      </c>
      <c r="D56" s="80" t="s">
        <v>117</v>
      </c>
      <c r="E56" s="80" t="s">
        <v>116</v>
      </c>
      <c r="F56" s="80" t="s">
        <v>10</v>
      </c>
      <c r="G56" s="80" t="s">
        <v>7</v>
      </c>
      <c r="H56" s="80" t="s">
        <v>61</v>
      </c>
      <c r="I56" s="80" t="s">
        <v>61</v>
      </c>
      <c r="J56" s="80" t="s">
        <v>61</v>
      </c>
      <c r="K56" s="80" t="s">
        <v>61</v>
      </c>
      <c r="L56" s="80" t="s">
        <v>61</v>
      </c>
      <c r="M56" s="101">
        <v>2026</v>
      </c>
      <c r="N56" s="101">
        <v>0.08</v>
      </c>
      <c r="O56" s="101">
        <v>0.6</v>
      </c>
      <c r="P56" s="101">
        <v>0.6</v>
      </c>
      <c r="Q56" s="101" t="s">
        <v>99</v>
      </c>
    </row>
    <row r="57" spans="1:17" hidden="1" x14ac:dyDescent="0.3">
      <c r="A57" s="80" t="s">
        <v>9</v>
      </c>
      <c r="B57" s="80" t="s">
        <v>88</v>
      </c>
      <c r="C57" s="80" t="s">
        <v>57</v>
      </c>
      <c r="D57" s="80" t="s">
        <v>119</v>
      </c>
      <c r="E57" s="80" t="s">
        <v>118</v>
      </c>
      <c r="F57" s="80" t="s">
        <v>10</v>
      </c>
      <c r="G57" s="80" t="s">
        <v>7</v>
      </c>
      <c r="H57" s="80" t="s">
        <v>61</v>
      </c>
      <c r="I57" s="80" t="s">
        <v>61</v>
      </c>
      <c r="J57" s="80" t="s">
        <v>61</v>
      </c>
      <c r="K57" s="80" t="s">
        <v>61</v>
      </c>
      <c r="L57" s="80" t="s">
        <v>61</v>
      </c>
      <c r="M57" s="80">
        <v>2025</v>
      </c>
      <c r="N57" s="80" t="s">
        <v>67</v>
      </c>
      <c r="O57" s="80">
        <v>0</v>
      </c>
      <c r="P57" s="80">
        <v>0</v>
      </c>
      <c r="Q57" s="80" t="s">
        <v>92</v>
      </c>
    </row>
    <row r="58" spans="1:17" hidden="1" x14ac:dyDescent="0.3">
      <c r="A58" s="80" t="s">
        <v>9</v>
      </c>
      <c r="B58" s="80" t="s">
        <v>88</v>
      </c>
      <c r="C58" s="80" t="s">
        <v>57</v>
      </c>
      <c r="D58" s="80" t="s">
        <v>121</v>
      </c>
      <c r="E58" s="80" t="s">
        <v>120</v>
      </c>
      <c r="F58" s="80" t="s">
        <v>10</v>
      </c>
      <c r="G58" s="80" t="s">
        <v>7</v>
      </c>
      <c r="H58" s="80" t="s">
        <v>61</v>
      </c>
      <c r="I58" s="80" t="s">
        <v>61</v>
      </c>
      <c r="J58" s="80" t="s">
        <v>61</v>
      </c>
      <c r="K58" s="80" t="s">
        <v>61</v>
      </c>
      <c r="L58" s="80" t="s">
        <v>61</v>
      </c>
      <c r="M58" s="101">
        <v>2025</v>
      </c>
      <c r="N58" s="101" t="s">
        <v>67</v>
      </c>
      <c r="O58" s="101" t="s">
        <v>67</v>
      </c>
      <c r="P58" s="101">
        <v>0.08</v>
      </c>
      <c r="Q58" s="101" t="s">
        <v>182</v>
      </c>
    </row>
    <row r="59" spans="1:17" hidden="1" x14ac:dyDescent="0.3">
      <c r="A59" s="80" t="s">
        <v>9</v>
      </c>
      <c r="B59" s="80" t="s">
        <v>88</v>
      </c>
      <c r="C59" s="80" t="s">
        <v>57</v>
      </c>
      <c r="D59" s="80" t="s">
        <v>123</v>
      </c>
      <c r="E59" s="80" t="s">
        <v>122</v>
      </c>
      <c r="F59" s="80" t="s">
        <v>10</v>
      </c>
      <c r="G59" s="80" t="s">
        <v>7</v>
      </c>
      <c r="H59" s="80" t="s">
        <v>61</v>
      </c>
      <c r="I59" s="80" t="s">
        <v>61</v>
      </c>
      <c r="J59" s="80" t="s">
        <v>61</v>
      </c>
      <c r="K59" s="80" t="s">
        <v>61</v>
      </c>
      <c r="L59" s="80" t="s">
        <v>61</v>
      </c>
      <c r="M59" s="80">
        <v>2025</v>
      </c>
      <c r="N59" s="80" t="s">
        <v>67</v>
      </c>
      <c r="O59" s="80">
        <v>0</v>
      </c>
      <c r="P59" s="80">
        <v>0</v>
      </c>
      <c r="Q59" s="80" t="s">
        <v>92</v>
      </c>
    </row>
    <row r="60" spans="1:17" hidden="1" x14ac:dyDescent="0.3">
      <c r="A60" s="80" t="s">
        <v>9</v>
      </c>
      <c r="B60" s="80" t="s">
        <v>88</v>
      </c>
      <c r="C60" s="80" t="s">
        <v>57</v>
      </c>
      <c r="D60" s="80" t="s">
        <v>125</v>
      </c>
      <c r="E60" s="80" t="s">
        <v>124</v>
      </c>
      <c r="F60" s="80" t="s">
        <v>10</v>
      </c>
      <c r="G60" s="80" t="s">
        <v>7</v>
      </c>
      <c r="H60" s="80" t="s">
        <v>61</v>
      </c>
      <c r="I60" s="80" t="s">
        <v>61</v>
      </c>
      <c r="J60" s="80" t="s">
        <v>61</v>
      </c>
      <c r="K60" s="80" t="s">
        <v>61</v>
      </c>
      <c r="L60" s="80" t="s">
        <v>61</v>
      </c>
      <c r="M60" s="80">
        <v>2025</v>
      </c>
      <c r="N60" s="80" t="s">
        <v>67</v>
      </c>
      <c r="O60" s="80">
        <v>0</v>
      </c>
      <c r="P60" s="80">
        <v>0</v>
      </c>
      <c r="Q60" s="80" t="s">
        <v>92</v>
      </c>
    </row>
    <row r="61" spans="1:17" hidden="1" x14ac:dyDescent="0.3">
      <c r="A61" s="80" t="s">
        <v>9</v>
      </c>
      <c r="B61" s="80" t="s">
        <v>88</v>
      </c>
      <c r="C61" s="80" t="s">
        <v>57</v>
      </c>
      <c r="D61" s="80" t="s">
        <v>127</v>
      </c>
      <c r="E61" s="80" t="s">
        <v>126</v>
      </c>
      <c r="F61" s="80" t="s">
        <v>10</v>
      </c>
      <c r="G61" s="80" t="s">
        <v>7</v>
      </c>
      <c r="H61" s="80" t="s">
        <v>61</v>
      </c>
      <c r="I61" s="80" t="s">
        <v>61</v>
      </c>
      <c r="J61" s="80" t="s">
        <v>61</v>
      </c>
      <c r="K61" s="80" t="s">
        <v>61</v>
      </c>
      <c r="L61" s="80" t="s">
        <v>61</v>
      </c>
      <c r="M61" s="80">
        <v>2025</v>
      </c>
      <c r="N61" s="80" t="s">
        <v>67</v>
      </c>
      <c r="O61" s="80">
        <v>0</v>
      </c>
      <c r="P61" s="80">
        <v>0</v>
      </c>
      <c r="Q61" s="80" t="s">
        <v>182</v>
      </c>
    </row>
    <row r="62" spans="1:17" hidden="1" x14ac:dyDescent="0.3">
      <c r="A62" s="80" t="s">
        <v>9</v>
      </c>
      <c r="B62" s="80" t="s">
        <v>88</v>
      </c>
      <c r="C62" s="80" t="s">
        <v>57</v>
      </c>
      <c r="D62" s="80" t="s">
        <v>129</v>
      </c>
      <c r="E62" s="80" t="s">
        <v>128</v>
      </c>
      <c r="F62" s="80" t="s">
        <v>10</v>
      </c>
      <c r="G62" s="80" t="s">
        <v>7</v>
      </c>
      <c r="H62" s="80" t="s">
        <v>61</v>
      </c>
      <c r="I62" s="80" t="s">
        <v>61</v>
      </c>
      <c r="J62" s="80" t="s">
        <v>61</v>
      </c>
      <c r="K62" s="80" t="s">
        <v>61</v>
      </c>
      <c r="L62" s="80" t="s">
        <v>61</v>
      </c>
      <c r="M62" s="101">
        <v>2026</v>
      </c>
      <c r="N62" s="101">
        <v>0.08</v>
      </c>
      <c r="O62" s="101">
        <v>0.6</v>
      </c>
      <c r="P62" s="101">
        <v>0.6</v>
      </c>
      <c r="Q62" s="101" t="s">
        <v>99</v>
      </c>
    </row>
    <row r="63" spans="1:17" hidden="1" x14ac:dyDescent="0.3">
      <c r="A63" s="80" t="s">
        <v>9</v>
      </c>
      <c r="B63" s="80" t="s">
        <v>88</v>
      </c>
      <c r="C63" s="80" t="s">
        <v>57</v>
      </c>
      <c r="D63" s="80" t="s">
        <v>131</v>
      </c>
      <c r="E63" s="80" t="s">
        <v>130</v>
      </c>
      <c r="F63" s="80" t="s">
        <v>10</v>
      </c>
      <c r="G63" s="80" t="s">
        <v>7</v>
      </c>
      <c r="H63" s="80" t="s">
        <v>61</v>
      </c>
      <c r="I63" s="80" t="s">
        <v>61</v>
      </c>
      <c r="J63" s="80" t="s">
        <v>61</v>
      </c>
      <c r="K63" s="80" t="s">
        <v>61</v>
      </c>
      <c r="L63" s="80" t="s">
        <v>61</v>
      </c>
      <c r="M63" s="80">
        <v>2025</v>
      </c>
      <c r="N63" s="80" t="s">
        <v>67</v>
      </c>
      <c r="O63" s="80">
        <v>0</v>
      </c>
      <c r="P63" s="80">
        <v>0</v>
      </c>
      <c r="Q63" s="80" t="s">
        <v>92</v>
      </c>
    </row>
    <row r="64" spans="1:17" hidden="1" x14ac:dyDescent="0.3">
      <c r="A64" s="80" t="s">
        <v>9</v>
      </c>
      <c r="B64" s="80" t="s">
        <v>88</v>
      </c>
      <c r="C64" s="80" t="s">
        <v>57</v>
      </c>
      <c r="D64" s="80" t="s">
        <v>133</v>
      </c>
      <c r="E64" s="80" t="s">
        <v>132</v>
      </c>
      <c r="F64" s="80" t="s">
        <v>10</v>
      </c>
      <c r="G64" s="80" t="s">
        <v>7</v>
      </c>
      <c r="H64" s="80" t="s">
        <v>61</v>
      </c>
      <c r="I64" s="80" t="s">
        <v>61</v>
      </c>
      <c r="J64" s="80" t="s">
        <v>61</v>
      </c>
      <c r="K64" s="80" t="s">
        <v>61</v>
      </c>
      <c r="L64" s="80" t="s">
        <v>61</v>
      </c>
      <c r="M64" s="80">
        <v>2025</v>
      </c>
      <c r="N64" s="80" t="s">
        <v>67</v>
      </c>
      <c r="O64" s="80">
        <v>0</v>
      </c>
      <c r="P64" s="80">
        <v>0</v>
      </c>
      <c r="Q64" s="80" t="s">
        <v>92</v>
      </c>
    </row>
    <row r="65" spans="1:17" hidden="1" x14ac:dyDescent="0.3">
      <c r="A65" s="80" t="s">
        <v>9</v>
      </c>
      <c r="B65" s="80" t="s">
        <v>88</v>
      </c>
      <c r="C65" s="80" t="s">
        <v>57</v>
      </c>
      <c r="D65" s="80" t="s">
        <v>134</v>
      </c>
      <c r="E65" s="80" t="s">
        <v>135</v>
      </c>
      <c r="F65" s="80" t="s">
        <v>10</v>
      </c>
      <c r="G65" s="80" t="s">
        <v>7</v>
      </c>
      <c r="H65" s="80" t="s">
        <v>61</v>
      </c>
      <c r="I65" s="80" t="s">
        <v>61</v>
      </c>
      <c r="J65" s="80" t="s">
        <v>61</v>
      </c>
      <c r="K65" s="80" t="s">
        <v>61</v>
      </c>
      <c r="L65" s="80" t="s">
        <v>61</v>
      </c>
      <c r="M65" s="80">
        <v>2025</v>
      </c>
      <c r="N65" s="80" t="s">
        <v>67</v>
      </c>
      <c r="O65" s="80">
        <v>0</v>
      </c>
      <c r="P65" s="80">
        <v>0</v>
      </c>
      <c r="Q65" s="126" t="s">
        <v>182</v>
      </c>
    </row>
    <row r="66" spans="1:17" hidden="1" x14ac:dyDescent="0.3">
      <c r="A66" s="80" t="s">
        <v>9</v>
      </c>
      <c r="B66" s="80" t="s">
        <v>88</v>
      </c>
      <c r="C66" s="80" t="s">
        <v>57</v>
      </c>
      <c r="D66" s="80" t="s">
        <v>136</v>
      </c>
      <c r="E66" s="80" t="s">
        <v>137</v>
      </c>
      <c r="F66" s="80" t="s">
        <v>10</v>
      </c>
      <c r="G66" s="80" t="s">
        <v>7</v>
      </c>
      <c r="H66" s="80" t="s">
        <v>61</v>
      </c>
      <c r="I66" s="80" t="s">
        <v>61</v>
      </c>
      <c r="J66" s="80" t="s">
        <v>61</v>
      </c>
      <c r="K66" s="80" t="s">
        <v>61</v>
      </c>
      <c r="L66" s="80" t="s">
        <v>61</v>
      </c>
      <c r="M66" s="80">
        <v>2025</v>
      </c>
      <c r="N66" s="80" t="s">
        <v>67</v>
      </c>
      <c r="O66" s="80">
        <v>0</v>
      </c>
      <c r="P66" s="80">
        <v>0</v>
      </c>
      <c r="Q66" s="80" t="s">
        <v>182</v>
      </c>
    </row>
    <row r="67" spans="1:17" hidden="1" x14ac:dyDescent="0.3">
      <c r="A67" s="112" t="s">
        <v>9</v>
      </c>
      <c r="B67" s="112" t="s">
        <v>88</v>
      </c>
      <c r="C67" s="112" t="s">
        <v>57</v>
      </c>
      <c r="D67" s="112" t="s">
        <v>138</v>
      </c>
      <c r="E67" s="112" t="s">
        <v>139</v>
      </c>
      <c r="F67" s="80" t="s">
        <v>10</v>
      </c>
      <c r="G67" s="80" t="s">
        <v>7</v>
      </c>
      <c r="H67" s="80" t="s">
        <v>61</v>
      </c>
      <c r="I67" s="80" t="s">
        <v>61</v>
      </c>
      <c r="J67" s="80" t="s">
        <v>61</v>
      </c>
      <c r="K67" s="80" t="s">
        <v>61</v>
      </c>
      <c r="L67" s="80" t="s">
        <v>61</v>
      </c>
      <c r="M67" s="101">
        <v>2026</v>
      </c>
      <c r="N67" s="101">
        <v>0.08</v>
      </c>
      <c r="O67" s="101">
        <v>0.6</v>
      </c>
      <c r="P67" s="101">
        <v>0.6</v>
      </c>
      <c r="Q67" s="101" t="s">
        <v>99</v>
      </c>
    </row>
    <row r="68" spans="1:17" hidden="1" x14ac:dyDescent="0.3">
      <c r="A68" s="108" t="s">
        <v>9</v>
      </c>
      <c r="B68" s="108" t="s">
        <v>88</v>
      </c>
      <c r="C68" s="108" t="s">
        <v>57</v>
      </c>
      <c r="D68" s="108" t="s">
        <v>140</v>
      </c>
      <c r="E68" s="108" t="s">
        <v>141</v>
      </c>
      <c r="F68" s="111" t="s">
        <v>10</v>
      </c>
      <c r="G68" s="80" t="s">
        <v>7</v>
      </c>
      <c r="H68" s="80" t="s">
        <v>61</v>
      </c>
      <c r="I68" s="80" t="s">
        <v>61</v>
      </c>
      <c r="J68" s="80" t="s">
        <v>61</v>
      </c>
      <c r="K68" s="80" t="s">
        <v>61</v>
      </c>
      <c r="L68" s="80" t="s">
        <v>61</v>
      </c>
      <c r="M68" s="112">
        <v>2025</v>
      </c>
      <c r="N68" s="112" t="s">
        <v>67</v>
      </c>
      <c r="O68" s="112">
        <v>0</v>
      </c>
      <c r="P68" s="112">
        <v>0</v>
      </c>
      <c r="Q68" s="112" t="s">
        <v>92</v>
      </c>
    </row>
    <row r="69" spans="1:17" hidden="1" x14ac:dyDescent="0.3">
      <c r="A69" s="108" t="s">
        <v>9</v>
      </c>
      <c r="B69" s="108" t="s">
        <v>88</v>
      </c>
      <c r="C69" s="108" t="s">
        <v>57</v>
      </c>
      <c r="D69" s="108" t="s">
        <v>142</v>
      </c>
      <c r="E69" s="108" t="s">
        <v>143</v>
      </c>
      <c r="F69" s="111" t="s">
        <v>10</v>
      </c>
      <c r="G69" s="80" t="s">
        <v>7</v>
      </c>
      <c r="H69" s="80" t="s">
        <v>61</v>
      </c>
      <c r="I69" s="80" t="s">
        <v>61</v>
      </c>
      <c r="J69" s="80" t="s">
        <v>61</v>
      </c>
      <c r="K69" s="80" t="s">
        <v>61</v>
      </c>
      <c r="L69" s="114" t="s">
        <v>61</v>
      </c>
      <c r="M69" s="108">
        <v>2025</v>
      </c>
      <c r="N69" s="108" t="s">
        <v>67</v>
      </c>
      <c r="O69" s="108">
        <v>0</v>
      </c>
      <c r="P69" s="108">
        <v>0</v>
      </c>
      <c r="Q69" s="108" t="s">
        <v>92</v>
      </c>
    </row>
    <row r="70" spans="1:17" x14ac:dyDescent="0.3">
      <c r="A70" s="113" t="s">
        <v>9</v>
      </c>
      <c r="B70" s="113" t="s">
        <v>88</v>
      </c>
      <c r="C70" s="113" t="s">
        <v>64</v>
      </c>
      <c r="D70" s="113" t="s">
        <v>194</v>
      </c>
      <c r="E70" s="113" t="s">
        <v>193</v>
      </c>
      <c r="F70" s="105" t="s">
        <v>10</v>
      </c>
      <c r="G70" s="105" t="s">
        <v>7</v>
      </c>
      <c r="H70" s="105" t="s">
        <v>61</v>
      </c>
      <c r="I70" s="105" t="s">
        <v>61</v>
      </c>
      <c r="J70" s="105" t="s">
        <v>61</v>
      </c>
      <c r="K70" s="105" t="s">
        <v>61</v>
      </c>
      <c r="L70" s="105" t="s">
        <v>61</v>
      </c>
      <c r="M70" s="113">
        <v>2025</v>
      </c>
      <c r="N70" s="113" t="s">
        <v>67</v>
      </c>
      <c r="O70" s="113">
        <v>0</v>
      </c>
      <c r="P70" s="113">
        <v>0</v>
      </c>
      <c r="Q70" s="113" t="s">
        <v>92</v>
      </c>
    </row>
    <row r="71" spans="1:17" x14ac:dyDescent="0.3">
      <c r="A71" s="105" t="s">
        <v>9</v>
      </c>
      <c r="B71" s="105" t="s">
        <v>88</v>
      </c>
      <c r="C71" s="105" t="s">
        <v>64</v>
      </c>
      <c r="D71" s="105" t="s">
        <v>192</v>
      </c>
      <c r="E71" s="105" t="s">
        <v>191</v>
      </c>
      <c r="F71" s="105" t="s">
        <v>10</v>
      </c>
      <c r="G71" s="105" t="s">
        <v>7</v>
      </c>
      <c r="H71" s="105" t="s">
        <v>61</v>
      </c>
      <c r="I71" s="105" t="s">
        <v>61</v>
      </c>
      <c r="J71" s="105" t="s">
        <v>61</v>
      </c>
      <c r="K71" s="105" t="s">
        <v>61</v>
      </c>
      <c r="L71" s="105" t="s">
        <v>61</v>
      </c>
      <c r="M71" s="105">
        <v>2025</v>
      </c>
      <c r="N71" s="105" t="s">
        <v>67</v>
      </c>
      <c r="O71" s="105">
        <v>0</v>
      </c>
      <c r="P71" s="105">
        <v>0</v>
      </c>
      <c r="Q71" s="105" t="s">
        <v>182</v>
      </c>
    </row>
    <row r="72" spans="1:17" x14ac:dyDescent="0.3">
      <c r="A72" s="105" t="s">
        <v>9</v>
      </c>
      <c r="B72" s="105" t="s">
        <v>88</v>
      </c>
      <c r="C72" s="105" t="s">
        <v>64</v>
      </c>
      <c r="D72" s="105" t="s">
        <v>190</v>
      </c>
      <c r="E72" s="105" t="s">
        <v>189</v>
      </c>
      <c r="F72" s="105" t="s">
        <v>10</v>
      </c>
      <c r="G72" s="105" t="s">
        <v>7</v>
      </c>
      <c r="H72" s="105" t="s">
        <v>61</v>
      </c>
      <c r="I72" s="105" t="s">
        <v>61</v>
      </c>
      <c r="J72" s="105" t="s">
        <v>61</v>
      </c>
      <c r="K72" s="105" t="s">
        <v>61</v>
      </c>
      <c r="L72" s="105" t="s">
        <v>61</v>
      </c>
      <c r="M72" s="105">
        <v>2026</v>
      </c>
      <c r="N72" s="105" t="s">
        <v>67</v>
      </c>
      <c r="O72" s="105">
        <v>7.0000000000000007E-2</v>
      </c>
      <c r="P72" s="105">
        <v>7.0000000000000007E-2</v>
      </c>
      <c r="Q72" s="105" t="s">
        <v>99</v>
      </c>
    </row>
    <row r="73" spans="1:17" x14ac:dyDescent="0.3">
      <c r="A73" s="105" t="s">
        <v>9</v>
      </c>
      <c r="B73" s="105" t="s">
        <v>88</v>
      </c>
      <c r="C73" s="105" t="s">
        <v>64</v>
      </c>
      <c r="D73" s="105" t="s">
        <v>188</v>
      </c>
      <c r="E73" s="105" t="s">
        <v>187</v>
      </c>
      <c r="F73" s="105" t="s">
        <v>10</v>
      </c>
      <c r="G73" s="105" t="s">
        <v>7</v>
      </c>
      <c r="H73" s="105" t="s">
        <v>61</v>
      </c>
      <c r="I73" s="105" t="s">
        <v>61</v>
      </c>
      <c r="J73" s="105" t="s">
        <v>61</v>
      </c>
      <c r="K73" s="105" t="s">
        <v>61</v>
      </c>
      <c r="L73" s="105" t="s">
        <v>61</v>
      </c>
      <c r="M73" s="105">
        <v>2025</v>
      </c>
      <c r="N73" s="105" t="s">
        <v>67</v>
      </c>
      <c r="O73" s="105">
        <v>0</v>
      </c>
      <c r="P73" s="105">
        <v>0</v>
      </c>
      <c r="Q73" s="105" t="s">
        <v>92</v>
      </c>
    </row>
    <row r="74" spans="1:17" x14ac:dyDescent="0.3">
      <c r="A74" s="106" t="s">
        <v>9</v>
      </c>
      <c r="B74" s="106" t="s">
        <v>88</v>
      </c>
      <c r="C74" s="106" t="s">
        <v>64</v>
      </c>
      <c r="D74" s="106" t="s">
        <v>186</v>
      </c>
      <c r="E74" s="106" t="s">
        <v>185</v>
      </c>
      <c r="F74" s="105" t="s">
        <v>10</v>
      </c>
      <c r="G74" s="105" t="s">
        <v>7</v>
      </c>
      <c r="H74" s="105" t="s">
        <v>61</v>
      </c>
      <c r="I74" s="105" t="s">
        <v>61</v>
      </c>
      <c r="J74" s="105" t="s">
        <v>61</v>
      </c>
      <c r="K74" s="105" t="s">
        <v>61</v>
      </c>
      <c r="L74" s="105" t="s">
        <v>61</v>
      </c>
      <c r="M74" s="105">
        <v>2026</v>
      </c>
      <c r="N74" s="105">
        <v>0.2</v>
      </c>
      <c r="O74" s="105">
        <v>0.2</v>
      </c>
      <c r="P74" s="105">
        <v>0.2</v>
      </c>
      <c r="Q74" s="105" t="s">
        <v>99</v>
      </c>
    </row>
    <row r="75" spans="1:17" x14ac:dyDescent="0.3">
      <c r="A75" s="106" t="s">
        <v>9</v>
      </c>
      <c r="B75" s="104" t="s">
        <v>88</v>
      </c>
      <c r="C75" s="104" t="s">
        <v>64</v>
      </c>
      <c r="D75" s="104" t="s">
        <v>184</v>
      </c>
      <c r="E75" s="104" t="s">
        <v>183</v>
      </c>
      <c r="F75" s="105" t="s">
        <v>10</v>
      </c>
      <c r="G75" s="105" t="s">
        <v>7</v>
      </c>
      <c r="H75" s="105" t="s">
        <v>61</v>
      </c>
      <c r="I75" s="105" t="s">
        <v>61</v>
      </c>
      <c r="J75" s="105" t="s">
        <v>61</v>
      </c>
      <c r="K75" s="105" t="s">
        <v>61</v>
      </c>
      <c r="L75" s="105" t="s">
        <v>61</v>
      </c>
      <c r="M75" s="105">
        <v>2026</v>
      </c>
      <c r="N75" s="105" t="s">
        <v>67</v>
      </c>
      <c r="O75" s="105">
        <v>0.39</v>
      </c>
      <c r="P75" s="105">
        <v>0.39</v>
      </c>
      <c r="Q75" s="105" t="s">
        <v>99</v>
      </c>
    </row>
    <row r="76" spans="1:17" x14ac:dyDescent="0.3">
      <c r="A76" s="108" t="s">
        <v>9</v>
      </c>
      <c r="B76" s="108" t="s">
        <v>88</v>
      </c>
      <c r="C76" s="108" t="s">
        <v>64</v>
      </c>
      <c r="D76" s="108" t="s">
        <v>213</v>
      </c>
      <c r="E76" s="108" t="s">
        <v>212</v>
      </c>
      <c r="F76" s="108" t="s">
        <v>10</v>
      </c>
      <c r="G76" s="108" t="s">
        <v>7</v>
      </c>
      <c r="H76" s="108" t="s">
        <v>61</v>
      </c>
      <c r="I76" s="108" t="s">
        <v>61</v>
      </c>
      <c r="J76" s="108" t="s">
        <v>61</v>
      </c>
      <c r="K76" s="108" t="s">
        <v>61</v>
      </c>
      <c r="L76" s="108" t="s">
        <v>61</v>
      </c>
      <c r="M76" s="133">
        <v>2029</v>
      </c>
      <c r="N76" s="107">
        <v>0.93</v>
      </c>
      <c r="O76" s="107">
        <v>0.97</v>
      </c>
      <c r="P76" s="107">
        <v>0.97</v>
      </c>
      <c r="Q76" s="107" t="s">
        <v>92</v>
      </c>
    </row>
    <row r="77" spans="1:17" x14ac:dyDescent="0.3">
      <c r="A77" s="108" t="s">
        <v>9</v>
      </c>
      <c r="B77" s="108" t="s">
        <v>88</v>
      </c>
      <c r="C77" s="108" t="s">
        <v>64</v>
      </c>
      <c r="D77" s="108" t="s">
        <v>211</v>
      </c>
      <c r="E77" s="108" t="s">
        <v>210</v>
      </c>
      <c r="F77" s="108" t="s">
        <v>10</v>
      </c>
      <c r="G77" s="108" t="s">
        <v>7</v>
      </c>
      <c r="H77" s="108" t="s">
        <v>61</v>
      </c>
      <c r="I77" s="108" t="s">
        <v>61</v>
      </c>
      <c r="J77" s="108" t="s">
        <v>61</v>
      </c>
      <c r="K77" s="108" t="s">
        <v>61</v>
      </c>
      <c r="L77" s="108" t="s">
        <v>61</v>
      </c>
      <c r="M77" s="108">
        <v>2025</v>
      </c>
      <c r="N77" s="107" t="s">
        <v>67</v>
      </c>
      <c r="O77" s="107">
        <v>0</v>
      </c>
      <c r="P77" s="107">
        <v>0</v>
      </c>
      <c r="Q77" s="107" t="s">
        <v>99</v>
      </c>
    </row>
    <row r="78" spans="1:17" x14ac:dyDescent="0.3">
      <c r="A78" s="108" t="s">
        <v>9</v>
      </c>
      <c r="B78" s="108" t="s">
        <v>88</v>
      </c>
      <c r="C78" s="108" t="s">
        <v>64</v>
      </c>
      <c r="D78" s="108" t="s">
        <v>209</v>
      </c>
      <c r="E78" s="108" t="s">
        <v>208</v>
      </c>
      <c r="F78" s="108" t="s">
        <v>10</v>
      </c>
      <c r="G78" s="108" t="s">
        <v>7</v>
      </c>
      <c r="H78" s="108" t="s">
        <v>61</v>
      </c>
      <c r="I78" s="108" t="s">
        <v>61</v>
      </c>
      <c r="J78" s="108" t="s">
        <v>61</v>
      </c>
      <c r="K78" s="108" t="s">
        <v>61</v>
      </c>
      <c r="L78" s="108" t="s">
        <v>61</v>
      </c>
      <c r="M78" s="108">
        <v>2021</v>
      </c>
      <c r="N78" s="107">
        <v>0</v>
      </c>
      <c r="O78" s="107">
        <v>0</v>
      </c>
      <c r="P78" s="107">
        <v>0</v>
      </c>
      <c r="Q78" s="107" t="s">
        <v>92</v>
      </c>
    </row>
    <row r="79" spans="1:17" x14ac:dyDescent="0.3">
      <c r="A79" s="106" t="s">
        <v>9</v>
      </c>
      <c r="B79" s="105" t="s">
        <v>88</v>
      </c>
      <c r="C79" s="105" t="s">
        <v>197</v>
      </c>
      <c r="D79" s="105" t="s">
        <v>207</v>
      </c>
      <c r="E79" s="105" t="s">
        <v>206</v>
      </c>
      <c r="F79" s="105" t="s">
        <v>10</v>
      </c>
      <c r="G79" s="105" t="s">
        <v>7</v>
      </c>
      <c r="H79" s="105" t="s">
        <v>61</v>
      </c>
      <c r="I79" s="105" t="s">
        <v>61</v>
      </c>
      <c r="J79" s="105" t="s">
        <v>61</v>
      </c>
      <c r="K79" s="105" t="s">
        <v>61</v>
      </c>
      <c r="L79" s="105" t="s">
        <v>61</v>
      </c>
      <c r="M79" s="105">
        <v>2024</v>
      </c>
      <c r="N79" s="105" t="s">
        <v>67</v>
      </c>
      <c r="O79" s="105">
        <v>0</v>
      </c>
      <c r="P79" s="105">
        <v>0</v>
      </c>
      <c r="Q79" s="105" t="s">
        <v>92</v>
      </c>
    </row>
    <row r="80" spans="1:17" x14ac:dyDescent="0.3">
      <c r="A80" s="106" t="s">
        <v>9</v>
      </c>
      <c r="B80" s="105" t="s">
        <v>88</v>
      </c>
      <c r="C80" s="105" t="s">
        <v>197</v>
      </c>
      <c r="D80" s="105" t="s">
        <v>205</v>
      </c>
      <c r="E80" s="105" t="s">
        <v>204</v>
      </c>
      <c r="F80" s="105" t="s">
        <v>10</v>
      </c>
      <c r="G80" s="105" t="s">
        <v>7</v>
      </c>
      <c r="H80" s="105" t="s">
        <v>61</v>
      </c>
      <c r="I80" s="105" t="s">
        <v>61</v>
      </c>
      <c r="J80" s="105" t="s">
        <v>61</v>
      </c>
      <c r="K80" s="105" t="s">
        <v>61</v>
      </c>
      <c r="L80" s="105" t="s">
        <v>61</v>
      </c>
      <c r="M80" s="105">
        <v>2025</v>
      </c>
      <c r="N80" s="105" t="s">
        <v>67</v>
      </c>
      <c r="O80" s="105">
        <v>0.23</v>
      </c>
      <c r="P80" s="105">
        <v>0.23</v>
      </c>
      <c r="Q80" s="105" t="s">
        <v>99</v>
      </c>
    </row>
    <row r="81" spans="1:17" x14ac:dyDescent="0.3">
      <c r="A81" s="106" t="s">
        <v>9</v>
      </c>
      <c r="B81" s="105" t="s">
        <v>88</v>
      </c>
      <c r="C81" s="105" t="s">
        <v>197</v>
      </c>
      <c r="D81" s="105" t="s">
        <v>203</v>
      </c>
      <c r="E81" s="105" t="s">
        <v>202</v>
      </c>
      <c r="F81" s="105" t="s">
        <v>10</v>
      </c>
      <c r="G81" s="105" t="s">
        <v>7</v>
      </c>
      <c r="H81" s="105" t="s">
        <v>61</v>
      </c>
      <c r="I81" s="105" t="s">
        <v>61</v>
      </c>
      <c r="J81" s="105" t="s">
        <v>61</v>
      </c>
      <c r="K81" s="105" t="s">
        <v>61</v>
      </c>
      <c r="L81" s="105" t="s">
        <v>61</v>
      </c>
      <c r="M81" s="105">
        <v>2024</v>
      </c>
      <c r="N81" s="105" t="s">
        <v>67</v>
      </c>
      <c r="O81" s="105">
        <v>0</v>
      </c>
      <c r="P81" s="105">
        <v>0</v>
      </c>
      <c r="Q81" s="105" t="s">
        <v>92</v>
      </c>
    </row>
    <row r="82" spans="1:17" x14ac:dyDescent="0.3">
      <c r="A82" s="106" t="s">
        <v>9</v>
      </c>
      <c r="B82" s="105" t="s">
        <v>88</v>
      </c>
      <c r="C82" s="105" t="s">
        <v>197</v>
      </c>
      <c r="D82" s="105" t="s">
        <v>201</v>
      </c>
      <c r="E82" s="105" t="s">
        <v>200</v>
      </c>
      <c r="F82" s="105" t="s">
        <v>10</v>
      </c>
      <c r="G82" s="105" t="s">
        <v>7</v>
      </c>
      <c r="H82" s="105" t="s">
        <v>61</v>
      </c>
      <c r="I82" s="105" t="s">
        <v>61</v>
      </c>
      <c r="J82" s="105" t="s">
        <v>61</v>
      </c>
      <c r="K82" s="105" t="s">
        <v>61</v>
      </c>
      <c r="L82" s="105" t="s">
        <v>61</v>
      </c>
      <c r="M82" s="105">
        <v>2024</v>
      </c>
      <c r="N82" s="105" t="s">
        <v>67</v>
      </c>
      <c r="O82" s="105">
        <v>0</v>
      </c>
      <c r="P82" s="105">
        <v>0</v>
      </c>
      <c r="Q82" s="105" t="s">
        <v>92</v>
      </c>
    </row>
    <row r="83" spans="1:17" x14ac:dyDescent="0.3">
      <c r="A83" s="106" t="s">
        <v>9</v>
      </c>
      <c r="B83" s="105" t="s">
        <v>88</v>
      </c>
      <c r="C83" s="105" t="s">
        <v>197</v>
      </c>
      <c r="D83" s="105" t="s">
        <v>199</v>
      </c>
      <c r="E83" s="105" t="s">
        <v>198</v>
      </c>
      <c r="F83" s="105" t="s">
        <v>10</v>
      </c>
      <c r="G83" s="105" t="s">
        <v>7</v>
      </c>
      <c r="H83" s="105" t="s">
        <v>61</v>
      </c>
      <c r="I83" s="105" t="s">
        <v>61</v>
      </c>
      <c r="J83" s="105" t="s">
        <v>61</v>
      </c>
      <c r="K83" s="105" t="s">
        <v>61</v>
      </c>
      <c r="L83" s="105" t="s">
        <v>61</v>
      </c>
      <c r="M83" s="105">
        <v>2024</v>
      </c>
      <c r="N83" s="105" t="s">
        <v>67</v>
      </c>
      <c r="O83" s="105">
        <v>0</v>
      </c>
      <c r="P83" s="105">
        <v>0</v>
      </c>
      <c r="Q83" s="105" t="s">
        <v>92</v>
      </c>
    </row>
    <row r="84" spans="1:17" x14ac:dyDescent="0.3">
      <c r="A84" s="106" t="s">
        <v>9</v>
      </c>
      <c r="B84" s="106" t="s">
        <v>88</v>
      </c>
      <c r="C84" s="106" t="s">
        <v>197</v>
      </c>
      <c r="D84" s="106" t="s">
        <v>196</v>
      </c>
      <c r="E84" s="106" t="s">
        <v>195</v>
      </c>
      <c r="F84" s="105" t="s">
        <v>10</v>
      </c>
      <c r="G84" s="105" t="s">
        <v>7</v>
      </c>
      <c r="H84" s="105" t="s">
        <v>61</v>
      </c>
      <c r="I84" s="105" t="s">
        <v>61</v>
      </c>
      <c r="J84" s="105" t="s">
        <v>61</v>
      </c>
      <c r="K84" s="105" t="s">
        <v>61</v>
      </c>
      <c r="L84" s="105" t="s">
        <v>61</v>
      </c>
      <c r="M84" s="106">
        <v>2026</v>
      </c>
      <c r="N84" s="106">
        <v>0.2</v>
      </c>
      <c r="O84" s="106">
        <v>0.2</v>
      </c>
      <c r="P84" s="106">
        <v>0.2</v>
      </c>
      <c r="Q84" s="106" t="s">
        <v>99</v>
      </c>
    </row>
    <row r="85" spans="1:17" hidden="1" x14ac:dyDescent="0.3">
      <c r="A85" s="108" t="s">
        <v>9</v>
      </c>
      <c r="B85" s="108" t="s">
        <v>88</v>
      </c>
      <c r="C85" s="107" t="s">
        <v>57</v>
      </c>
      <c r="D85" s="107" t="s">
        <v>223</v>
      </c>
      <c r="E85" s="107" t="s">
        <v>226</v>
      </c>
      <c r="F85" s="115" t="s">
        <v>10</v>
      </c>
      <c r="G85" s="101" t="s">
        <v>7</v>
      </c>
      <c r="H85" s="101" t="s">
        <v>61</v>
      </c>
      <c r="I85" s="101" t="s">
        <v>61</v>
      </c>
      <c r="J85" s="101" t="s">
        <v>61</v>
      </c>
      <c r="K85" s="101" t="s">
        <v>61</v>
      </c>
      <c r="L85" s="116" t="s">
        <v>61</v>
      </c>
      <c r="M85" s="107">
        <v>2025</v>
      </c>
      <c r="N85" s="107" t="s">
        <v>67</v>
      </c>
      <c r="O85" s="107">
        <v>0</v>
      </c>
      <c r="P85" s="107">
        <v>0</v>
      </c>
      <c r="Q85" s="107" t="s">
        <v>99</v>
      </c>
    </row>
    <row r="86" spans="1:17" hidden="1" x14ac:dyDescent="0.3">
      <c r="A86" s="108" t="s">
        <v>9</v>
      </c>
      <c r="B86" s="108" t="s">
        <v>88</v>
      </c>
      <c r="C86" s="107" t="s">
        <v>57</v>
      </c>
      <c r="D86" s="107" t="s">
        <v>224</v>
      </c>
      <c r="E86" s="107" t="s">
        <v>227</v>
      </c>
      <c r="F86" s="115" t="s">
        <v>10</v>
      </c>
      <c r="G86" s="101" t="s">
        <v>7</v>
      </c>
      <c r="H86" s="101" t="s">
        <v>61</v>
      </c>
      <c r="I86" s="101" t="s">
        <v>61</v>
      </c>
      <c r="J86" s="101" t="s">
        <v>61</v>
      </c>
      <c r="K86" s="101" t="s">
        <v>61</v>
      </c>
      <c r="L86" s="116" t="s">
        <v>61</v>
      </c>
      <c r="M86" s="107">
        <v>2025</v>
      </c>
      <c r="N86" s="107">
        <v>0.99</v>
      </c>
      <c r="O86" s="107">
        <v>0</v>
      </c>
      <c r="P86" s="107">
        <v>0</v>
      </c>
      <c r="Q86" s="107" t="s">
        <v>92</v>
      </c>
    </row>
    <row r="87" spans="1:17" hidden="1" x14ac:dyDescent="0.3">
      <c r="A87" s="108" t="s">
        <v>9</v>
      </c>
      <c r="B87" s="108" t="s">
        <v>88</v>
      </c>
      <c r="C87" s="107" t="s">
        <v>57</v>
      </c>
      <c r="D87" s="107" t="s">
        <v>225</v>
      </c>
      <c r="E87" s="107" t="s">
        <v>228</v>
      </c>
      <c r="F87" s="115" t="s">
        <v>10</v>
      </c>
      <c r="G87" s="101" t="s">
        <v>7</v>
      </c>
      <c r="H87" s="101" t="s">
        <v>61</v>
      </c>
      <c r="I87" s="101" t="s">
        <v>61</v>
      </c>
      <c r="J87" s="101" t="s">
        <v>61</v>
      </c>
      <c r="K87" s="101" t="s">
        <v>61</v>
      </c>
      <c r="L87" s="116" t="s">
        <v>61</v>
      </c>
      <c r="M87" s="107">
        <v>2025</v>
      </c>
      <c r="N87" s="107">
        <v>0</v>
      </c>
      <c r="O87" s="107">
        <v>0</v>
      </c>
      <c r="P87" s="107">
        <v>0</v>
      </c>
      <c r="Q87" s="107" t="s">
        <v>92</v>
      </c>
    </row>
    <row r="88" spans="1:17" hidden="1" x14ac:dyDescent="0.3">
      <c r="A88" s="76" t="s">
        <v>12</v>
      </c>
      <c r="B88" s="76" t="s">
        <v>88</v>
      </c>
      <c r="C88" s="76" t="s">
        <v>89</v>
      </c>
      <c r="D88" s="76" t="s">
        <v>95</v>
      </c>
      <c r="E88" s="76" t="s">
        <v>96</v>
      </c>
      <c r="F88" s="76" t="s">
        <v>10</v>
      </c>
      <c r="G88" s="76" t="s">
        <v>7</v>
      </c>
      <c r="H88" s="76" t="s">
        <v>61</v>
      </c>
      <c r="I88" s="76" t="s">
        <v>61</v>
      </c>
      <c r="J88" s="76" t="s">
        <v>61</v>
      </c>
      <c r="K88" s="76" t="s">
        <v>61</v>
      </c>
      <c r="L88" s="76" t="s">
        <v>61</v>
      </c>
      <c r="M88" s="76">
        <v>2025</v>
      </c>
      <c r="N88" s="76" t="s">
        <v>67</v>
      </c>
      <c r="O88" s="76">
        <v>0</v>
      </c>
      <c r="P88" s="76">
        <v>0</v>
      </c>
      <c r="Q88" s="76" t="s">
        <v>92</v>
      </c>
    </row>
    <row r="89" spans="1:17" hidden="1" x14ac:dyDescent="0.3">
      <c r="A89" s="76" t="s">
        <v>12</v>
      </c>
      <c r="B89" s="76" t="s">
        <v>88</v>
      </c>
      <c r="C89" s="76" t="s">
        <v>89</v>
      </c>
      <c r="D89" s="76" t="s">
        <v>93</v>
      </c>
      <c r="E89" s="76" t="s">
        <v>94</v>
      </c>
      <c r="F89" s="76" t="s">
        <v>10</v>
      </c>
      <c r="G89" s="76" t="s">
        <v>7</v>
      </c>
      <c r="H89" s="76" t="s">
        <v>61</v>
      </c>
      <c r="I89" s="76" t="s">
        <v>61</v>
      </c>
      <c r="J89" s="76" t="s">
        <v>61</v>
      </c>
      <c r="K89" s="76" t="s">
        <v>61</v>
      </c>
      <c r="L89" s="76" t="s">
        <v>61</v>
      </c>
      <c r="M89" s="76">
        <v>2025</v>
      </c>
      <c r="N89" s="76" t="s">
        <v>67</v>
      </c>
      <c r="O89" s="76">
        <v>0</v>
      </c>
      <c r="P89" s="76">
        <v>0</v>
      </c>
      <c r="Q89" s="76" t="s">
        <v>182</v>
      </c>
    </row>
    <row r="90" spans="1:17" hidden="1" x14ac:dyDescent="0.3">
      <c r="A90" s="76" t="s">
        <v>12</v>
      </c>
      <c r="B90" s="76" t="s">
        <v>88</v>
      </c>
      <c r="C90" s="76" t="s">
        <v>89</v>
      </c>
      <c r="D90" s="103" t="s">
        <v>175</v>
      </c>
      <c r="E90" s="103" t="s">
        <v>174</v>
      </c>
      <c r="F90" s="76" t="s">
        <v>10</v>
      </c>
      <c r="G90" s="76" t="s">
        <v>7</v>
      </c>
      <c r="H90" s="76" t="s">
        <v>61</v>
      </c>
      <c r="I90" s="76" t="s">
        <v>61</v>
      </c>
      <c r="J90" s="76" t="s">
        <v>61</v>
      </c>
      <c r="K90" s="76" t="s">
        <v>61</v>
      </c>
      <c r="L90" s="76" t="s">
        <v>61</v>
      </c>
      <c r="M90" s="76">
        <v>2025</v>
      </c>
      <c r="N90" s="76" t="s">
        <v>67</v>
      </c>
      <c r="O90" s="76">
        <v>0</v>
      </c>
      <c r="P90" s="76">
        <v>0</v>
      </c>
      <c r="Q90" s="76" t="s">
        <v>92</v>
      </c>
    </row>
    <row r="91" spans="1:17" hidden="1" x14ac:dyDescent="0.3">
      <c r="A91" s="76" t="s">
        <v>12</v>
      </c>
      <c r="B91" s="76" t="s">
        <v>88</v>
      </c>
      <c r="C91" s="76" t="s">
        <v>89</v>
      </c>
      <c r="D91" s="103" t="s">
        <v>173</v>
      </c>
      <c r="E91" s="103" t="s">
        <v>172</v>
      </c>
      <c r="F91" s="76" t="s">
        <v>10</v>
      </c>
      <c r="G91" s="76" t="s">
        <v>7</v>
      </c>
      <c r="H91" s="76" t="s">
        <v>61</v>
      </c>
      <c r="I91" s="76" t="s">
        <v>61</v>
      </c>
      <c r="J91" s="76" t="s">
        <v>61</v>
      </c>
      <c r="K91" s="76" t="s">
        <v>61</v>
      </c>
      <c r="L91" s="76" t="s">
        <v>61</v>
      </c>
      <c r="M91" s="76">
        <v>2025</v>
      </c>
      <c r="N91" s="76" t="s">
        <v>67</v>
      </c>
      <c r="O91" s="76">
        <v>0</v>
      </c>
      <c r="P91" s="76">
        <v>0</v>
      </c>
      <c r="Q91" s="76" t="s">
        <v>92</v>
      </c>
    </row>
    <row r="92" spans="1:17" hidden="1" x14ac:dyDescent="0.3">
      <c r="A92" s="103" t="s">
        <v>12</v>
      </c>
      <c r="B92" s="103" t="s">
        <v>88</v>
      </c>
      <c r="C92" s="103" t="s">
        <v>89</v>
      </c>
      <c r="D92" s="103" t="s">
        <v>90</v>
      </c>
      <c r="E92" s="103" t="s">
        <v>91</v>
      </c>
      <c r="F92" s="76" t="s">
        <v>10</v>
      </c>
      <c r="G92" s="76" t="s">
        <v>7</v>
      </c>
      <c r="H92" s="76" t="s">
        <v>61</v>
      </c>
      <c r="I92" s="76" t="s">
        <v>61</v>
      </c>
      <c r="J92" s="76" t="s">
        <v>61</v>
      </c>
      <c r="K92" s="76" t="s">
        <v>61</v>
      </c>
      <c r="L92" s="76" t="s">
        <v>61</v>
      </c>
      <c r="M92" s="76">
        <v>2026</v>
      </c>
      <c r="N92" s="103">
        <v>0.15</v>
      </c>
      <c r="O92" s="103">
        <v>0.52</v>
      </c>
      <c r="P92" s="103">
        <f>O92</f>
        <v>0.52</v>
      </c>
      <c r="Q92" s="103" t="s">
        <v>99</v>
      </c>
    </row>
    <row r="93" spans="1:17" hidden="1" x14ac:dyDescent="0.3">
      <c r="A93" s="76" t="s">
        <v>12</v>
      </c>
      <c r="B93" s="76" t="s">
        <v>88</v>
      </c>
      <c r="C93" s="76" t="s">
        <v>89</v>
      </c>
      <c r="D93" s="76" t="s">
        <v>98</v>
      </c>
      <c r="E93" s="76" t="s">
        <v>97</v>
      </c>
      <c r="F93" s="76" t="s">
        <v>10</v>
      </c>
      <c r="G93" s="76" t="s">
        <v>7</v>
      </c>
      <c r="H93" s="76" t="s">
        <v>61</v>
      </c>
      <c r="I93" s="76" t="s">
        <v>61</v>
      </c>
      <c r="J93" s="76" t="s">
        <v>61</v>
      </c>
      <c r="K93" s="76" t="s">
        <v>61</v>
      </c>
      <c r="L93" s="76" t="s">
        <v>61</v>
      </c>
      <c r="M93" s="76">
        <v>2025</v>
      </c>
      <c r="N93" s="76" t="s">
        <v>67</v>
      </c>
      <c r="O93" s="76">
        <v>0</v>
      </c>
      <c r="P93" s="76">
        <v>0</v>
      </c>
      <c r="Q93" s="76" t="s">
        <v>182</v>
      </c>
    </row>
    <row r="94" spans="1:17" hidden="1" x14ac:dyDescent="0.3">
      <c r="A94" s="103" t="s">
        <v>12</v>
      </c>
      <c r="B94" s="103" t="s">
        <v>88</v>
      </c>
      <c r="C94" s="103" t="s">
        <v>89</v>
      </c>
      <c r="D94" s="103" t="s">
        <v>101</v>
      </c>
      <c r="E94" s="103" t="s">
        <v>100</v>
      </c>
      <c r="F94" s="76" t="s">
        <v>10</v>
      </c>
      <c r="G94" s="76" t="s">
        <v>7</v>
      </c>
      <c r="H94" s="76" t="s">
        <v>61</v>
      </c>
      <c r="I94" s="76" t="s">
        <v>61</v>
      </c>
      <c r="J94" s="76" t="s">
        <v>61</v>
      </c>
      <c r="K94" s="76" t="s">
        <v>61</v>
      </c>
      <c r="L94" s="76" t="s">
        <v>61</v>
      </c>
      <c r="M94" s="103">
        <v>2026</v>
      </c>
      <c r="N94" s="103">
        <v>0.15</v>
      </c>
      <c r="O94" s="103">
        <v>0.52</v>
      </c>
      <c r="P94" s="103">
        <f>O94</f>
        <v>0.52</v>
      </c>
      <c r="Q94" s="103" t="s">
        <v>99</v>
      </c>
    </row>
    <row r="95" spans="1:17" hidden="1" x14ac:dyDescent="0.3">
      <c r="A95" s="76" t="s">
        <v>12</v>
      </c>
      <c r="B95" s="76" t="s">
        <v>88</v>
      </c>
      <c r="C95" s="76" t="s">
        <v>89</v>
      </c>
      <c r="D95" s="76" t="s">
        <v>103</v>
      </c>
      <c r="E95" s="76" t="s">
        <v>102</v>
      </c>
      <c r="F95" s="76" t="s">
        <v>10</v>
      </c>
      <c r="G95" s="76" t="s">
        <v>7</v>
      </c>
      <c r="H95" s="76" t="s">
        <v>61</v>
      </c>
      <c r="I95" s="76" t="s">
        <v>61</v>
      </c>
      <c r="J95" s="76" t="s">
        <v>61</v>
      </c>
      <c r="K95" s="76" t="s">
        <v>61</v>
      </c>
      <c r="L95" s="76" t="s">
        <v>61</v>
      </c>
      <c r="M95" s="76">
        <v>2025</v>
      </c>
      <c r="N95" s="76" t="s">
        <v>67</v>
      </c>
      <c r="O95" s="76">
        <v>0</v>
      </c>
      <c r="P95" s="76">
        <v>0</v>
      </c>
      <c r="Q95" s="76" t="s">
        <v>92</v>
      </c>
    </row>
    <row r="96" spans="1:17" hidden="1" x14ac:dyDescent="0.3">
      <c r="A96" s="76" t="s">
        <v>12</v>
      </c>
      <c r="B96" s="76" t="s">
        <v>88</v>
      </c>
      <c r="C96" s="76" t="s">
        <v>89</v>
      </c>
      <c r="D96" s="76" t="s">
        <v>105</v>
      </c>
      <c r="E96" s="76" t="s">
        <v>104</v>
      </c>
      <c r="F96" s="76" t="s">
        <v>10</v>
      </c>
      <c r="G96" s="76" t="s">
        <v>7</v>
      </c>
      <c r="H96" s="76" t="s">
        <v>61</v>
      </c>
      <c r="I96" s="76" t="s">
        <v>61</v>
      </c>
      <c r="J96" s="76" t="s">
        <v>61</v>
      </c>
      <c r="K96" s="76" t="s">
        <v>61</v>
      </c>
      <c r="L96" s="76" t="s">
        <v>61</v>
      </c>
      <c r="M96" s="76">
        <v>2025</v>
      </c>
      <c r="N96" s="76" t="s">
        <v>67</v>
      </c>
      <c r="O96" s="76">
        <v>0</v>
      </c>
      <c r="P96" s="76">
        <v>0</v>
      </c>
      <c r="Q96" s="76" t="s">
        <v>182</v>
      </c>
    </row>
    <row r="97" spans="1:17" hidden="1" x14ac:dyDescent="0.3">
      <c r="A97" s="76" t="s">
        <v>12</v>
      </c>
      <c r="B97" s="76" t="s">
        <v>88</v>
      </c>
      <c r="C97" s="76" t="s">
        <v>89</v>
      </c>
      <c r="D97" s="76" t="s">
        <v>107</v>
      </c>
      <c r="E97" s="76" t="s">
        <v>106</v>
      </c>
      <c r="F97" s="76" t="s">
        <v>10</v>
      </c>
      <c r="G97" s="76" t="s">
        <v>7</v>
      </c>
      <c r="H97" s="76" t="s">
        <v>61</v>
      </c>
      <c r="I97" s="76" t="s">
        <v>61</v>
      </c>
      <c r="J97" s="76" t="s">
        <v>61</v>
      </c>
      <c r="K97" s="76" t="s">
        <v>61</v>
      </c>
      <c r="L97" s="76" t="s">
        <v>61</v>
      </c>
      <c r="M97" s="76">
        <v>2025</v>
      </c>
      <c r="N97" s="76" t="s">
        <v>67</v>
      </c>
      <c r="O97" s="76">
        <v>0</v>
      </c>
      <c r="P97" s="76">
        <v>0</v>
      </c>
      <c r="Q97" s="76" t="s">
        <v>92</v>
      </c>
    </row>
    <row r="98" spans="1:17" hidden="1" x14ac:dyDescent="0.3">
      <c r="A98" s="76" t="s">
        <v>12</v>
      </c>
      <c r="B98" s="76" t="s">
        <v>88</v>
      </c>
      <c r="C98" s="76" t="s">
        <v>89</v>
      </c>
      <c r="D98" s="76" t="s">
        <v>109</v>
      </c>
      <c r="E98" s="76" t="s">
        <v>108</v>
      </c>
      <c r="F98" s="76" t="s">
        <v>10</v>
      </c>
      <c r="G98" s="76" t="s">
        <v>7</v>
      </c>
      <c r="H98" s="76" t="s">
        <v>61</v>
      </c>
      <c r="I98" s="76" t="s">
        <v>61</v>
      </c>
      <c r="J98" s="76" t="s">
        <v>61</v>
      </c>
      <c r="K98" s="76" t="s">
        <v>61</v>
      </c>
      <c r="L98" s="76" t="s">
        <v>61</v>
      </c>
      <c r="M98" s="76">
        <v>2026</v>
      </c>
      <c r="N98" s="76">
        <v>2.8000000000000001E-2</v>
      </c>
      <c r="O98" s="76">
        <v>2.8000000000000001E-2</v>
      </c>
      <c r="P98" s="76">
        <v>2.8000000000000001E-2</v>
      </c>
      <c r="Q98" s="76" t="s">
        <v>99</v>
      </c>
    </row>
    <row r="99" spans="1:17" hidden="1" x14ac:dyDescent="0.3">
      <c r="A99" s="103" t="s">
        <v>12</v>
      </c>
      <c r="B99" s="103" t="s">
        <v>88</v>
      </c>
      <c r="C99" s="103" t="s">
        <v>89</v>
      </c>
      <c r="D99" s="103" t="s">
        <v>110</v>
      </c>
      <c r="E99" s="103" t="s">
        <v>111</v>
      </c>
      <c r="F99" s="76" t="s">
        <v>10</v>
      </c>
      <c r="G99" s="76" t="s">
        <v>7</v>
      </c>
      <c r="H99" s="76" t="s">
        <v>61</v>
      </c>
      <c r="I99" s="76" t="s">
        <v>61</v>
      </c>
      <c r="J99" s="76" t="s">
        <v>61</v>
      </c>
      <c r="K99" s="76" t="s">
        <v>61</v>
      </c>
      <c r="L99" s="76" t="s">
        <v>61</v>
      </c>
      <c r="M99" s="103">
        <v>2026</v>
      </c>
      <c r="N99" s="103">
        <v>0.15</v>
      </c>
      <c r="O99" s="103">
        <v>0.52</v>
      </c>
      <c r="P99" s="103">
        <f>O99</f>
        <v>0.52</v>
      </c>
      <c r="Q99" s="103" t="s">
        <v>99</v>
      </c>
    </row>
    <row r="100" spans="1:17" hidden="1" x14ac:dyDescent="0.3">
      <c r="A100" s="76" t="s">
        <v>12</v>
      </c>
      <c r="B100" s="76" t="s">
        <v>88</v>
      </c>
      <c r="C100" s="76" t="s">
        <v>89</v>
      </c>
      <c r="D100" s="76" t="s">
        <v>112</v>
      </c>
      <c r="E100" s="76" t="s">
        <v>113</v>
      </c>
      <c r="F100" s="76" t="s">
        <v>10</v>
      </c>
      <c r="G100" s="76" t="s">
        <v>7</v>
      </c>
      <c r="H100" s="76" t="s">
        <v>61</v>
      </c>
      <c r="I100" s="76" t="s">
        <v>61</v>
      </c>
      <c r="J100" s="76" t="s">
        <v>61</v>
      </c>
      <c r="K100" s="76" t="s">
        <v>61</v>
      </c>
      <c r="L100" s="76" t="s">
        <v>61</v>
      </c>
      <c r="M100" s="76">
        <v>2025</v>
      </c>
      <c r="N100" s="76">
        <v>0</v>
      </c>
      <c r="O100" s="76">
        <v>0</v>
      </c>
      <c r="P100" s="76">
        <v>0</v>
      </c>
      <c r="Q100" s="76" t="s">
        <v>92</v>
      </c>
    </row>
    <row r="101" spans="1:17" hidden="1" x14ac:dyDescent="0.3">
      <c r="A101" s="80" t="s">
        <v>12</v>
      </c>
      <c r="B101" s="80" t="s">
        <v>88</v>
      </c>
      <c r="C101" s="80" t="s">
        <v>57</v>
      </c>
      <c r="D101" s="80" t="s">
        <v>115</v>
      </c>
      <c r="E101" s="80" t="s">
        <v>114</v>
      </c>
      <c r="F101" s="80" t="s">
        <v>10</v>
      </c>
      <c r="G101" s="80" t="s">
        <v>7</v>
      </c>
      <c r="H101" s="80" t="s">
        <v>61</v>
      </c>
      <c r="I101" s="80" t="s">
        <v>61</v>
      </c>
      <c r="J101" s="80" t="s">
        <v>61</v>
      </c>
      <c r="K101" s="80" t="s">
        <v>61</v>
      </c>
      <c r="L101" s="80" t="s">
        <v>61</v>
      </c>
      <c r="M101" s="101">
        <v>2025</v>
      </c>
      <c r="N101" s="101" t="s">
        <v>67</v>
      </c>
      <c r="O101" s="101">
        <v>0</v>
      </c>
      <c r="P101" s="101">
        <v>0</v>
      </c>
      <c r="Q101" s="101" t="s">
        <v>182</v>
      </c>
    </row>
    <row r="102" spans="1:17" hidden="1" x14ac:dyDescent="0.3">
      <c r="A102" s="80" t="s">
        <v>12</v>
      </c>
      <c r="B102" s="80" t="s">
        <v>88</v>
      </c>
      <c r="C102" s="80" t="s">
        <v>57</v>
      </c>
      <c r="D102" s="80" t="s">
        <v>117</v>
      </c>
      <c r="E102" s="80" t="s">
        <v>116</v>
      </c>
      <c r="F102" s="80" t="s">
        <v>10</v>
      </c>
      <c r="G102" s="80" t="s">
        <v>7</v>
      </c>
      <c r="H102" s="80" t="s">
        <v>61</v>
      </c>
      <c r="I102" s="80" t="s">
        <v>61</v>
      </c>
      <c r="J102" s="80" t="s">
        <v>61</v>
      </c>
      <c r="K102" s="80" t="s">
        <v>61</v>
      </c>
      <c r="L102" s="80" t="s">
        <v>61</v>
      </c>
      <c r="M102" s="101">
        <v>2026</v>
      </c>
      <c r="N102" s="101">
        <v>0.08</v>
      </c>
      <c r="O102" s="101">
        <v>0.6</v>
      </c>
      <c r="P102" s="101">
        <v>0.6</v>
      </c>
      <c r="Q102" s="101" t="s">
        <v>99</v>
      </c>
    </row>
    <row r="103" spans="1:17" hidden="1" x14ac:dyDescent="0.3">
      <c r="A103" s="80" t="s">
        <v>12</v>
      </c>
      <c r="B103" s="80" t="s">
        <v>88</v>
      </c>
      <c r="C103" s="80" t="s">
        <v>57</v>
      </c>
      <c r="D103" s="80" t="s">
        <v>119</v>
      </c>
      <c r="E103" s="80" t="s">
        <v>118</v>
      </c>
      <c r="F103" s="80" t="s">
        <v>10</v>
      </c>
      <c r="G103" s="80" t="s">
        <v>7</v>
      </c>
      <c r="H103" s="80" t="s">
        <v>61</v>
      </c>
      <c r="I103" s="80" t="s">
        <v>61</v>
      </c>
      <c r="J103" s="80" t="s">
        <v>61</v>
      </c>
      <c r="K103" s="80" t="s">
        <v>61</v>
      </c>
      <c r="L103" s="80" t="s">
        <v>61</v>
      </c>
      <c r="M103" s="80">
        <v>2025</v>
      </c>
      <c r="N103" s="80" t="s">
        <v>67</v>
      </c>
      <c r="O103" s="80">
        <v>0</v>
      </c>
      <c r="P103" s="80">
        <v>0</v>
      </c>
      <c r="Q103" s="80" t="s">
        <v>92</v>
      </c>
    </row>
    <row r="104" spans="1:17" hidden="1" x14ac:dyDescent="0.3">
      <c r="A104" s="80" t="s">
        <v>12</v>
      </c>
      <c r="B104" s="80" t="s">
        <v>88</v>
      </c>
      <c r="C104" s="80" t="s">
        <v>57</v>
      </c>
      <c r="D104" s="80" t="s">
        <v>121</v>
      </c>
      <c r="E104" s="80" t="s">
        <v>120</v>
      </c>
      <c r="F104" s="80" t="s">
        <v>10</v>
      </c>
      <c r="G104" s="80" t="s">
        <v>7</v>
      </c>
      <c r="H104" s="80" t="s">
        <v>61</v>
      </c>
      <c r="I104" s="80" t="s">
        <v>61</v>
      </c>
      <c r="J104" s="80" t="s">
        <v>61</v>
      </c>
      <c r="K104" s="80" t="s">
        <v>61</v>
      </c>
      <c r="L104" s="80" t="s">
        <v>61</v>
      </c>
      <c r="M104" s="101">
        <v>2025</v>
      </c>
      <c r="N104" s="101" t="s">
        <v>67</v>
      </c>
      <c r="O104" s="101" t="s">
        <v>67</v>
      </c>
      <c r="P104" s="101">
        <v>0.08</v>
      </c>
      <c r="Q104" s="101" t="s">
        <v>182</v>
      </c>
    </row>
    <row r="105" spans="1:17" hidden="1" x14ac:dyDescent="0.3">
      <c r="A105" s="80" t="s">
        <v>12</v>
      </c>
      <c r="B105" s="80" t="s">
        <v>88</v>
      </c>
      <c r="C105" s="80" t="s">
        <v>57</v>
      </c>
      <c r="D105" s="80" t="s">
        <v>123</v>
      </c>
      <c r="E105" s="80" t="s">
        <v>122</v>
      </c>
      <c r="F105" s="80" t="s">
        <v>10</v>
      </c>
      <c r="G105" s="80" t="s">
        <v>7</v>
      </c>
      <c r="H105" s="80" t="s">
        <v>61</v>
      </c>
      <c r="I105" s="80" t="s">
        <v>61</v>
      </c>
      <c r="J105" s="80" t="s">
        <v>61</v>
      </c>
      <c r="K105" s="80" t="s">
        <v>61</v>
      </c>
      <c r="L105" s="80" t="s">
        <v>61</v>
      </c>
      <c r="M105" s="80">
        <v>2025</v>
      </c>
      <c r="N105" s="80" t="s">
        <v>67</v>
      </c>
      <c r="O105" s="80">
        <v>0</v>
      </c>
      <c r="P105" s="80">
        <v>0</v>
      </c>
      <c r="Q105" s="80" t="s">
        <v>92</v>
      </c>
    </row>
    <row r="106" spans="1:17" hidden="1" x14ac:dyDescent="0.3">
      <c r="A106" s="80" t="s">
        <v>12</v>
      </c>
      <c r="B106" s="80" t="s">
        <v>88</v>
      </c>
      <c r="C106" s="80" t="s">
        <v>57</v>
      </c>
      <c r="D106" s="80" t="s">
        <v>125</v>
      </c>
      <c r="E106" s="80" t="s">
        <v>124</v>
      </c>
      <c r="F106" s="80" t="s">
        <v>10</v>
      </c>
      <c r="G106" s="80" t="s">
        <v>7</v>
      </c>
      <c r="H106" s="80" t="s">
        <v>61</v>
      </c>
      <c r="I106" s="80" t="s">
        <v>61</v>
      </c>
      <c r="J106" s="80" t="s">
        <v>61</v>
      </c>
      <c r="K106" s="80" t="s">
        <v>61</v>
      </c>
      <c r="L106" s="80" t="s">
        <v>61</v>
      </c>
      <c r="M106" s="80">
        <v>2025</v>
      </c>
      <c r="N106" s="80" t="s">
        <v>67</v>
      </c>
      <c r="O106" s="80">
        <v>0</v>
      </c>
      <c r="P106" s="80">
        <v>0</v>
      </c>
      <c r="Q106" s="80" t="s">
        <v>92</v>
      </c>
    </row>
    <row r="107" spans="1:17" hidden="1" x14ac:dyDescent="0.3">
      <c r="A107" s="80" t="s">
        <v>12</v>
      </c>
      <c r="B107" s="80" t="s">
        <v>88</v>
      </c>
      <c r="C107" s="80" t="s">
        <v>57</v>
      </c>
      <c r="D107" s="80" t="s">
        <v>127</v>
      </c>
      <c r="E107" s="80" t="s">
        <v>126</v>
      </c>
      <c r="F107" s="80" t="s">
        <v>10</v>
      </c>
      <c r="G107" s="80" t="s">
        <v>7</v>
      </c>
      <c r="H107" s="80" t="s">
        <v>61</v>
      </c>
      <c r="I107" s="80" t="s">
        <v>61</v>
      </c>
      <c r="J107" s="80" t="s">
        <v>61</v>
      </c>
      <c r="K107" s="80" t="s">
        <v>61</v>
      </c>
      <c r="L107" s="80" t="s">
        <v>61</v>
      </c>
      <c r="M107" s="80">
        <v>2025</v>
      </c>
      <c r="N107" s="80" t="s">
        <v>67</v>
      </c>
      <c r="O107" s="80">
        <v>0</v>
      </c>
      <c r="P107" s="80">
        <v>0</v>
      </c>
      <c r="Q107" s="80" t="s">
        <v>182</v>
      </c>
    </row>
    <row r="108" spans="1:17" hidden="1" x14ac:dyDescent="0.3">
      <c r="A108" s="80" t="s">
        <v>12</v>
      </c>
      <c r="B108" s="80" t="s">
        <v>88</v>
      </c>
      <c r="C108" s="80" t="s">
        <v>57</v>
      </c>
      <c r="D108" s="80" t="s">
        <v>129</v>
      </c>
      <c r="E108" s="80" t="s">
        <v>128</v>
      </c>
      <c r="F108" s="80" t="s">
        <v>10</v>
      </c>
      <c r="G108" s="80" t="s">
        <v>7</v>
      </c>
      <c r="H108" s="80" t="s">
        <v>61</v>
      </c>
      <c r="I108" s="80" t="s">
        <v>61</v>
      </c>
      <c r="J108" s="80" t="s">
        <v>61</v>
      </c>
      <c r="K108" s="80" t="s">
        <v>61</v>
      </c>
      <c r="L108" s="80" t="s">
        <v>61</v>
      </c>
      <c r="M108" s="101">
        <v>2026</v>
      </c>
      <c r="N108" s="101">
        <v>0.08</v>
      </c>
      <c r="O108" s="101">
        <v>0.6</v>
      </c>
      <c r="P108" s="101">
        <v>0.6</v>
      </c>
      <c r="Q108" s="101" t="s">
        <v>99</v>
      </c>
    </row>
    <row r="109" spans="1:17" hidden="1" x14ac:dyDescent="0.3">
      <c r="A109" s="80" t="s">
        <v>12</v>
      </c>
      <c r="B109" s="80" t="s">
        <v>88</v>
      </c>
      <c r="C109" s="80" t="s">
        <v>57</v>
      </c>
      <c r="D109" s="80" t="s">
        <v>131</v>
      </c>
      <c r="E109" s="80" t="s">
        <v>130</v>
      </c>
      <c r="F109" s="80" t="s">
        <v>10</v>
      </c>
      <c r="G109" s="80" t="s">
        <v>7</v>
      </c>
      <c r="H109" s="80" t="s">
        <v>61</v>
      </c>
      <c r="I109" s="80" t="s">
        <v>61</v>
      </c>
      <c r="J109" s="80" t="s">
        <v>61</v>
      </c>
      <c r="K109" s="80" t="s">
        <v>61</v>
      </c>
      <c r="L109" s="80" t="s">
        <v>61</v>
      </c>
      <c r="M109" s="80">
        <v>2025</v>
      </c>
      <c r="N109" s="80" t="s">
        <v>67</v>
      </c>
      <c r="O109" s="80">
        <v>0</v>
      </c>
      <c r="P109" s="80">
        <v>0</v>
      </c>
      <c r="Q109" s="80" t="s">
        <v>92</v>
      </c>
    </row>
    <row r="110" spans="1:17" hidden="1" x14ac:dyDescent="0.3">
      <c r="A110" s="80" t="s">
        <v>12</v>
      </c>
      <c r="B110" s="80" t="s">
        <v>88</v>
      </c>
      <c r="C110" s="80" t="s">
        <v>57</v>
      </c>
      <c r="D110" s="80" t="s">
        <v>133</v>
      </c>
      <c r="E110" s="80" t="s">
        <v>132</v>
      </c>
      <c r="F110" s="80" t="s">
        <v>10</v>
      </c>
      <c r="G110" s="80" t="s">
        <v>7</v>
      </c>
      <c r="H110" s="80" t="s">
        <v>61</v>
      </c>
      <c r="I110" s="80" t="s">
        <v>61</v>
      </c>
      <c r="J110" s="80" t="s">
        <v>61</v>
      </c>
      <c r="K110" s="80" t="s">
        <v>61</v>
      </c>
      <c r="L110" s="80" t="s">
        <v>61</v>
      </c>
      <c r="M110" s="80">
        <v>2025</v>
      </c>
      <c r="N110" s="80" t="s">
        <v>67</v>
      </c>
      <c r="O110" s="80">
        <v>0</v>
      </c>
      <c r="P110" s="80">
        <v>0</v>
      </c>
      <c r="Q110" s="80" t="s">
        <v>92</v>
      </c>
    </row>
    <row r="111" spans="1:17" hidden="1" x14ac:dyDescent="0.3">
      <c r="A111" s="80" t="s">
        <v>12</v>
      </c>
      <c r="B111" s="80" t="s">
        <v>88</v>
      </c>
      <c r="C111" s="80" t="s">
        <v>57</v>
      </c>
      <c r="D111" s="80" t="s">
        <v>134</v>
      </c>
      <c r="E111" s="80" t="s">
        <v>135</v>
      </c>
      <c r="F111" s="80" t="s">
        <v>10</v>
      </c>
      <c r="G111" s="80" t="s">
        <v>7</v>
      </c>
      <c r="H111" s="80" t="s">
        <v>61</v>
      </c>
      <c r="I111" s="80" t="s">
        <v>61</v>
      </c>
      <c r="J111" s="80" t="s">
        <v>61</v>
      </c>
      <c r="K111" s="80" t="s">
        <v>61</v>
      </c>
      <c r="L111" s="80" t="s">
        <v>61</v>
      </c>
      <c r="M111" s="80">
        <v>2025</v>
      </c>
      <c r="N111" s="80" t="s">
        <v>67</v>
      </c>
      <c r="O111" s="80">
        <v>0</v>
      </c>
      <c r="P111" s="80">
        <v>0</v>
      </c>
      <c r="Q111" s="126" t="s">
        <v>182</v>
      </c>
    </row>
    <row r="112" spans="1:17" hidden="1" x14ac:dyDescent="0.3">
      <c r="A112" s="80" t="s">
        <v>12</v>
      </c>
      <c r="B112" s="80" t="s">
        <v>88</v>
      </c>
      <c r="C112" s="80" t="s">
        <v>57</v>
      </c>
      <c r="D112" s="80" t="s">
        <v>136</v>
      </c>
      <c r="E112" s="80" t="s">
        <v>137</v>
      </c>
      <c r="F112" s="80" t="s">
        <v>10</v>
      </c>
      <c r="G112" s="80" t="s">
        <v>7</v>
      </c>
      <c r="H112" s="80" t="s">
        <v>61</v>
      </c>
      <c r="I112" s="80" t="s">
        <v>61</v>
      </c>
      <c r="J112" s="80" t="s">
        <v>61</v>
      </c>
      <c r="K112" s="80" t="s">
        <v>61</v>
      </c>
      <c r="L112" s="80" t="s">
        <v>61</v>
      </c>
      <c r="M112" s="80">
        <v>2025</v>
      </c>
      <c r="N112" s="80" t="s">
        <v>67</v>
      </c>
      <c r="O112" s="80">
        <v>0</v>
      </c>
      <c r="P112" s="80">
        <v>0</v>
      </c>
      <c r="Q112" s="80" t="s">
        <v>182</v>
      </c>
    </row>
    <row r="113" spans="1:17" hidden="1" x14ac:dyDescent="0.3">
      <c r="A113" s="112" t="s">
        <v>12</v>
      </c>
      <c r="B113" s="112" t="s">
        <v>88</v>
      </c>
      <c r="C113" s="112" t="s">
        <v>57</v>
      </c>
      <c r="D113" s="112" t="s">
        <v>138</v>
      </c>
      <c r="E113" s="112" t="s">
        <v>139</v>
      </c>
      <c r="F113" s="80" t="s">
        <v>10</v>
      </c>
      <c r="G113" s="80" t="s">
        <v>7</v>
      </c>
      <c r="H113" s="80" t="s">
        <v>61</v>
      </c>
      <c r="I113" s="80" t="s">
        <v>61</v>
      </c>
      <c r="J113" s="80" t="s">
        <v>61</v>
      </c>
      <c r="K113" s="80" t="s">
        <v>61</v>
      </c>
      <c r="L113" s="80" t="s">
        <v>61</v>
      </c>
      <c r="M113" s="101">
        <v>2026</v>
      </c>
      <c r="N113" s="101">
        <v>0.08</v>
      </c>
      <c r="O113" s="101">
        <v>0.6</v>
      </c>
      <c r="P113" s="101">
        <v>0.6</v>
      </c>
      <c r="Q113" s="101" t="s">
        <v>99</v>
      </c>
    </row>
    <row r="114" spans="1:17" hidden="1" x14ac:dyDescent="0.3">
      <c r="A114" s="108" t="s">
        <v>12</v>
      </c>
      <c r="B114" s="108" t="s">
        <v>88</v>
      </c>
      <c r="C114" s="108" t="s">
        <v>57</v>
      </c>
      <c r="D114" s="108" t="s">
        <v>140</v>
      </c>
      <c r="E114" s="108" t="s">
        <v>141</v>
      </c>
      <c r="F114" s="111" t="s">
        <v>10</v>
      </c>
      <c r="G114" s="80" t="s">
        <v>7</v>
      </c>
      <c r="H114" s="80" t="s">
        <v>61</v>
      </c>
      <c r="I114" s="80" t="s">
        <v>61</v>
      </c>
      <c r="J114" s="80" t="s">
        <v>61</v>
      </c>
      <c r="K114" s="80" t="s">
        <v>61</v>
      </c>
      <c r="L114" s="80" t="s">
        <v>61</v>
      </c>
      <c r="M114" s="112">
        <v>2025</v>
      </c>
      <c r="N114" s="112" t="s">
        <v>67</v>
      </c>
      <c r="O114" s="112">
        <v>0</v>
      </c>
      <c r="P114" s="112">
        <v>0</v>
      </c>
      <c r="Q114" s="112" t="s">
        <v>92</v>
      </c>
    </row>
    <row r="115" spans="1:17" hidden="1" x14ac:dyDescent="0.3">
      <c r="A115" s="108" t="s">
        <v>12</v>
      </c>
      <c r="B115" s="108" t="s">
        <v>88</v>
      </c>
      <c r="C115" s="108" t="s">
        <v>57</v>
      </c>
      <c r="D115" s="108" t="s">
        <v>142</v>
      </c>
      <c r="E115" s="108" t="s">
        <v>143</v>
      </c>
      <c r="F115" s="111" t="s">
        <v>10</v>
      </c>
      <c r="G115" s="80" t="s">
        <v>7</v>
      </c>
      <c r="H115" s="80" t="s">
        <v>61</v>
      </c>
      <c r="I115" s="80" t="s">
        <v>61</v>
      </c>
      <c r="J115" s="80" t="s">
        <v>61</v>
      </c>
      <c r="K115" s="80" t="s">
        <v>61</v>
      </c>
      <c r="L115" s="114" t="s">
        <v>61</v>
      </c>
      <c r="M115" s="108">
        <v>2025</v>
      </c>
      <c r="N115" s="108" t="s">
        <v>67</v>
      </c>
      <c r="O115" s="108">
        <v>0</v>
      </c>
      <c r="P115" s="108">
        <v>0</v>
      </c>
      <c r="Q115" s="108" t="s">
        <v>92</v>
      </c>
    </row>
    <row r="116" spans="1:17" x14ac:dyDescent="0.3">
      <c r="A116" s="113" t="s">
        <v>12</v>
      </c>
      <c r="B116" s="113" t="s">
        <v>88</v>
      </c>
      <c r="C116" s="113" t="s">
        <v>64</v>
      </c>
      <c r="D116" s="113" t="s">
        <v>194</v>
      </c>
      <c r="E116" s="113" t="s">
        <v>193</v>
      </c>
      <c r="F116" s="105" t="s">
        <v>10</v>
      </c>
      <c r="G116" s="105" t="s">
        <v>7</v>
      </c>
      <c r="H116" s="105" t="s">
        <v>61</v>
      </c>
      <c r="I116" s="105" t="s">
        <v>61</v>
      </c>
      <c r="J116" s="105" t="s">
        <v>61</v>
      </c>
      <c r="K116" s="105" t="s">
        <v>61</v>
      </c>
      <c r="L116" s="105" t="s">
        <v>61</v>
      </c>
      <c r="M116" s="113">
        <v>2025</v>
      </c>
      <c r="N116" s="113" t="s">
        <v>67</v>
      </c>
      <c r="O116" s="113">
        <v>0</v>
      </c>
      <c r="P116" s="113">
        <v>0</v>
      </c>
      <c r="Q116" s="113" t="s">
        <v>92</v>
      </c>
    </row>
    <row r="117" spans="1:17" x14ac:dyDescent="0.3">
      <c r="A117" s="105" t="s">
        <v>12</v>
      </c>
      <c r="B117" s="105" t="s">
        <v>88</v>
      </c>
      <c r="C117" s="105" t="s">
        <v>64</v>
      </c>
      <c r="D117" s="105" t="s">
        <v>192</v>
      </c>
      <c r="E117" s="105" t="s">
        <v>191</v>
      </c>
      <c r="F117" s="105" t="s">
        <v>10</v>
      </c>
      <c r="G117" s="105" t="s">
        <v>7</v>
      </c>
      <c r="H117" s="105" t="s">
        <v>61</v>
      </c>
      <c r="I117" s="105" t="s">
        <v>61</v>
      </c>
      <c r="J117" s="105" t="s">
        <v>61</v>
      </c>
      <c r="K117" s="105" t="s">
        <v>61</v>
      </c>
      <c r="L117" s="105" t="s">
        <v>61</v>
      </c>
      <c r="M117" s="105">
        <v>2025</v>
      </c>
      <c r="N117" s="105" t="s">
        <v>67</v>
      </c>
      <c r="O117" s="105">
        <v>0</v>
      </c>
      <c r="P117" s="105">
        <v>0</v>
      </c>
      <c r="Q117" s="105" t="s">
        <v>182</v>
      </c>
    </row>
    <row r="118" spans="1:17" x14ac:dyDescent="0.3">
      <c r="A118" s="105" t="s">
        <v>12</v>
      </c>
      <c r="B118" s="105" t="s">
        <v>88</v>
      </c>
      <c r="C118" s="105" t="s">
        <v>64</v>
      </c>
      <c r="D118" s="105" t="s">
        <v>190</v>
      </c>
      <c r="E118" s="105" t="s">
        <v>189</v>
      </c>
      <c r="F118" s="105" t="s">
        <v>10</v>
      </c>
      <c r="G118" s="105" t="s">
        <v>7</v>
      </c>
      <c r="H118" s="105" t="s">
        <v>61</v>
      </c>
      <c r="I118" s="105" t="s">
        <v>61</v>
      </c>
      <c r="J118" s="105" t="s">
        <v>61</v>
      </c>
      <c r="K118" s="105" t="s">
        <v>61</v>
      </c>
      <c r="L118" s="105" t="s">
        <v>61</v>
      </c>
      <c r="M118" s="105">
        <v>2026</v>
      </c>
      <c r="N118" s="105" t="s">
        <v>67</v>
      </c>
      <c r="O118" s="105">
        <v>7.0000000000000007E-2</v>
      </c>
      <c r="P118" s="105">
        <v>7.0000000000000007E-2</v>
      </c>
      <c r="Q118" s="105" t="s">
        <v>99</v>
      </c>
    </row>
    <row r="119" spans="1:17" x14ac:dyDescent="0.3">
      <c r="A119" s="105" t="s">
        <v>12</v>
      </c>
      <c r="B119" s="105" t="s">
        <v>88</v>
      </c>
      <c r="C119" s="105" t="s">
        <v>64</v>
      </c>
      <c r="D119" s="105" t="s">
        <v>188</v>
      </c>
      <c r="E119" s="105" t="s">
        <v>187</v>
      </c>
      <c r="F119" s="105" t="s">
        <v>10</v>
      </c>
      <c r="G119" s="105" t="s">
        <v>7</v>
      </c>
      <c r="H119" s="105" t="s">
        <v>61</v>
      </c>
      <c r="I119" s="105" t="s">
        <v>61</v>
      </c>
      <c r="J119" s="105" t="s">
        <v>61</v>
      </c>
      <c r="K119" s="105" t="s">
        <v>61</v>
      </c>
      <c r="L119" s="105" t="s">
        <v>61</v>
      </c>
      <c r="M119" s="105">
        <v>2025</v>
      </c>
      <c r="N119" s="105" t="s">
        <v>67</v>
      </c>
      <c r="O119" s="105">
        <v>0</v>
      </c>
      <c r="P119" s="105">
        <v>0</v>
      </c>
      <c r="Q119" s="105" t="s">
        <v>92</v>
      </c>
    </row>
    <row r="120" spans="1:17" x14ac:dyDescent="0.3">
      <c r="A120" s="106" t="s">
        <v>12</v>
      </c>
      <c r="B120" s="106" t="s">
        <v>88</v>
      </c>
      <c r="C120" s="106" t="s">
        <v>64</v>
      </c>
      <c r="D120" s="106" t="s">
        <v>186</v>
      </c>
      <c r="E120" s="106" t="s">
        <v>185</v>
      </c>
      <c r="F120" s="105" t="s">
        <v>10</v>
      </c>
      <c r="G120" s="105" t="s">
        <v>7</v>
      </c>
      <c r="H120" s="105" t="s">
        <v>61</v>
      </c>
      <c r="I120" s="105" t="s">
        <v>61</v>
      </c>
      <c r="J120" s="105" t="s">
        <v>61</v>
      </c>
      <c r="K120" s="105" t="s">
        <v>61</v>
      </c>
      <c r="L120" s="105" t="s">
        <v>61</v>
      </c>
      <c r="M120" s="105">
        <v>2026</v>
      </c>
      <c r="N120" s="105">
        <v>0.2</v>
      </c>
      <c r="O120" s="105">
        <v>0.2</v>
      </c>
      <c r="P120" s="105">
        <v>0.2</v>
      </c>
      <c r="Q120" s="105" t="s">
        <v>99</v>
      </c>
    </row>
    <row r="121" spans="1:17" x14ac:dyDescent="0.3">
      <c r="A121" s="106" t="s">
        <v>12</v>
      </c>
      <c r="B121" s="104" t="s">
        <v>88</v>
      </c>
      <c r="C121" s="104" t="s">
        <v>64</v>
      </c>
      <c r="D121" s="104" t="s">
        <v>184</v>
      </c>
      <c r="E121" s="104" t="s">
        <v>183</v>
      </c>
      <c r="F121" s="105" t="s">
        <v>10</v>
      </c>
      <c r="G121" s="105" t="s">
        <v>7</v>
      </c>
      <c r="H121" s="105" t="s">
        <v>61</v>
      </c>
      <c r="I121" s="105" t="s">
        <v>61</v>
      </c>
      <c r="J121" s="105" t="s">
        <v>61</v>
      </c>
      <c r="K121" s="105" t="s">
        <v>61</v>
      </c>
      <c r="L121" s="105" t="s">
        <v>61</v>
      </c>
      <c r="M121" s="105">
        <v>2026</v>
      </c>
      <c r="N121" s="105" t="s">
        <v>67</v>
      </c>
      <c r="O121" s="105">
        <v>0.39</v>
      </c>
      <c r="P121" s="105">
        <v>0.39</v>
      </c>
      <c r="Q121" s="105" t="s">
        <v>99</v>
      </c>
    </row>
    <row r="122" spans="1:17" x14ac:dyDescent="0.3">
      <c r="A122" s="108" t="s">
        <v>12</v>
      </c>
      <c r="B122" s="108" t="s">
        <v>88</v>
      </c>
      <c r="C122" s="108" t="s">
        <v>64</v>
      </c>
      <c r="D122" s="108" t="s">
        <v>213</v>
      </c>
      <c r="E122" s="108" t="s">
        <v>212</v>
      </c>
      <c r="F122" s="108" t="s">
        <v>10</v>
      </c>
      <c r="G122" s="108" t="s">
        <v>7</v>
      </c>
      <c r="H122" s="108" t="s">
        <v>61</v>
      </c>
      <c r="I122" s="108" t="s">
        <v>61</v>
      </c>
      <c r="J122" s="108" t="s">
        <v>61</v>
      </c>
      <c r="K122" s="108" t="s">
        <v>61</v>
      </c>
      <c r="L122" s="108" t="s">
        <v>61</v>
      </c>
      <c r="M122" s="133">
        <v>2029</v>
      </c>
      <c r="N122" s="107">
        <v>0</v>
      </c>
      <c r="O122" s="107">
        <v>0</v>
      </c>
      <c r="P122" s="107">
        <v>0</v>
      </c>
      <c r="Q122" s="107" t="s">
        <v>182</v>
      </c>
    </row>
    <row r="123" spans="1:17" x14ac:dyDescent="0.3">
      <c r="A123" s="108" t="s">
        <v>12</v>
      </c>
      <c r="B123" s="108" t="s">
        <v>88</v>
      </c>
      <c r="C123" s="108" t="s">
        <v>64</v>
      </c>
      <c r="D123" s="108" t="s">
        <v>211</v>
      </c>
      <c r="E123" s="108" t="s">
        <v>210</v>
      </c>
      <c r="F123" s="108" t="s">
        <v>10</v>
      </c>
      <c r="G123" s="108" t="s">
        <v>7</v>
      </c>
      <c r="H123" s="108" t="s">
        <v>61</v>
      </c>
      <c r="I123" s="108" t="s">
        <v>61</v>
      </c>
      <c r="J123" s="108" t="s">
        <v>61</v>
      </c>
      <c r="K123" s="108" t="s">
        <v>61</v>
      </c>
      <c r="L123" s="108" t="s">
        <v>61</v>
      </c>
      <c r="M123" s="133">
        <v>2029</v>
      </c>
      <c r="N123" s="107">
        <v>0.93</v>
      </c>
      <c r="O123" s="107">
        <v>0.97</v>
      </c>
      <c r="P123" s="107">
        <v>0.97</v>
      </c>
      <c r="Q123" s="107" t="s">
        <v>92</v>
      </c>
    </row>
    <row r="124" spans="1:17" x14ac:dyDescent="0.3">
      <c r="A124" s="108" t="s">
        <v>12</v>
      </c>
      <c r="B124" s="108" t="s">
        <v>88</v>
      </c>
      <c r="C124" s="108" t="s">
        <v>64</v>
      </c>
      <c r="D124" s="108" t="s">
        <v>209</v>
      </c>
      <c r="E124" s="108" t="s">
        <v>208</v>
      </c>
      <c r="F124" s="108" t="s">
        <v>10</v>
      </c>
      <c r="G124" s="108" t="s">
        <v>7</v>
      </c>
      <c r="H124" s="108" t="s">
        <v>61</v>
      </c>
      <c r="I124" s="108" t="s">
        <v>61</v>
      </c>
      <c r="J124" s="108" t="s">
        <v>61</v>
      </c>
      <c r="K124" s="108" t="s">
        <v>61</v>
      </c>
      <c r="L124" s="108" t="s">
        <v>61</v>
      </c>
      <c r="M124" s="108">
        <v>2021</v>
      </c>
      <c r="N124" s="107">
        <v>0</v>
      </c>
      <c r="O124" s="107">
        <v>0</v>
      </c>
      <c r="P124" s="107">
        <v>0</v>
      </c>
      <c r="Q124" s="107" t="s">
        <v>92</v>
      </c>
    </row>
    <row r="125" spans="1:17" x14ac:dyDescent="0.3">
      <c r="A125" s="106" t="s">
        <v>12</v>
      </c>
      <c r="B125" s="105" t="s">
        <v>88</v>
      </c>
      <c r="C125" s="105" t="s">
        <v>197</v>
      </c>
      <c r="D125" s="105" t="s">
        <v>207</v>
      </c>
      <c r="E125" s="105" t="s">
        <v>206</v>
      </c>
      <c r="F125" s="105" t="s">
        <v>10</v>
      </c>
      <c r="G125" s="105" t="s">
        <v>7</v>
      </c>
      <c r="H125" s="105" t="s">
        <v>61</v>
      </c>
      <c r="I125" s="105" t="s">
        <v>61</v>
      </c>
      <c r="J125" s="105" t="s">
        <v>61</v>
      </c>
      <c r="K125" s="105" t="s">
        <v>61</v>
      </c>
      <c r="L125" s="105" t="s">
        <v>61</v>
      </c>
      <c r="M125" s="105">
        <v>2024</v>
      </c>
      <c r="N125" s="105" t="s">
        <v>67</v>
      </c>
      <c r="O125" s="105">
        <v>0</v>
      </c>
      <c r="P125" s="105">
        <v>0</v>
      </c>
      <c r="Q125" s="105" t="s">
        <v>92</v>
      </c>
    </row>
    <row r="126" spans="1:17" x14ac:dyDescent="0.3">
      <c r="A126" s="106" t="s">
        <v>12</v>
      </c>
      <c r="B126" s="105" t="s">
        <v>88</v>
      </c>
      <c r="C126" s="105" t="s">
        <v>197</v>
      </c>
      <c r="D126" s="105" t="s">
        <v>205</v>
      </c>
      <c r="E126" s="105" t="s">
        <v>204</v>
      </c>
      <c r="F126" s="105" t="s">
        <v>10</v>
      </c>
      <c r="G126" s="105" t="s">
        <v>7</v>
      </c>
      <c r="H126" s="105" t="s">
        <v>61</v>
      </c>
      <c r="I126" s="105" t="s">
        <v>61</v>
      </c>
      <c r="J126" s="105" t="s">
        <v>61</v>
      </c>
      <c r="K126" s="105" t="s">
        <v>61</v>
      </c>
      <c r="L126" s="105" t="s">
        <v>61</v>
      </c>
      <c r="M126" s="105">
        <v>2025</v>
      </c>
      <c r="N126" s="105" t="s">
        <v>67</v>
      </c>
      <c r="O126" s="105">
        <v>0.23</v>
      </c>
      <c r="P126" s="105">
        <v>0.23</v>
      </c>
      <c r="Q126" s="105" t="s">
        <v>99</v>
      </c>
    </row>
    <row r="127" spans="1:17" x14ac:dyDescent="0.3">
      <c r="A127" s="106" t="s">
        <v>12</v>
      </c>
      <c r="B127" s="105" t="s">
        <v>88</v>
      </c>
      <c r="C127" s="105" t="s">
        <v>197</v>
      </c>
      <c r="D127" s="105" t="s">
        <v>203</v>
      </c>
      <c r="E127" s="105" t="s">
        <v>202</v>
      </c>
      <c r="F127" s="105" t="s">
        <v>10</v>
      </c>
      <c r="G127" s="105" t="s">
        <v>7</v>
      </c>
      <c r="H127" s="105" t="s">
        <v>61</v>
      </c>
      <c r="I127" s="105" t="s">
        <v>61</v>
      </c>
      <c r="J127" s="105" t="s">
        <v>61</v>
      </c>
      <c r="K127" s="105" t="s">
        <v>61</v>
      </c>
      <c r="L127" s="105" t="s">
        <v>61</v>
      </c>
      <c r="M127" s="105">
        <v>2024</v>
      </c>
      <c r="N127" s="105" t="s">
        <v>67</v>
      </c>
      <c r="O127" s="105">
        <v>0</v>
      </c>
      <c r="P127" s="105">
        <v>0</v>
      </c>
      <c r="Q127" s="105" t="s">
        <v>92</v>
      </c>
    </row>
    <row r="128" spans="1:17" x14ac:dyDescent="0.3">
      <c r="A128" s="106" t="s">
        <v>12</v>
      </c>
      <c r="B128" s="105" t="s">
        <v>88</v>
      </c>
      <c r="C128" s="105" t="s">
        <v>197</v>
      </c>
      <c r="D128" s="105" t="s">
        <v>201</v>
      </c>
      <c r="E128" s="105" t="s">
        <v>200</v>
      </c>
      <c r="F128" s="105" t="s">
        <v>10</v>
      </c>
      <c r="G128" s="105" t="s">
        <v>7</v>
      </c>
      <c r="H128" s="105" t="s">
        <v>61</v>
      </c>
      <c r="I128" s="105" t="s">
        <v>61</v>
      </c>
      <c r="J128" s="105" t="s">
        <v>61</v>
      </c>
      <c r="K128" s="105" t="s">
        <v>61</v>
      </c>
      <c r="L128" s="105" t="s">
        <v>61</v>
      </c>
      <c r="M128" s="105">
        <v>2024</v>
      </c>
      <c r="N128" s="105" t="s">
        <v>67</v>
      </c>
      <c r="O128" s="105">
        <v>0</v>
      </c>
      <c r="P128" s="105">
        <v>0</v>
      </c>
      <c r="Q128" s="105" t="s">
        <v>92</v>
      </c>
    </row>
    <row r="129" spans="1:17" x14ac:dyDescent="0.3">
      <c r="A129" s="106" t="s">
        <v>12</v>
      </c>
      <c r="B129" s="105" t="s">
        <v>88</v>
      </c>
      <c r="C129" s="105" t="s">
        <v>197</v>
      </c>
      <c r="D129" s="105" t="s">
        <v>199</v>
      </c>
      <c r="E129" s="105" t="s">
        <v>198</v>
      </c>
      <c r="F129" s="105" t="s">
        <v>10</v>
      </c>
      <c r="G129" s="105" t="s">
        <v>7</v>
      </c>
      <c r="H129" s="105" t="s">
        <v>61</v>
      </c>
      <c r="I129" s="105" t="s">
        <v>61</v>
      </c>
      <c r="J129" s="105" t="s">
        <v>61</v>
      </c>
      <c r="K129" s="105" t="s">
        <v>61</v>
      </c>
      <c r="L129" s="105" t="s">
        <v>61</v>
      </c>
      <c r="M129" s="105">
        <v>2024</v>
      </c>
      <c r="N129" s="105" t="s">
        <v>67</v>
      </c>
      <c r="O129" s="105">
        <v>0</v>
      </c>
      <c r="P129" s="105">
        <v>0</v>
      </c>
      <c r="Q129" s="105" t="s">
        <v>92</v>
      </c>
    </row>
    <row r="130" spans="1:17" x14ac:dyDescent="0.3">
      <c r="A130" s="106" t="s">
        <v>12</v>
      </c>
      <c r="B130" s="106" t="s">
        <v>88</v>
      </c>
      <c r="C130" s="106" t="s">
        <v>197</v>
      </c>
      <c r="D130" s="106" t="s">
        <v>196</v>
      </c>
      <c r="E130" s="106" t="s">
        <v>195</v>
      </c>
      <c r="F130" s="105" t="s">
        <v>10</v>
      </c>
      <c r="G130" s="105" t="s">
        <v>7</v>
      </c>
      <c r="H130" s="105" t="s">
        <v>61</v>
      </c>
      <c r="I130" s="105" t="s">
        <v>61</v>
      </c>
      <c r="J130" s="105" t="s">
        <v>61</v>
      </c>
      <c r="K130" s="105" t="s">
        <v>61</v>
      </c>
      <c r="L130" s="105" t="s">
        <v>61</v>
      </c>
      <c r="M130" s="106">
        <v>2026</v>
      </c>
      <c r="N130" s="106">
        <v>0.2</v>
      </c>
      <c r="O130" s="106">
        <v>0.2</v>
      </c>
      <c r="P130" s="106">
        <v>0.2</v>
      </c>
      <c r="Q130" s="106" t="s">
        <v>99</v>
      </c>
    </row>
    <row r="131" spans="1:17" hidden="1" x14ac:dyDescent="0.3">
      <c r="A131" s="108" t="s">
        <v>12</v>
      </c>
      <c r="B131" s="108" t="s">
        <v>88</v>
      </c>
      <c r="C131" s="107" t="s">
        <v>57</v>
      </c>
      <c r="D131" s="107" t="s">
        <v>223</v>
      </c>
      <c r="E131" s="107" t="s">
        <v>226</v>
      </c>
      <c r="F131" s="115" t="s">
        <v>10</v>
      </c>
      <c r="G131" s="101" t="s">
        <v>7</v>
      </c>
      <c r="H131" s="101" t="s">
        <v>61</v>
      </c>
      <c r="I131" s="101" t="s">
        <v>61</v>
      </c>
      <c r="J131" s="101" t="s">
        <v>61</v>
      </c>
      <c r="K131" s="101" t="s">
        <v>61</v>
      </c>
      <c r="L131" s="116" t="s">
        <v>61</v>
      </c>
      <c r="M131" s="107">
        <v>2025</v>
      </c>
      <c r="N131" s="107" t="s">
        <v>67</v>
      </c>
      <c r="O131" s="107">
        <v>0</v>
      </c>
      <c r="P131" s="107">
        <v>0</v>
      </c>
      <c r="Q131" s="107" t="s">
        <v>99</v>
      </c>
    </row>
    <row r="132" spans="1:17" hidden="1" x14ac:dyDescent="0.3">
      <c r="A132" s="108" t="s">
        <v>12</v>
      </c>
      <c r="B132" s="108" t="s">
        <v>88</v>
      </c>
      <c r="C132" s="107" t="s">
        <v>57</v>
      </c>
      <c r="D132" s="107" t="s">
        <v>224</v>
      </c>
      <c r="E132" s="107" t="s">
        <v>227</v>
      </c>
      <c r="F132" s="115" t="s">
        <v>10</v>
      </c>
      <c r="G132" s="101" t="s">
        <v>7</v>
      </c>
      <c r="H132" s="101" t="s">
        <v>61</v>
      </c>
      <c r="I132" s="101" t="s">
        <v>61</v>
      </c>
      <c r="J132" s="101" t="s">
        <v>61</v>
      </c>
      <c r="K132" s="101" t="s">
        <v>61</v>
      </c>
      <c r="L132" s="116" t="s">
        <v>61</v>
      </c>
      <c r="M132" s="107">
        <v>2025</v>
      </c>
      <c r="N132" s="107">
        <v>0.99</v>
      </c>
      <c r="O132" s="107">
        <v>0</v>
      </c>
      <c r="P132" s="107">
        <v>0</v>
      </c>
      <c r="Q132" s="107" t="s">
        <v>92</v>
      </c>
    </row>
    <row r="133" spans="1:17" hidden="1" x14ac:dyDescent="0.3">
      <c r="A133" s="108" t="s">
        <v>12</v>
      </c>
      <c r="B133" s="108" t="s">
        <v>88</v>
      </c>
      <c r="C133" s="107" t="s">
        <v>57</v>
      </c>
      <c r="D133" s="107" t="s">
        <v>225</v>
      </c>
      <c r="E133" s="107" t="s">
        <v>228</v>
      </c>
      <c r="F133" s="115" t="s">
        <v>10</v>
      </c>
      <c r="G133" s="101" t="s">
        <v>7</v>
      </c>
      <c r="H133" s="101" t="s">
        <v>61</v>
      </c>
      <c r="I133" s="101" t="s">
        <v>61</v>
      </c>
      <c r="J133" s="101" t="s">
        <v>61</v>
      </c>
      <c r="K133" s="101" t="s">
        <v>61</v>
      </c>
      <c r="L133" s="116" t="s">
        <v>61</v>
      </c>
      <c r="M133" s="107">
        <v>2025</v>
      </c>
      <c r="N133" s="107">
        <v>0</v>
      </c>
      <c r="O133" s="107">
        <v>0</v>
      </c>
      <c r="P133" s="107">
        <v>0</v>
      </c>
      <c r="Q133" s="107" t="s">
        <v>92</v>
      </c>
    </row>
  </sheetData>
  <autoFilter ref="A1:Q133" xr:uid="{06AEFB00-1289-4B8E-87A3-B856D2DE3F10}">
    <filterColumn colId="2">
      <filters>
        <filter val="Heavy Fright"/>
        <filter val="Light Freigh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R15"/>
  <sheetViews>
    <sheetView zoomScale="115" zoomScaleNormal="115" workbookViewId="0">
      <pane ySplit="1" topLeftCell="A2" activePane="bottomLeft" state="frozen"/>
      <selection pane="bottomLeft" activeCell="B17" sqref="B17"/>
    </sheetView>
  </sheetViews>
  <sheetFormatPr defaultColWidth="8.88671875" defaultRowHeight="14.4" x14ac:dyDescent="0.3"/>
  <cols>
    <col min="1" max="1" width="11.88671875" style="31" customWidth="1"/>
    <col min="2" max="2" width="27.5546875" style="30" customWidth="1"/>
    <col min="3" max="3" width="24.44140625" style="30" customWidth="1"/>
    <col min="4" max="4" width="21" style="30" customWidth="1"/>
    <col min="5" max="5" width="26.5546875" style="30" customWidth="1"/>
    <col min="6" max="6" width="14.6640625" style="30" customWidth="1"/>
    <col min="7" max="7" width="14.5546875" style="30" customWidth="1"/>
    <col min="8" max="8" width="16.109375" style="30" bestFit="1" customWidth="1"/>
    <col min="9" max="9" width="10.5546875" style="30" customWidth="1"/>
    <col min="10" max="11" width="15.5546875" style="30" customWidth="1"/>
    <col min="12" max="38" width="12" style="30" bestFit="1" customWidth="1"/>
    <col min="39" max="16384" width="8.88671875" style="30"/>
  </cols>
  <sheetData>
    <row r="1" spans="1:44" ht="29.4" thickBot="1" x14ac:dyDescent="0.35">
      <c r="A1" s="89" t="s">
        <v>17</v>
      </c>
      <c r="B1" s="90" t="s">
        <v>14</v>
      </c>
      <c r="C1" s="90" t="s">
        <v>43</v>
      </c>
      <c r="D1" s="90" t="s">
        <v>166</v>
      </c>
      <c r="E1" s="91" t="s">
        <v>71</v>
      </c>
      <c r="F1" s="91" t="s">
        <v>72</v>
      </c>
      <c r="G1" s="90" t="s">
        <v>3</v>
      </c>
      <c r="H1" s="92" t="s">
        <v>79</v>
      </c>
      <c r="I1" s="27" t="s">
        <v>53</v>
      </c>
      <c r="J1" s="28" t="s">
        <v>75</v>
      </c>
      <c r="K1" s="29" t="s">
        <v>76</v>
      </c>
      <c r="L1" s="90">
        <v>2021</v>
      </c>
      <c r="M1" s="90">
        <v>2022</v>
      </c>
      <c r="N1" s="90">
        <v>2023</v>
      </c>
      <c r="O1" s="90">
        <v>2024</v>
      </c>
      <c r="P1" s="90">
        <v>2025</v>
      </c>
      <c r="Q1" s="90">
        <v>2026</v>
      </c>
      <c r="R1" s="90">
        <v>2027</v>
      </c>
      <c r="S1" s="90">
        <v>2028</v>
      </c>
      <c r="T1" s="90">
        <v>2029</v>
      </c>
      <c r="U1" s="90">
        <v>2030</v>
      </c>
      <c r="V1" s="90">
        <v>2031</v>
      </c>
      <c r="W1" s="90">
        <v>2032</v>
      </c>
      <c r="X1" s="90">
        <v>2033</v>
      </c>
      <c r="Y1" s="90">
        <v>2034</v>
      </c>
      <c r="Z1" s="90">
        <v>2035</v>
      </c>
      <c r="AA1" s="90">
        <v>2036</v>
      </c>
      <c r="AB1" s="90">
        <v>2037</v>
      </c>
      <c r="AC1" s="90">
        <v>2038</v>
      </c>
      <c r="AD1" s="90">
        <v>2039</v>
      </c>
      <c r="AE1" s="90">
        <v>2040</v>
      </c>
      <c r="AF1" s="90">
        <v>2041</v>
      </c>
      <c r="AG1" s="90">
        <v>2042</v>
      </c>
      <c r="AH1" s="90">
        <v>2043</v>
      </c>
      <c r="AI1" s="90">
        <v>2044</v>
      </c>
      <c r="AJ1" s="90">
        <v>2045</v>
      </c>
      <c r="AK1" s="90">
        <v>2046</v>
      </c>
      <c r="AL1" s="90">
        <v>2047</v>
      </c>
      <c r="AM1" s="90">
        <v>2048</v>
      </c>
      <c r="AN1" s="90">
        <v>2049</v>
      </c>
      <c r="AO1" s="90">
        <v>2050</v>
      </c>
      <c r="AP1" s="90"/>
      <c r="AQ1" s="90"/>
      <c r="AR1" s="90"/>
    </row>
    <row r="2" spans="1:44" ht="15" thickBot="1" x14ac:dyDescent="0.35">
      <c r="A2" s="86" t="s">
        <v>9</v>
      </c>
      <c r="B2" s="127" t="s">
        <v>221</v>
      </c>
      <c r="C2" s="99" t="s">
        <v>183</v>
      </c>
      <c r="D2" s="21"/>
      <c r="E2" s="99" t="s">
        <v>222</v>
      </c>
      <c r="F2" s="110" t="s">
        <v>7</v>
      </c>
      <c r="G2" s="86" t="s">
        <v>156</v>
      </c>
      <c r="H2" s="86" t="s">
        <v>157</v>
      </c>
      <c r="I2" s="87"/>
      <c r="J2" s="88"/>
      <c r="K2" s="93"/>
      <c r="L2" s="99">
        <v>2.7846000000000002</v>
      </c>
      <c r="M2" s="99">
        <v>2.7846000000000002</v>
      </c>
      <c r="N2" s="99">
        <v>2.7846000000000002</v>
      </c>
      <c r="O2" s="99">
        <v>2.7846000000000002</v>
      </c>
      <c r="P2" s="99">
        <v>2.7846000000000002</v>
      </c>
      <c r="Q2" s="99">
        <v>2.7567540000000004</v>
      </c>
      <c r="R2" s="99">
        <v>2.7289080000000006</v>
      </c>
      <c r="S2" s="99">
        <v>2.7010620000000007</v>
      </c>
      <c r="T2" s="99">
        <v>2.6732160000000009</v>
      </c>
      <c r="U2" s="99">
        <v>2.6453700000000002</v>
      </c>
      <c r="V2" s="99">
        <v>2.6453700000000002</v>
      </c>
      <c r="W2" s="99">
        <v>2.6453700000000002</v>
      </c>
      <c r="X2" s="99">
        <v>2.6453700000000002</v>
      </c>
      <c r="Y2" s="99">
        <v>2.6453700000000002</v>
      </c>
      <c r="Z2" s="99">
        <v>2.6453700000000002</v>
      </c>
      <c r="AA2" s="99">
        <v>2.6453700000000002</v>
      </c>
      <c r="AB2" s="99">
        <v>2.6453700000000002</v>
      </c>
      <c r="AC2" s="99">
        <v>2.6453700000000002</v>
      </c>
      <c r="AD2" s="99">
        <v>2.6453700000000002</v>
      </c>
      <c r="AE2" s="99">
        <v>2.6453700000000002</v>
      </c>
      <c r="AF2" s="99">
        <v>2.6453700000000002</v>
      </c>
      <c r="AG2" s="99">
        <v>2.6453700000000002</v>
      </c>
      <c r="AH2" s="99">
        <v>2.6453700000000002</v>
      </c>
      <c r="AI2" s="99">
        <v>2.6453700000000002</v>
      </c>
      <c r="AJ2" s="99">
        <v>2.6453700000000002</v>
      </c>
      <c r="AK2" s="99">
        <v>2.6453700000000002</v>
      </c>
      <c r="AL2" s="99">
        <v>2.6453700000000002</v>
      </c>
      <c r="AM2" s="99">
        <v>2.6453700000000002</v>
      </c>
      <c r="AN2" s="99">
        <v>2.6453700000000002</v>
      </c>
      <c r="AO2" s="99">
        <v>2.6453700000000002</v>
      </c>
    </row>
    <row r="3" spans="1:44" ht="15" thickBot="1" x14ac:dyDescent="0.35">
      <c r="A3" s="86" t="s">
        <v>9</v>
      </c>
      <c r="B3" s="127" t="s">
        <v>221</v>
      </c>
      <c r="C3" s="99" t="s">
        <v>187</v>
      </c>
      <c r="D3" s="21"/>
      <c r="E3" s="99" t="s">
        <v>222</v>
      </c>
      <c r="F3" s="110" t="s">
        <v>7</v>
      </c>
      <c r="G3" s="86" t="s">
        <v>156</v>
      </c>
      <c r="H3" s="86" t="s">
        <v>157</v>
      </c>
      <c r="I3" s="87"/>
      <c r="J3" s="88"/>
      <c r="K3" s="93"/>
      <c r="L3" s="99">
        <v>13.612499999999999</v>
      </c>
      <c r="M3" s="99">
        <v>13.612499999999999</v>
      </c>
      <c r="N3" s="99">
        <v>13.612499999999999</v>
      </c>
      <c r="O3" s="99">
        <v>13.612499999999999</v>
      </c>
      <c r="P3" s="99">
        <v>13.612499999999999</v>
      </c>
      <c r="Q3" s="99">
        <v>13.476374999999999</v>
      </c>
      <c r="R3" s="99">
        <v>13.340249999999999</v>
      </c>
      <c r="S3" s="99">
        <v>13.204124999999999</v>
      </c>
      <c r="T3" s="99">
        <v>13.068</v>
      </c>
      <c r="U3" s="99">
        <v>12.931874999999998</v>
      </c>
      <c r="V3" s="99">
        <v>12.931874999999998</v>
      </c>
      <c r="W3" s="99">
        <v>12.931874999999998</v>
      </c>
      <c r="X3" s="99">
        <v>12.931874999999998</v>
      </c>
      <c r="Y3" s="99">
        <v>12.931874999999998</v>
      </c>
      <c r="Z3" s="99">
        <v>12.931874999999998</v>
      </c>
      <c r="AA3" s="99">
        <v>12.931874999999998</v>
      </c>
      <c r="AB3" s="99">
        <v>12.931874999999998</v>
      </c>
      <c r="AC3" s="99">
        <v>12.931874999999998</v>
      </c>
      <c r="AD3" s="99">
        <v>12.931874999999998</v>
      </c>
      <c r="AE3" s="99">
        <v>12.931874999999998</v>
      </c>
      <c r="AF3" s="99">
        <v>12.931874999999998</v>
      </c>
      <c r="AG3" s="99">
        <v>12.931874999999998</v>
      </c>
      <c r="AH3" s="99">
        <v>12.931874999999998</v>
      </c>
      <c r="AI3" s="99">
        <v>12.931874999999998</v>
      </c>
      <c r="AJ3" s="99">
        <v>12.931874999999998</v>
      </c>
      <c r="AK3" s="99">
        <v>12.931874999999998</v>
      </c>
      <c r="AL3" s="99">
        <v>12.931874999999998</v>
      </c>
      <c r="AM3" s="99">
        <v>12.931874999999998</v>
      </c>
      <c r="AN3" s="99">
        <v>12.931874999999998</v>
      </c>
      <c r="AO3" s="99">
        <v>12.931874999999998</v>
      </c>
    </row>
    <row r="4" spans="1:44" ht="15" thickBot="1" x14ac:dyDescent="0.35">
      <c r="A4" s="86" t="s">
        <v>9</v>
      </c>
      <c r="B4" s="127" t="s">
        <v>221</v>
      </c>
      <c r="C4" s="99" t="s">
        <v>185</v>
      </c>
      <c r="D4" s="21"/>
      <c r="E4" s="99" t="s">
        <v>222</v>
      </c>
      <c r="F4" s="110" t="s">
        <v>7</v>
      </c>
      <c r="G4" s="86" t="s">
        <v>156</v>
      </c>
      <c r="H4" s="86" t="s">
        <v>157</v>
      </c>
      <c r="I4" s="87"/>
      <c r="J4" s="88"/>
      <c r="K4" s="93"/>
      <c r="L4" s="99">
        <v>8.84</v>
      </c>
      <c r="M4" s="99">
        <v>8.84</v>
      </c>
      <c r="N4" s="99">
        <v>8.84</v>
      </c>
      <c r="O4" s="99">
        <v>8.84</v>
      </c>
      <c r="P4" s="99">
        <v>8.84</v>
      </c>
      <c r="Q4" s="99">
        <v>8.7515999999999998</v>
      </c>
      <c r="R4" s="99">
        <v>8.6631999999999998</v>
      </c>
      <c r="S4" s="99">
        <v>8.5747999999999998</v>
      </c>
      <c r="T4" s="99">
        <v>8.4863999999999997</v>
      </c>
      <c r="U4" s="99">
        <v>8.3979999999999997</v>
      </c>
      <c r="V4" s="99">
        <v>8.3979999999999997</v>
      </c>
      <c r="W4" s="99">
        <v>8.3979999999999997</v>
      </c>
      <c r="X4" s="99">
        <v>8.3979999999999997</v>
      </c>
      <c r="Y4" s="99">
        <v>8.3979999999999997</v>
      </c>
      <c r="Z4" s="99">
        <v>8.3979999999999997</v>
      </c>
      <c r="AA4" s="99">
        <v>8.3979999999999997</v>
      </c>
      <c r="AB4" s="99">
        <v>8.3979999999999997</v>
      </c>
      <c r="AC4" s="99">
        <v>8.3979999999999997</v>
      </c>
      <c r="AD4" s="99">
        <v>8.3979999999999997</v>
      </c>
      <c r="AE4" s="99">
        <v>8.3979999999999997</v>
      </c>
      <c r="AF4" s="99">
        <v>8.3979999999999997</v>
      </c>
      <c r="AG4" s="99">
        <v>8.3979999999999997</v>
      </c>
      <c r="AH4" s="99">
        <v>8.3979999999999997</v>
      </c>
      <c r="AI4" s="99">
        <v>8.3979999999999997</v>
      </c>
      <c r="AJ4" s="99">
        <v>8.3979999999999997</v>
      </c>
      <c r="AK4" s="99">
        <v>8.3979999999999997</v>
      </c>
      <c r="AL4" s="99">
        <v>8.3979999999999997</v>
      </c>
      <c r="AM4" s="99">
        <v>8.3979999999999997</v>
      </c>
      <c r="AN4" s="99">
        <v>8.3979999999999997</v>
      </c>
      <c r="AO4" s="99">
        <v>8.3979999999999997</v>
      </c>
    </row>
    <row r="5" spans="1:44" ht="15" thickBot="1" x14ac:dyDescent="0.35">
      <c r="A5" s="86" t="s">
        <v>9</v>
      </c>
      <c r="B5" s="86" t="s">
        <v>155</v>
      </c>
      <c r="C5" s="21" t="s">
        <v>158</v>
      </c>
      <c r="D5" s="21" t="s">
        <v>181</v>
      </c>
      <c r="E5" s="86" t="s">
        <v>160</v>
      </c>
      <c r="F5" s="86" t="s">
        <v>7</v>
      </c>
      <c r="G5" s="86" t="s">
        <v>156</v>
      </c>
      <c r="H5" s="86" t="s">
        <v>157</v>
      </c>
      <c r="I5" s="87"/>
      <c r="J5" s="88"/>
      <c r="K5" s="93"/>
      <c r="L5" s="99">
        <v>6.6616900567333506E-2</v>
      </c>
      <c r="M5" s="99">
        <v>6.6616900567333506E-2</v>
      </c>
      <c r="N5" s="99">
        <v>6.6616900567333506E-2</v>
      </c>
      <c r="O5" s="99">
        <v>6.6616900567333506E-2</v>
      </c>
      <c r="P5" s="99">
        <v>6.6616900567333506E-2</v>
      </c>
      <c r="Q5" s="99">
        <v>6.6616900567333506E-2</v>
      </c>
      <c r="R5" s="99">
        <v>6.6616900567333506E-2</v>
      </c>
      <c r="S5" s="95">
        <f>(0.0666169005673335)*0.92</f>
        <v>6.128754852194683E-2</v>
      </c>
      <c r="T5" s="94">
        <f t="shared" ref="T5:AO5" si="0">S5</f>
        <v>6.128754852194683E-2</v>
      </c>
      <c r="U5" s="99">
        <f t="shared" si="0"/>
        <v>6.128754852194683E-2</v>
      </c>
      <c r="V5" s="99">
        <f t="shared" si="0"/>
        <v>6.128754852194683E-2</v>
      </c>
      <c r="W5" s="99">
        <f t="shared" si="0"/>
        <v>6.128754852194683E-2</v>
      </c>
      <c r="X5" s="99">
        <f t="shared" si="0"/>
        <v>6.128754852194683E-2</v>
      </c>
      <c r="Y5" s="99">
        <f t="shared" si="0"/>
        <v>6.128754852194683E-2</v>
      </c>
      <c r="Z5" s="99">
        <f t="shared" si="0"/>
        <v>6.128754852194683E-2</v>
      </c>
      <c r="AA5" s="99">
        <f t="shared" si="0"/>
        <v>6.128754852194683E-2</v>
      </c>
      <c r="AB5" s="99">
        <f t="shared" si="0"/>
        <v>6.128754852194683E-2</v>
      </c>
      <c r="AC5" s="99">
        <f t="shared" si="0"/>
        <v>6.128754852194683E-2</v>
      </c>
      <c r="AD5" s="99">
        <f t="shared" si="0"/>
        <v>6.128754852194683E-2</v>
      </c>
      <c r="AE5" s="99">
        <f t="shared" si="0"/>
        <v>6.128754852194683E-2</v>
      </c>
      <c r="AF5" s="99">
        <f t="shared" si="0"/>
        <v>6.128754852194683E-2</v>
      </c>
      <c r="AG5" s="99">
        <f t="shared" si="0"/>
        <v>6.128754852194683E-2</v>
      </c>
      <c r="AH5" s="99">
        <f t="shared" si="0"/>
        <v>6.128754852194683E-2</v>
      </c>
      <c r="AI5" s="99">
        <f t="shared" si="0"/>
        <v>6.128754852194683E-2</v>
      </c>
      <c r="AJ5" s="99">
        <f t="shared" si="0"/>
        <v>6.128754852194683E-2</v>
      </c>
      <c r="AK5" s="99">
        <f t="shared" si="0"/>
        <v>6.128754852194683E-2</v>
      </c>
      <c r="AL5" s="99">
        <f t="shared" si="0"/>
        <v>6.128754852194683E-2</v>
      </c>
      <c r="AM5" s="99">
        <f t="shared" si="0"/>
        <v>6.128754852194683E-2</v>
      </c>
      <c r="AN5" s="99">
        <f t="shared" si="0"/>
        <v>6.128754852194683E-2</v>
      </c>
      <c r="AO5" s="99">
        <f t="shared" si="0"/>
        <v>6.128754852194683E-2</v>
      </c>
    </row>
    <row r="6" spans="1:44" ht="15" thickBot="1" x14ac:dyDescent="0.35">
      <c r="A6" s="86" t="s">
        <v>9</v>
      </c>
      <c r="B6" s="86" t="s">
        <v>155</v>
      </c>
      <c r="C6" s="21" t="s">
        <v>159</v>
      </c>
      <c r="D6" s="21" t="s">
        <v>181</v>
      </c>
      <c r="E6" s="86" t="s">
        <v>160</v>
      </c>
      <c r="F6" s="86" t="s">
        <v>7</v>
      </c>
      <c r="G6" s="86" t="s">
        <v>156</v>
      </c>
      <c r="H6" s="86" t="s">
        <v>157</v>
      </c>
      <c r="I6" s="87"/>
      <c r="J6" s="88"/>
      <c r="K6" s="93"/>
      <c r="L6" s="99">
        <v>6.6616900567333506E-2</v>
      </c>
      <c r="M6" s="99">
        <v>6.6616900567333506E-2</v>
      </c>
      <c r="N6" s="99">
        <v>6.6616900567333506E-2</v>
      </c>
      <c r="O6" s="99">
        <v>6.6616900567333506E-2</v>
      </c>
      <c r="P6" s="99">
        <v>6.6616900567333506E-2</v>
      </c>
      <c r="Q6" s="99">
        <v>6.6616900567333506E-2</v>
      </c>
      <c r="R6" s="99">
        <v>6.6616900567333506E-2</v>
      </c>
      <c r="S6" s="95">
        <f>(0.0666169005673335)*0.92</f>
        <v>6.128754852194683E-2</v>
      </c>
      <c r="T6" s="94">
        <f t="shared" ref="T6:AO6" si="1">S6</f>
        <v>6.128754852194683E-2</v>
      </c>
      <c r="U6" s="99">
        <f t="shared" si="1"/>
        <v>6.128754852194683E-2</v>
      </c>
      <c r="V6" s="99">
        <f t="shared" si="1"/>
        <v>6.128754852194683E-2</v>
      </c>
      <c r="W6" s="99">
        <f t="shared" si="1"/>
        <v>6.128754852194683E-2</v>
      </c>
      <c r="X6" s="99">
        <f t="shared" si="1"/>
        <v>6.128754852194683E-2</v>
      </c>
      <c r="Y6" s="99">
        <f t="shared" si="1"/>
        <v>6.128754852194683E-2</v>
      </c>
      <c r="Z6" s="99">
        <f t="shared" si="1"/>
        <v>6.128754852194683E-2</v>
      </c>
      <c r="AA6" s="99">
        <f t="shared" si="1"/>
        <v>6.128754852194683E-2</v>
      </c>
      <c r="AB6" s="99">
        <f t="shared" si="1"/>
        <v>6.128754852194683E-2</v>
      </c>
      <c r="AC6" s="99">
        <f t="shared" si="1"/>
        <v>6.128754852194683E-2</v>
      </c>
      <c r="AD6" s="99">
        <f t="shared" si="1"/>
        <v>6.128754852194683E-2</v>
      </c>
      <c r="AE6" s="99">
        <f t="shared" si="1"/>
        <v>6.128754852194683E-2</v>
      </c>
      <c r="AF6" s="99">
        <f t="shared" si="1"/>
        <v>6.128754852194683E-2</v>
      </c>
      <c r="AG6" s="99">
        <f t="shared" si="1"/>
        <v>6.128754852194683E-2</v>
      </c>
      <c r="AH6" s="99">
        <f t="shared" si="1"/>
        <v>6.128754852194683E-2</v>
      </c>
      <c r="AI6" s="99">
        <f t="shared" si="1"/>
        <v>6.128754852194683E-2</v>
      </c>
      <c r="AJ6" s="99">
        <f t="shared" si="1"/>
        <v>6.128754852194683E-2</v>
      </c>
      <c r="AK6" s="99">
        <f t="shared" si="1"/>
        <v>6.128754852194683E-2</v>
      </c>
      <c r="AL6" s="99">
        <f t="shared" si="1"/>
        <v>6.128754852194683E-2</v>
      </c>
      <c r="AM6" s="99">
        <f t="shared" si="1"/>
        <v>6.128754852194683E-2</v>
      </c>
      <c r="AN6" s="99">
        <f t="shared" si="1"/>
        <v>6.128754852194683E-2</v>
      </c>
      <c r="AO6" s="99">
        <f t="shared" si="1"/>
        <v>6.128754852194683E-2</v>
      </c>
    </row>
    <row r="7" spans="1:44" ht="15" thickBot="1" x14ac:dyDescent="0.35">
      <c r="A7" s="86" t="s">
        <v>9</v>
      </c>
      <c r="B7" s="86" t="s">
        <v>155</v>
      </c>
      <c r="C7" s="21" t="s">
        <v>158</v>
      </c>
      <c r="D7" s="21" t="s">
        <v>167</v>
      </c>
      <c r="E7" s="86" t="s">
        <v>160</v>
      </c>
      <c r="F7" s="86" t="s">
        <v>7</v>
      </c>
      <c r="G7" s="86" t="s">
        <v>156</v>
      </c>
      <c r="H7" s="86" t="s">
        <v>157</v>
      </c>
      <c r="I7" s="87"/>
      <c r="J7" s="88"/>
      <c r="K7" s="93"/>
      <c r="L7" s="96">
        <v>6.9258465213496531E-2</v>
      </c>
      <c r="M7" s="96">
        <v>6.9258465213496531E-2</v>
      </c>
      <c r="N7" s="96">
        <v>6.9258465213496531E-2</v>
      </c>
      <c r="O7" s="96">
        <v>6.9258465213496531E-2</v>
      </c>
      <c r="P7" s="96">
        <v>6.9258465213496531E-2</v>
      </c>
      <c r="Q7" s="96">
        <v>6.9258465213496531E-2</v>
      </c>
      <c r="R7" s="96">
        <v>6.9258465213496531E-2</v>
      </c>
      <c r="S7" s="97">
        <v>6.5169387996416805E-2</v>
      </c>
      <c r="T7" s="96">
        <v>6.5169387996416805E-2</v>
      </c>
      <c r="U7" s="96">
        <v>6.5169387996416805E-2</v>
      </c>
      <c r="V7" s="96">
        <v>6.5169387996416805E-2</v>
      </c>
      <c r="W7" s="96">
        <v>6.5169387996416805E-2</v>
      </c>
      <c r="X7" s="96">
        <v>6.5169387996416805E-2</v>
      </c>
      <c r="Y7" s="96">
        <v>6.5169387996416805E-2</v>
      </c>
      <c r="Z7" s="96">
        <v>6.5169387996416805E-2</v>
      </c>
      <c r="AA7" s="96">
        <v>6.5169387996416805E-2</v>
      </c>
      <c r="AB7" s="96">
        <v>6.5169387996416805E-2</v>
      </c>
      <c r="AC7" s="96">
        <v>6.5169387996416805E-2</v>
      </c>
      <c r="AD7" s="96">
        <v>6.5169387996416805E-2</v>
      </c>
      <c r="AE7" s="96">
        <v>6.5169387996416805E-2</v>
      </c>
      <c r="AF7" s="96">
        <v>6.5169387996416805E-2</v>
      </c>
      <c r="AG7" s="96">
        <v>6.5169387996416805E-2</v>
      </c>
      <c r="AH7" s="96">
        <v>6.5169387996416805E-2</v>
      </c>
      <c r="AI7" s="96">
        <v>6.5169387996416805E-2</v>
      </c>
      <c r="AJ7" s="96">
        <v>6.5169387996416805E-2</v>
      </c>
      <c r="AK7" s="96">
        <v>6.5169387996416805E-2</v>
      </c>
      <c r="AL7" s="96">
        <v>6.5169387996416805E-2</v>
      </c>
      <c r="AM7" s="96">
        <v>6.5169387996416805E-2</v>
      </c>
      <c r="AN7" s="96">
        <v>6.5169387996416805E-2</v>
      </c>
      <c r="AO7" s="96">
        <v>6.5169387996416805E-2</v>
      </c>
    </row>
    <row r="8" spans="1:44" ht="17.399999999999999" customHeight="1" thickBot="1" x14ac:dyDescent="0.35">
      <c r="A8" s="86" t="s">
        <v>9</v>
      </c>
      <c r="B8" s="86" t="s">
        <v>155</v>
      </c>
      <c r="C8" s="21" t="s">
        <v>159</v>
      </c>
      <c r="D8" s="21" t="s">
        <v>167</v>
      </c>
      <c r="E8" s="86" t="s">
        <v>160</v>
      </c>
      <c r="F8" s="86" t="s">
        <v>7</v>
      </c>
      <c r="G8" s="86" t="s">
        <v>156</v>
      </c>
      <c r="H8" s="86" t="s">
        <v>157</v>
      </c>
      <c r="I8" s="87"/>
      <c r="J8" s="88"/>
      <c r="K8" s="93"/>
      <c r="L8" s="96">
        <v>6.9258465213496531E-2</v>
      </c>
      <c r="M8" s="96">
        <v>6.9258465213496531E-2</v>
      </c>
      <c r="N8" s="96">
        <v>6.9258465213496531E-2</v>
      </c>
      <c r="O8" s="96">
        <v>6.9258465213496531E-2</v>
      </c>
      <c r="P8" s="96">
        <v>6.9258465213496531E-2</v>
      </c>
      <c r="Q8" s="96">
        <v>6.9258465213496531E-2</v>
      </c>
      <c r="R8" s="96">
        <v>6.9258465213496531E-2</v>
      </c>
      <c r="S8" s="97">
        <v>6.5169387996416805E-2</v>
      </c>
      <c r="T8" s="96">
        <v>6.5169387996416805E-2</v>
      </c>
      <c r="U8" s="96">
        <v>6.5169387996416805E-2</v>
      </c>
      <c r="V8" s="96">
        <v>6.5169387996416805E-2</v>
      </c>
      <c r="W8" s="96">
        <v>6.5169387996416805E-2</v>
      </c>
      <c r="X8" s="96">
        <v>6.5169387996416805E-2</v>
      </c>
      <c r="Y8" s="96">
        <v>6.5169387996416805E-2</v>
      </c>
      <c r="Z8" s="96">
        <v>6.5169387996416805E-2</v>
      </c>
      <c r="AA8" s="96">
        <v>6.5169387996416805E-2</v>
      </c>
      <c r="AB8" s="96">
        <v>6.5169387996416805E-2</v>
      </c>
      <c r="AC8" s="96">
        <v>6.5169387996416805E-2</v>
      </c>
      <c r="AD8" s="96">
        <v>6.5169387996416805E-2</v>
      </c>
      <c r="AE8" s="96">
        <v>6.5169387996416805E-2</v>
      </c>
      <c r="AF8" s="96">
        <v>6.5169387996416805E-2</v>
      </c>
      <c r="AG8" s="96">
        <v>6.5169387996416805E-2</v>
      </c>
      <c r="AH8" s="96">
        <v>6.5169387996416805E-2</v>
      </c>
      <c r="AI8" s="96">
        <v>6.5169387996416805E-2</v>
      </c>
      <c r="AJ8" s="96">
        <v>6.5169387996416805E-2</v>
      </c>
      <c r="AK8" s="96">
        <v>6.5169387996416805E-2</v>
      </c>
      <c r="AL8" s="96">
        <v>6.5169387996416805E-2</v>
      </c>
      <c r="AM8" s="96">
        <v>6.5169387996416805E-2</v>
      </c>
      <c r="AN8" s="96">
        <v>6.5169387996416805E-2</v>
      </c>
      <c r="AO8" s="96">
        <v>6.5169387996416805E-2</v>
      </c>
    </row>
    <row r="9" spans="1:44" ht="15" thickBot="1" x14ac:dyDescent="0.35">
      <c r="A9" s="86" t="s">
        <v>12</v>
      </c>
      <c r="B9" s="127" t="s">
        <v>221</v>
      </c>
      <c r="C9" s="99" t="s">
        <v>183</v>
      </c>
      <c r="D9" s="21"/>
      <c r="E9" s="99" t="s">
        <v>222</v>
      </c>
      <c r="F9" s="110" t="s">
        <v>7</v>
      </c>
      <c r="G9" s="86" t="s">
        <v>156</v>
      </c>
      <c r="H9" s="86" t="s">
        <v>157</v>
      </c>
      <c r="I9" s="87"/>
      <c r="J9" s="88"/>
      <c r="K9" s="93"/>
      <c r="L9" s="99">
        <v>2.7846000000000002</v>
      </c>
      <c r="M9" s="99">
        <v>2.7846000000000002</v>
      </c>
      <c r="N9" s="99">
        <v>2.7846000000000002</v>
      </c>
      <c r="O9" s="99">
        <v>2.7846000000000002</v>
      </c>
      <c r="P9" s="99">
        <v>2.7846000000000002</v>
      </c>
      <c r="Q9" s="99">
        <v>2.7567540000000004</v>
      </c>
      <c r="R9" s="99">
        <v>2.7289080000000006</v>
      </c>
      <c r="S9" s="99">
        <v>2.7010620000000007</v>
      </c>
      <c r="T9" s="99">
        <v>2.6732160000000009</v>
      </c>
      <c r="U9" s="99">
        <v>2.6453700000000002</v>
      </c>
      <c r="V9" s="99">
        <v>2.6453700000000002</v>
      </c>
      <c r="W9" s="99">
        <v>2.6453700000000002</v>
      </c>
      <c r="X9" s="99">
        <v>2.6453700000000002</v>
      </c>
      <c r="Y9" s="99">
        <v>2.6453700000000002</v>
      </c>
      <c r="Z9" s="99">
        <v>2.6453700000000002</v>
      </c>
      <c r="AA9" s="99">
        <v>2.6453700000000002</v>
      </c>
      <c r="AB9" s="99">
        <v>2.6453700000000002</v>
      </c>
      <c r="AC9" s="99">
        <v>2.6453700000000002</v>
      </c>
      <c r="AD9" s="99">
        <v>2.6453700000000002</v>
      </c>
      <c r="AE9" s="99">
        <v>2.6453700000000002</v>
      </c>
      <c r="AF9" s="99">
        <v>2.6453700000000002</v>
      </c>
      <c r="AG9" s="99">
        <v>2.6453700000000002</v>
      </c>
      <c r="AH9" s="99">
        <v>2.6453700000000002</v>
      </c>
      <c r="AI9" s="99">
        <v>2.6453700000000002</v>
      </c>
      <c r="AJ9" s="99">
        <v>2.6453700000000002</v>
      </c>
      <c r="AK9" s="99">
        <v>2.6453700000000002</v>
      </c>
      <c r="AL9" s="99">
        <v>2.6453700000000002</v>
      </c>
      <c r="AM9" s="99">
        <v>2.6453700000000002</v>
      </c>
      <c r="AN9" s="99">
        <v>2.6453700000000002</v>
      </c>
      <c r="AO9" s="99">
        <v>2.6453700000000002</v>
      </c>
    </row>
    <row r="10" spans="1:44" ht="15" thickBot="1" x14ac:dyDescent="0.35">
      <c r="A10" s="86" t="s">
        <v>12</v>
      </c>
      <c r="B10" s="127" t="s">
        <v>221</v>
      </c>
      <c r="C10" s="99" t="s">
        <v>187</v>
      </c>
      <c r="D10" s="21"/>
      <c r="E10" s="99" t="s">
        <v>222</v>
      </c>
      <c r="F10" s="110" t="s">
        <v>7</v>
      </c>
      <c r="G10" s="86" t="s">
        <v>156</v>
      </c>
      <c r="H10" s="86" t="s">
        <v>157</v>
      </c>
      <c r="I10" s="87"/>
      <c r="J10" s="88"/>
      <c r="K10" s="93"/>
      <c r="L10" s="99">
        <v>13.612499999999999</v>
      </c>
      <c r="M10" s="99">
        <v>13.612499999999999</v>
      </c>
      <c r="N10" s="99">
        <v>13.612499999999999</v>
      </c>
      <c r="O10" s="99">
        <v>13.612499999999999</v>
      </c>
      <c r="P10" s="99">
        <v>13.612499999999999</v>
      </c>
      <c r="Q10" s="99">
        <v>13.476374999999999</v>
      </c>
      <c r="R10" s="99">
        <v>13.340249999999999</v>
      </c>
      <c r="S10" s="99">
        <v>13.204124999999999</v>
      </c>
      <c r="T10" s="99">
        <v>13.068</v>
      </c>
      <c r="U10" s="99">
        <v>12.931874999999998</v>
      </c>
      <c r="V10" s="99">
        <v>12.931874999999998</v>
      </c>
      <c r="W10" s="99">
        <v>12.931874999999998</v>
      </c>
      <c r="X10" s="99">
        <v>12.931874999999998</v>
      </c>
      <c r="Y10" s="99">
        <v>12.931874999999998</v>
      </c>
      <c r="Z10" s="99">
        <v>12.931874999999998</v>
      </c>
      <c r="AA10" s="99">
        <v>12.931874999999998</v>
      </c>
      <c r="AB10" s="99">
        <v>12.931874999999998</v>
      </c>
      <c r="AC10" s="99">
        <v>12.931874999999998</v>
      </c>
      <c r="AD10" s="99">
        <v>12.931874999999998</v>
      </c>
      <c r="AE10" s="99">
        <v>12.931874999999998</v>
      </c>
      <c r="AF10" s="99">
        <v>12.931874999999998</v>
      </c>
      <c r="AG10" s="99">
        <v>12.931874999999998</v>
      </c>
      <c r="AH10" s="99">
        <v>12.931874999999998</v>
      </c>
      <c r="AI10" s="99">
        <v>12.931874999999998</v>
      </c>
      <c r="AJ10" s="99">
        <v>12.931874999999998</v>
      </c>
      <c r="AK10" s="99">
        <v>12.931874999999998</v>
      </c>
      <c r="AL10" s="99">
        <v>12.931874999999998</v>
      </c>
      <c r="AM10" s="99">
        <v>12.931874999999998</v>
      </c>
      <c r="AN10" s="99">
        <v>12.931874999999998</v>
      </c>
      <c r="AO10" s="99">
        <v>12.931874999999998</v>
      </c>
    </row>
    <row r="11" spans="1:44" ht="15" thickBot="1" x14ac:dyDescent="0.35">
      <c r="A11" s="86" t="s">
        <v>12</v>
      </c>
      <c r="B11" s="127" t="s">
        <v>221</v>
      </c>
      <c r="C11" s="99" t="s">
        <v>185</v>
      </c>
      <c r="D11" s="21"/>
      <c r="E11" s="99" t="s">
        <v>222</v>
      </c>
      <c r="F11" s="110" t="s">
        <v>7</v>
      </c>
      <c r="G11" s="86" t="s">
        <v>156</v>
      </c>
      <c r="H11" s="86" t="s">
        <v>157</v>
      </c>
      <c r="I11" s="87"/>
      <c r="J11" s="88"/>
      <c r="K11" s="93"/>
      <c r="L11" s="99">
        <v>8.84</v>
      </c>
      <c r="M11" s="99">
        <v>8.84</v>
      </c>
      <c r="N11" s="99">
        <v>8.84</v>
      </c>
      <c r="O11" s="99">
        <v>8.84</v>
      </c>
      <c r="P11" s="99">
        <v>8.84</v>
      </c>
      <c r="Q11" s="99">
        <v>8.7515999999999998</v>
      </c>
      <c r="R11" s="99">
        <v>8.6631999999999998</v>
      </c>
      <c r="S11" s="99">
        <v>8.5747999999999998</v>
      </c>
      <c r="T11" s="99">
        <v>8.4863999999999997</v>
      </c>
      <c r="U11" s="99">
        <v>8.3979999999999997</v>
      </c>
      <c r="V11" s="99">
        <v>8.3979999999999997</v>
      </c>
      <c r="W11" s="99">
        <v>8.3979999999999997</v>
      </c>
      <c r="X11" s="99">
        <v>8.3979999999999997</v>
      </c>
      <c r="Y11" s="99">
        <v>8.3979999999999997</v>
      </c>
      <c r="Z11" s="99">
        <v>8.3979999999999997</v>
      </c>
      <c r="AA11" s="99">
        <v>8.3979999999999997</v>
      </c>
      <c r="AB11" s="99">
        <v>8.3979999999999997</v>
      </c>
      <c r="AC11" s="99">
        <v>8.3979999999999997</v>
      </c>
      <c r="AD11" s="99">
        <v>8.3979999999999997</v>
      </c>
      <c r="AE11" s="99">
        <v>8.3979999999999997</v>
      </c>
      <c r="AF11" s="99">
        <v>8.3979999999999997</v>
      </c>
      <c r="AG11" s="99">
        <v>8.3979999999999997</v>
      </c>
      <c r="AH11" s="99">
        <v>8.3979999999999997</v>
      </c>
      <c r="AI11" s="99">
        <v>8.3979999999999997</v>
      </c>
      <c r="AJ11" s="99">
        <v>8.3979999999999997</v>
      </c>
      <c r="AK11" s="99">
        <v>8.3979999999999997</v>
      </c>
      <c r="AL11" s="99">
        <v>8.3979999999999997</v>
      </c>
      <c r="AM11" s="99">
        <v>8.3979999999999997</v>
      </c>
      <c r="AN11" s="99">
        <v>8.3979999999999997</v>
      </c>
      <c r="AO11" s="99">
        <v>8.3979999999999997</v>
      </c>
    </row>
    <row r="12" spans="1:44" ht="15" thickBot="1" x14ac:dyDescent="0.35">
      <c r="A12" s="86" t="s">
        <v>12</v>
      </c>
      <c r="B12" s="86" t="s">
        <v>155</v>
      </c>
      <c r="C12" s="21" t="s">
        <v>158</v>
      </c>
      <c r="D12" s="21" t="s">
        <v>181</v>
      </c>
      <c r="E12" s="86" t="s">
        <v>160</v>
      </c>
      <c r="F12" s="86" t="s">
        <v>7</v>
      </c>
      <c r="G12" s="86" t="s">
        <v>156</v>
      </c>
      <c r="H12" s="86" t="s">
        <v>157</v>
      </c>
      <c r="I12" s="87"/>
      <c r="J12" s="88"/>
      <c r="K12" s="93"/>
      <c r="L12" s="99">
        <v>6.6616900567333506E-2</v>
      </c>
      <c r="M12" s="99">
        <v>6.6616900567333506E-2</v>
      </c>
      <c r="N12" s="99">
        <v>6.6616900567333506E-2</v>
      </c>
      <c r="O12" s="99">
        <v>6.6616900567333506E-2</v>
      </c>
      <c r="P12" s="99">
        <v>6.6616900567333506E-2</v>
      </c>
      <c r="Q12" s="99">
        <v>6.6616900567333506E-2</v>
      </c>
      <c r="R12" s="99">
        <v>6.6616900567333506E-2</v>
      </c>
      <c r="S12" s="95">
        <f>(0.0666169005673335)*0.92</f>
        <v>6.128754852194683E-2</v>
      </c>
      <c r="T12" s="94">
        <f t="shared" ref="T12:T13" si="2">S12</f>
        <v>6.128754852194683E-2</v>
      </c>
      <c r="U12" s="99">
        <f t="shared" ref="U12:U13" si="3">T12</f>
        <v>6.128754852194683E-2</v>
      </c>
      <c r="V12" s="99">
        <f t="shared" ref="V12:V13" si="4">U12</f>
        <v>6.128754852194683E-2</v>
      </c>
      <c r="W12" s="99">
        <f t="shared" ref="W12:W13" si="5">V12</f>
        <v>6.128754852194683E-2</v>
      </c>
      <c r="X12" s="99">
        <f t="shared" ref="X12:X13" si="6">W12</f>
        <v>6.128754852194683E-2</v>
      </c>
      <c r="Y12" s="99">
        <f t="shared" ref="Y12:Y13" si="7">X12</f>
        <v>6.128754852194683E-2</v>
      </c>
      <c r="Z12" s="99">
        <f t="shared" ref="Z12:Z13" si="8">Y12</f>
        <v>6.128754852194683E-2</v>
      </c>
      <c r="AA12" s="99">
        <f t="shared" ref="AA12:AA13" si="9">Z12</f>
        <v>6.128754852194683E-2</v>
      </c>
      <c r="AB12" s="99">
        <f t="shared" ref="AB12:AB13" si="10">AA12</f>
        <v>6.128754852194683E-2</v>
      </c>
      <c r="AC12" s="99">
        <f t="shared" ref="AC12:AC13" si="11">AB12</f>
        <v>6.128754852194683E-2</v>
      </c>
      <c r="AD12" s="99">
        <f t="shared" ref="AD12:AD13" si="12">AC12</f>
        <v>6.128754852194683E-2</v>
      </c>
      <c r="AE12" s="99">
        <f t="shared" ref="AE12:AE13" si="13">AD12</f>
        <v>6.128754852194683E-2</v>
      </c>
      <c r="AF12" s="99">
        <f t="shared" ref="AF12:AF13" si="14">AE12</f>
        <v>6.128754852194683E-2</v>
      </c>
      <c r="AG12" s="99">
        <f t="shared" ref="AG12:AG13" si="15">AF12</f>
        <v>6.128754852194683E-2</v>
      </c>
      <c r="AH12" s="99">
        <f t="shared" ref="AH12:AH13" si="16">AG12</f>
        <v>6.128754852194683E-2</v>
      </c>
      <c r="AI12" s="99">
        <f t="shared" ref="AI12:AI13" si="17">AH12</f>
        <v>6.128754852194683E-2</v>
      </c>
      <c r="AJ12" s="99">
        <f t="shared" ref="AJ12:AJ13" si="18">AI12</f>
        <v>6.128754852194683E-2</v>
      </c>
      <c r="AK12" s="99">
        <f t="shared" ref="AK12:AK13" si="19">AJ12</f>
        <v>6.128754852194683E-2</v>
      </c>
      <c r="AL12" s="99">
        <f t="shared" ref="AL12:AL13" si="20">AK12</f>
        <v>6.128754852194683E-2</v>
      </c>
      <c r="AM12" s="99">
        <f t="shared" ref="AM12:AM13" si="21">AL12</f>
        <v>6.128754852194683E-2</v>
      </c>
      <c r="AN12" s="99">
        <f t="shared" ref="AN12:AN13" si="22">AM12</f>
        <v>6.128754852194683E-2</v>
      </c>
      <c r="AO12" s="99">
        <f t="shared" ref="AO12:AO13" si="23">AN12</f>
        <v>6.128754852194683E-2</v>
      </c>
    </row>
    <row r="13" spans="1:44" ht="15" thickBot="1" x14ac:dyDescent="0.35">
      <c r="A13" s="86" t="s">
        <v>12</v>
      </c>
      <c r="B13" s="86" t="s">
        <v>155</v>
      </c>
      <c r="C13" s="21" t="s">
        <v>159</v>
      </c>
      <c r="D13" s="21" t="s">
        <v>181</v>
      </c>
      <c r="E13" s="86" t="s">
        <v>160</v>
      </c>
      <c r="F13" s="86" t="s">
        <v>7</v>
      </c>
      <c r="G13" s="86" t="s">
        <v>156</v>
      </c>
      <c r="H13" s="86" t="s">
        <v>157</v>
      </c>
      <c r="I13" s="87"/>
      <c r="J13" s="88"/>
      <c r="K13" s="93"/>
      <c r="L13" s="99">
        <v>6.6616900567333506E-2</v>
      </c>
      <c r="M13" s="99">
        <v>6.6616900567333506E-2</v>
      </c>
      <c r="N13" s="99">
        <v>6.6616900567333506E-2</v>
      </c>
      <c r="O13" s="99">
        <v>6.6616900567333506E-2</v>
      </c>
      <c r="P13" s="99">
        <v>6.6616900567333506E-2</v>
      </c>
      <c r="Q13" s="99">
        <v>6.6616900567333506E-2</v>
      </c>
      <c r="R13" s="99">
        <v>6.6616900567333506E-2</v>
      </c>
      <c r="S13" s="95">
        <f>(0.0666169005673335)*0.92</f>
        <v>6.128754852194683E-2</v>
      </c>
      <c r="T13" s="94">
        <f t="shared" si="2"/>
        <v>6.128754852194683E-2</v>
      </c>
      <c r="U13" s="99">
        <f t="shared" si="3"/>
        <v>6.128754852194683E-2</v>
      </c>
      <c r="V13" s="99">
        <f t="shared" si="4"/>
        <v>6.128754852194683E-2</v>
      </c>
      <c r="W13" s="99">
        <f t="shared" si="5"/>
        <v>6.128754852194683E-2</v>
      </c>
      <c r="X13" s="99">
        <f t="shared" si="6"/>
        <v>6.128754852194683E-2</v>
      </c>
      <c r="Y13" s="99">
        <f t="shared" si="7"/>
        <v>6.128754852194683E-2</v>
      </c>
      <c r="Z13" s="99">
        <f t="shared" si="8"/>
        <v>6.128754852194683E-2</v>
      </c>
      <c r="AA13" s="99">
        <f t="shared" si="9"/>
        <v>6.128754852194683E-2</v>
      </c>
      <c r="AB13" s="99">
        <f t="shared" si="10"/>
        <v>6.128754852194683E-2</v>
      </c>
      <c r="AC13" s="99">
        <f t="shared" si="11"/>
        <v>6.128754852194683E-2</v>
      </c>
      <c r="AD13" s="99">
        <f t="shared" si="12"/>
        <v>6.128754852194683E-2</v>
      </c>
      <c r="AE13" s="99">
        <f t="shared" si="13"/>
        <v>6.128754852194683E-2</v>
      </c>
      <c r="AF13" s="99">
        <f t="shared" si="14"/>
        <v>6.128754852194683E-2</v>
      </c>
      <c r="AG13" s="99">
        <f t="shared" si="15"/>
        <v>6.128754852194683E-2</v>
      </c>
      <c r="AH13" s="99">
        <f t="shared" si="16"/>
        <v>6.128754852194683E-2</v>
      </c>
      <c r="AI13" s="99">
        <f t="shared" si="17"/>
        <v>6.128754852194683E-2</v>
      </c>
      <c r="AJ13" s="99">
        <f t="shared" si="18"/>
        <v>6.128754852194683E-2</v>
      </c>
      <c r="AK13" s="99">
        <f t="shared" si="19"/>
        <v>6.128754852194683E-2</v>
      </c>
      <c r="AL13" s="99">
        <f t="shared" si="20"/>
        <v>6.128754852194683E-2</v>
      </c>
      <c r="AM13" s="99">
        <f t="shared" si="21"/>
        <v>6.128754852194683E-2</v>
      </c>
      <c r="AN13" s="99">
        <f t="shared" si="22"/>
        <v>6.128754852194683E-2</v>
      </c>
      <c r="AO13" s="99">
        <f t="shared" si="23"/>
        <v>6.128754852194683E-2</v>
      </c>
    </row>
    <row r="14" spans="1:44" ht="15" thickBot="1" x14ac:dyDescent="0.35">
      <c r="A14" s="86" t="s">
        <v>12</v>
      </c>
      <c r="B14" s="86" t="s">
        <v>155</v>
      </c>
      <c r="C14" s="21" t="s">
        <v>158</v>
      </c>
      <c r="D14" s="21" t="s">
        <v>167</v>
      </c>
      <c r="E14" s="86" t="s">
        <v>160</v>
      </c>
      <c r="F14" s="86" t="s">
        <v>7</v>
      </c>
      <c r="G14" s="86" t="s">
        <v>156</v>
      </c>
      <c r="H14" s="86" t="s">
        <v>157</v>
      </c>
      <c r="I14" s="87"/>
      <c r="J14" s="88"/>
      <c r="K14" s="93"/>
      <c r="L14" s="96">
        <v>6.9258465213496531E-2</v>
      </c>
      <c r="M14" s="96">
        <v>6.9258465213496531E-2</v>
      </c>
      <c r="N14" s="96">
        <v>6.9258465213496531E-2</v>
      </c>
      <c r="O14" s="96">
        <v>6.9258465213496531E-2</v>
      </c>
      <c r="P14" s="96">
        <v>6.9258465213496531E-2</v>
      </c>
      <c r="Q14" s="96">
        <v>6.9258465213496531E-2</v>
      </c>
      <c r="R14" s="96">
        <v>6.9258465213496531E-2</v>
      </c>
      <c r="S14" s="97">
        <v>6.5169387996416805E-2</v>
      </c>
      <c r="T14" s="96">
        <v>6.5169387996416805E-2</v>
      </c>
      <c r="U14" s="96">
        <v>6.5169387996416805E-2</v>
      </c>
      <c r="V14" s="96">
        <v>6.5169387996416805E-2</v>
      </c>
      <c r="W14" s="96">
        <v>6.5169387996416805E-2</v>
      </c>
      <c r="X14" s="96">
        <v>6.5169387996416805E-2</v>
      </c>
      <c r="Y14" s="96">
        <v>6.5169387996416805E-2</v>
      </c>
      <c r="Z14" s="96">
        <v>6.5169387996416805E-2</v>
      </c>
      <c r="AA14" s="96">
        <v>6.5169387996416805E-2</v>
      </c>
      <c r="AB14" s="96">
        <v>6.5169387996416805E-2</v>
      </c>
      <c r="AC14" s="96">
        <v>6.5169387996416805E-2</v>
      </c>
      <c r="AD14" s="96">
        <v>6.5169387996416805E-2</v>
      </c>
      <c r="AE14" s="96">
        <v>6.5169387996416805E-2</v>
      </c>
      <c r="AF14" s="96">
        <v>6.5169387996416805E-2</v>
      </c>
      <c r="AG14" s="96">
        <v>6.5169387996416805E-2</v>
      </c>
      <c r="AH14" s="96">
        <v>6.5169387996416805E-2</v>
      </c>
      <c r="AI14" s="96">
        <v>6.5169387996416805E-2</v>
      </c>
      <c r="AJ14" s="96">
        <v>6.5169387996416805E-2</v>
      </c>
      <c r="AK14" s="96">
        <v>6.5169387996416805E-2</v>
      </c>
      <c r="AL14" s="96">
        <v>6.5169387996416805E-2</v>
      </c>
      <c r="AM14" s="96">
        <v>6.5169387996416805E-2</v>
      </c>
      <c r="AN14" s="96">
        <v>6.5169387996416805E-2</v>
      </c>
      <c r="AO14" s="96">
        <v>6.5169387996416805E-2</v>
      </c>
    </row>
    <row r="15" spans="1:44" ht="17.399999999999999" customHeight="1" thickBot="1" x14ac:dyDescent="0.35">
      <c r="A15" s="86" t="s">
        <v>12</v>
      </c>
      <c r="B15" s="86" t="s">
        <v>155</v>
      </c>
      <c r="C15" s="21" t="s">
        <v>159</v>
      </c>
      <c r="D15" s="21" t="s">
        <v>167</v>
      </c>
      <c r="E15" s="86" t="s">
        <v>160</v>
      </c>
      <c r="F15" s="86" t="s">
        <v>7</v>
      </c>
      <c r="G15" s="86" t="s">
        <v>156</v>
      </c>
      <c r="H15" s="86" t="s">
        <v>157</v>
      </c>
      <c r="I15" s="87"/>
      <c r="J15" s="88"/>
      <c r="K15" s="93"/>
      <c r="L15" s="96">
        <v>6.9258465213496531E-2</v>
      </c>
      <c r="M15" s="96">
        <v>6.9258465213496531E-2</v>
      </c>
      <c r="N15" s="96">
        <v>6.9258465213496531E-2</v>
      </c>
      <c r="O15" s="96">
        <v>6.9258465213496531E-2</v>
      </c>
      <c r="P15" s="96">
        <v>6.9258465213496531E-2</v>
      </c>
      <c r="Q15" s="96">
        <v>6.9258465213496531E-2</v>
      </c>
      <c r="R15" s="96">
        <v>6.9258465213496531E-2</v>
      </c>
      <c r="S15" s="97">
        <v>6.5169387996416805E-2</v>
      </c>
      <c r="T15" s="96">
        <v>6.5169387996416805E-2</v>
      </c>
      <c r="U15" s="96">
        <v>6.5169387996416805E-2</v>
      </c>
      <c r="V15" s="96">
        <v>6.5169387996416805E-2</v>
      </c>
      <c r="W15" s="96">
        <v>6.5169387996416805E-2</v>
      </c>
      <c r="X15" s="96">
        <v>6.5169387996416805E-2</v>
      </c>
      <c r="Y15" s="96">
        <v>6.5169387996416805E-2</v>
      </c>
      <c r="Z15" s="96">
        <v>6.5169387996416805E-2</v>
      </c>
      <c r="AA15" s="96">
        <v>6.5169387996416805E-2</v>
      </c>
      <c r="AB15" s="96">
        <v>6.5169387996416805E-2</v>
      </c>
      <c r="AC15" s="96">
        <v>6.5169387996416805E-2</v>
      </c>
      <c r="AD15" s="96">
        <v>6.5169387996416805E-2</v>
      </c>
      <c r="AE15" s="96">
        <v>6.5169387996416805E-2</v>
      </c>
      <c r="AF15" s="96">
        <v>6.5169387996416805E-2</v>
      </c>
      <c r="AG15" s="96">
        <v>6.5169387996416805E-2</v>
      </c>
      <c r="AH15" s="96">
        <v>6.5169387996416805E-2</v>
      </c>
      <c r="AI15" s="96">
        <v>6.5169387996416805E-2</v>
      </c>
      <c r="AJ15" s="96">
        <v>6.5169387996416805E-2</v>
      </c>
      <c r="AK15" s="96">
        <v>6.5169387996416805E-2</v>
      </c>
      <c r="AL15" s="96">
        <v>6.5169387996416805E-2</v>
      </c>
      <c r="AM15" s="96">
        <v>6.5169387996416805E-2</v>
      </c>
      <c r="AN15" s="96">
        <v>6.5169387996416805E-2</v>
      </c>
      <c r="AO15" s="96">
        <v>6.5169387996416805E-2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3"/>
  <sheetViews>
    <sheetView workbookViewId="0">
      <selection activeCell="AG11" sqref="C6:AG11"/>
    </sheetView>
  </sheetViews>
  <sheetFormatPr defaultColWidth="10.88671875" defaultRowHeight="14.4" x14ac:dyDescent="0.3"/>
  <cols>
    <col min="2" max="2" width="20.88671875" bestFit="1" customWidth="1"/>
  </cols>
  <sheetData>
    <row r="1" spans="1:47" ht="43.8" thickBot="1" x14ac:dyDescent="0.35">
      <c r="A1" s="15" t="s">
        <v>17</v>
      </c>
      <c r="B1" s="16" t="s">
        <v>14</v>
      </c>
      <c r="C1" s="16" t="s">
        <v>144</v>
      </c>
      <c r="D1" s="16" t="s">
        <v>145</v>
      </c>
      <c r="E1" s="16" t="s">
        <v>42</v>
      </c>
      <c r="F1" s="18" t="s">
        <v>72</v>
      </c>
      <c r="G1" s="19" t="s">
        <v>3</v>
      </c>
      <c r="H1" s="20" t="s">
        <v>79</v>
      </c>
      <c r="I1" s="15" t="s">
        <v>53</v>
      </c>
      <c r="J1" s="16" t="s">
        <v>54</v>
      </c>
      <c r="K1" s="16" t="s">
        <v>55</v>
      </c>
      <c r="L1" s="17" t="s">
        <v>56</v>
      </c>
      <c r="M1" s="16">
        <v>2021</v>
      </c>
      <c r="N1" s="16">
        <v>2022</v>
      </c>
      <c r="O1" s="16">
        <v>2023</v>
      </c>
      <c r="P1" s="16">
        <v>2024</v>
      </c>
      <c r="Q1" s="16">
        <v>2025</v>
      </c>
      <c r="R1" s="16">
        <v>2026</v>
      </c>
      <c r="S1" s="16">
        <v>2027</v>
      </c>
      <c r="T1" s="16">
        <v>2028</v>
      </c>
      <c r="U1" s="16">
        <v>2029</v>
      </c>
      <c r="V1" s="16">
        <v>2030</v>
      </c>
      <c r="W1" s="16">
        <v>2031</v>
      </c>
      <c r="X1" s="16">
        <v>2032</v>
      </c>
      <c r="Y1" s="16">
        <v>2033</v>
      </c>
      <c r="Z1" s="16">
        <v>2034</v>
      </c>
      <c r="AA1" s="16">
        <v>2035</v>
      </c>
      <c r="AB1" s="16">
        <v>2036</v>
      </c>
      <c r="AC1" s="16">
        <v>2037</v>
      </c>
      <c r="AD1" s="16">
        <v>2038</v>
      </c>
      <c r="AE1" s="16">
        <v>2039</v>
      </c>
      <c r="AF1" s="16">
        <v>2040</v>
      </c>
      <c r="AG1" s="16">
        <v>2041</v>
      </c>
      <c r="AH1" s="16">
        <v>2042</v>
      </c>
      <c r="AI1" s="16">
        <v>2043</v>
      </c>
      <c r="AJ1" s="16">
        <v>2044</v>
      </c>
      <c r="AK1" s="16">
        <v>2045</v>
      </c>
      <c r="AL1" s="16">
        <v>2046</v>
      </c>
      <c r="AM1" s="16">
        <v>2047</v>
      </c>
      <c r="AN1" s="16">
        <v>2048</v>
      </c>
      <c r="AO1" s="16">
        <v>2049</v>
      </c>
      <c r="AP1" s="16">
        <v>2050</v>
      </c>
      <c r="AQ1" s="16"/>
      <c r="AR1" s="16"/>
      <c r="AS1" s="16"/>
      <c r="AT1" s="16"/>
      <c r="AU1" s="16"/>
    </row>
    <row r="2" spans="1:47" ht="15" thickBot="1" x14ac:dyDescent="0.35">
      <c r="A2" s="128" t="s">
        <v>9</v>
      </c>
      <c r="B2" s="129" t="s">
        <v>161</v>
      </c>
      <c r="C2" s="13" t="s">
        <v>251</v>
      </c>
      <c r="D2" s="13" t="s">
        <v>162</v>
      </c>
      <c r="E2" s="130" t="s">
        <v>252</v>
      </c>
      <c r="F2" s="130" t="s">
        <v>7</v>
      </c>
      <c r="G2" s="131" t="s">
        <v>156</v>
      </c>
      <c r="H2" s="131" t="s">
        <v>157</v>
      </c>
      <c r="I2" s="128"/>
      <c r="J2" s="130"/>
      <c r="K2" s="130"/>
      <c r="L2" s="132"/>
      <c r="M2">
        <v>21.251300000000001</v>
      </c>
      <c r="N2">
        <v>21.9635</v>
      </c>
      <c r="O2">
        <v>22.790299999999998</v>
      </c>
      <c r="P2">
        <v>23.515499999999999</v>
      </c>
      <c r="Q2">
        <v>24.111799999999999</v>
      </c>
      <c r="R2">
        <v>22.842666000000001</v>
      </c>
      <c r="S2">
        <v>21.509689600000002</v>
      </c>
      <c r="T2">
        <v>20.090914000000001</v>
      </c>
      <c r="U2">
        <v>18.581042399999998</v>
      </c>
      <c r="V2">
        <v>16.9787</v>
      </c>
      <c r="W2">
        <v>17.416358000000002</v>
      </c>
      <c r="X2">
        <v>17.865238000000002</v>
      </c>
      <c r="Y2">
        <v>18.325711999999999</v>
      </c>
      <c r="Z2">
        <v>18.798090000000002</v>
      </c>
      <c r="AA2">
        <v>19.282557999999998</v>
      </c>
      <c r="AB2">
        <v>19.77955</v>
      </c>
      <c r="AC2">
        <v>20.289376000000001</v>
      </c>
      <c r="AD2">
        <v>20.812346000000002</v>
      </c>
      <c r="AE2">
        <v>21.348707999999998</v>
      </c>
      <c r="AF2">
        <v>21.89902</v>
      </c>
      <c r="AG2">
        <v>22.463467999999999</v>
      </c>
      <c r="AH2">
        <v>23.042424</v>
      </c>
      <c r="AI2">
        <v>23.636322</v>
      </c>
      <c r="AJ2">
        <v>24.245533999999999</v>
      </c>
      <c r="AK2">
        <v>24.870494000000001</v>
      </c>
      <c r="AL2">
        <v>25.511512</v>
      </c>
      <c r="AM2">
        <v>26.169083999999998</v>
      </c>
      <c r="AN2">
        <v>26.843582000000001</v>
      </c>
      <c r="AO2">
        <v>27.535439999999998</v>
      </c>
      <c r="AP2">
        <v>28.245153999999999</v>
      </c>
    </row>
    <row r="3" spans="1:47" x14ac:dyDescent="0.3">
      <c r="A3" s="128" t="s">
        <v>12</v>
      </c>
      <c r="B3" s="129" t="s">
        <v>161</v>
      </c>
      <c r="C3" s="13" t="s">
        <v>251</v>
      </c>
      <c r="D3" s="13" t="s">
        <v>162</v>
      </c>
      <c r="E3" s="130" t="s">
        <v>252</v>
      </c>
      <c r="F3" s="130" t="s">
        <v>7</v>
      </c>
      <c r="G3" s="131" t="s">
        <v>156</v>
      </c>
      <c r="H3" s="131" t="s">
        <v>157</v>
      </c>
      <c r="I3" s="128"/>
      <c r="J3" s="130"/>
      <c r="K3" s="130"/>
      <c r="L3" s="132"/>
      <c r="M3">
        <v>21.251300000000001</v>
      </c>
      <c r="N3">
        <v>21.9635</v>
      </c>
      <c r="O3">
        <v>22.790299999999998</v>
      </c>
      <c r="P3">
        <v>23.515499999999999</v>
      </c>
      <c r="Q3">
        <v>24.111799999999999</v>
      </c>
      <c r="R3">
        <v>22.842666000000001</v>
      </c>
      <c r="S3">
        <v>21.509689600000002</v>
      </c>
      <c r="T3">
        <v>20.090914000000001</v>
      </c>
      <c r="U3">
        <v>18.581042399999998</v>
      </c>
      <c r="V3">
        <v>16.9787</v>
      </c>
      <c r="W3">
        <v>17.416358000000002</v>
      </c>
      <c r="X3">
        <v>17.865238000000002</v>
      </c>
      <c r="Y3">
        <v>18.325711999999999</v>
      </c>
      <c r="Z3">
        <v>18.798090000000002</v>
      </c>
      <c r="AA3">
        <v>19.282557999999998</v>
      </c>
      <c r="AB3">
        <v>19.77955</v>
      </c>
      <c r="AC3">
        <v>20.289376000000001</v>
      </c>
      <c r="AD3">
        <v>20.812346000000002</v>
      </c>
      <c r="AE3">
        <v>21.348707999999998</v>
      </c>
      <c r="AF3">
        <v>21.89902</v>
      </c>
      <c r="AG3">
        <v>22.463467999999999</v>
      </c>
      <c r="AH3">
        <v>23.042424</v>
      </c>
      <c r="AI3">
        <v>23.636322</v>
      </c>
      <c r="AJ3">
        <v>24.245533999999999</v>
      </c>
      <c r="AK3">
        <v>24.870494000000001</v>
      </c>
      <c r="AL3">
        <v>25.511512</v>
      </c>
      <c r="AM3">
        <v>26.169083999999998</v>
      </c>
      <c r="AN3">
        <v>26.843582000000001</v>
      </c>
      <c r="AO3">
        <v>27.535439999999998</v>
      </c>
      <c r="AP3">
        <v>28.245153999999999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A661B2-B060-4A40-A277-C2DBB107F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T_Elasticity</vt:lpstr>
      <vt:lpstr>Efficiency</vt:lpstr>
      <vt:lpstr>IPPU</vt:lpstr>
      <vt:lpstr>Waste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2025-07-10T21:50:13Z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